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825" yWindow="8910" windowWidth="12840" windowHeight="8940" firstSheet="11" activeTab="20"/>
  </bookViews>
  <sheets>
    <sheet name="Sim_20180126_WTI" sheetId="46" r:id="rId1"/>
    <sheet name="Realised_20180126_2w_Attr_WTI" sheetId="47" r:id="rId2"/>
    <sheet name="Sim_20180126" sheetId="17" r:id="rId3"/>
    <sheet name="Realised_20180126_2w_Attr" sheetId="18" r:id="rId4"/>
    <sheet name="Sim_20160104" sheetId="19" r:id="rId5"/>
    <sheet name="Realised_20160104_2w_Attr" sheetId="20" r:id="rId6"/>
    <sheet name="Sim_20151229" sheetId="21" r:id="rId7"/>
    <sheet name="Realised_20151229_2w_Attr" sheetId="22" r:id="rId8"/>
    <sheet name="Sim_20150810" sheetId="23" r:id="rId9"/>
    <sheet name="Realised_20150810_2w_Attr" sheetId="24" r:id="rId10"/>
    <sheet name="Sim_20150624" sheetId="48" r:id="rId11"/>
    <sheet name="Realised_20150624_2w_Attr" sheetId="49" r:id="rId12"/>
    <sheet name="Sim_20120503" sheetId="50" r:id="rId13"/>
    <sheet name="Realised_20120503_3w_Attr" sheetId="51" r:id="rId14"/>
    <sheet name="Sim_20110921" sheetId="52" r:id="rId15"/>
    <sheet name="Realised_20110921_2w_Attr" sheetId="53" r:id="rId16"/>
    <sheet name="Sim_20100111" sheetId="54" r:id="rId17"/>
    <sheet name="Realised_20100111_2w_Attr" sheetId="55" r:id="rId18"/>
    <sheet name="2009_2018" sheetId="25" r:id="rId19"/>
    <sheet name="data" sheetId="45" r:id="rId20"/>
    <sheet name="ScatterPlot" sheetId="56" r:id="rId21"/>
  </sheets>
  <definedNames>
    <definedName name="_xlnm._FilterDatabase" localSheetId="19" hidden="1">data!$C$16:$R$2354</definedName>
    <definedName name="_xlnm._FilterDatabase" localSheetId="17" hidden="1">Realised_20100111_2w_Attr!$A$48:$M$48</definedName>
    <definedName name="_xlnm._FilterDatabase" localSheetId="15" hidden="1">Realised_20110921_2w_Attr!$A$48:$M$48</definedName>
    <definedName name="_xlnm._FilterDatabase" localSheetId="13" hidden="1">Realised_20120503_3w_Attr!$A$48:$M$48</definedName>
    <definedName name="_xlnm._FilterDatabase" localSheetId="11" hidden="1">Realised_20150624_2w_Attr!$A$48:$M$48</definedName>
    <definedName name="_xlnm._FilterDatabase" localSheetId="9" hidden="1">Realised_20150810_2w_Attr!$Q$59:$R$59</definedName>
    <definedName name="_xlnm._FilterDatabase" localSheetId="7" hidden="1">Realised_20151229_2w_Attr!$A$48:$K$48</definedName>
    <definedName name="_xlnm._FilterDatabase" localSheetId="5" hidden="1">Realised_20160104_2w_Attr!$A$48:$K$48</definedName>
    <definedName name="_xlnm._FilterDatabase" localSheetId="3" hidden="1">Realised_20180126_2w_Attr!$A$48:$K$48</definedName>
    <definedName name="_xlnm._FilterDatabase" localSheetId="1" hidden="1">Realised_20180126_2w_Attr_WTI!$A$48:$M$48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R432" i="56" l="1"/>
  <c r="R431" i="56"/>
  <c r="R430" i="56"/>
  <c r="R429" i="56"/>
  <c r="R428" i="56"/>
  <c r="R427" i="56"/>
  <c r="R426" i="56"/>
  <c r="R425" i="56"/>
  <c r="R424" i="56"/>
  <c r="R423" i="56"/>
  <c r="R422" i="56"/>
  <c r="R421" i="56"/>
  <c r="R420" i="56"/>
  <c r="R419" i="56"/>
  <c r="R418" i="56"/>
  <c r="R417" i="56"/>
  <c r="R416" i="56"/>
  <c r="R415" i="56"/>
  <c r="R414" i="56"/>
  <c r="R413" i="56"/>
  <c r="R412" i="56"/>
  <c r="R411" i="56"/>
  <c r="R410" i="56"/>
  <c r="R409" i="56"/>
  <c r="R408" i="56"/>
  <c r="R407" i="56"/>
  <c r="R406" i="56"/>
  <c r="R405" i="56"/>
  <c r="R404" i="56"/>
  <c r="R403" i="56"/>
  <c r="R402" i="56"/>
  <c r="R401" i="56"/>
  <c r="R400" i="56"/>
  <c r="R399" i="56"/>
  <c r="R398" i="56"/>
  <c r="R397" i="56"/>
  <c r="R396" i="56"/>
  <c r="R395" i="56"/>
  <c r="R394" i="56"/>
  <c r="R393" i="56"/>
  <c r="R392" i="56"/>
  <c r="R391" i="56"/>
  <c r="P432" i="56"/>
  <c r="P431" i="56"/>
  <c r="P430" i="56"/>
  <c r="P429" i="56"/>
  <c r="P428" i="56"/>
  <c r="P427" i="56"/>
  <c r="P426" i="56"/>
  <c r="P425" i="56"/>
  <c r="P424" i="56"/>
  <c r="P423" i="56"/>
  <c r="P422" i="56"/>
  <c r="P421" i="56"/>
  <c r="P420" i="56"/>
  <c r="P419" i="56"/>
  <c r="P418" i="56"/>
  <c r="P417" i="56"/>
  <c r="P416" i="56"/>
  <c r="P415" i="56"/>
  <c r="P414" i="56"/>
  <c r="P413" i="56"/>
  <c r="P412" i="56"/>
  <c r="P411" i="56"/>
  <c r="P410" i="56"/>
  <c r="P409" i="56"/>
  <c r="P408" i="56"/>
  <c r="P407" i="56"/>
  <c r="P406" i="56"/>
  <c r="P405" i="56"/>
  <c r="P404" i="56"/>
  <c r="P403" i="56"/>
  <c r="P402" i="56"/>
  <c r="P401" i="56"/>
  <c r="P400" i="56"/>
  <c r="P399" i="56"/>
  <c r="P398" i="56"/>
  <c r="P397" i="56"/>
  <c r="P396" i="56"/>
  <c r="P395" i="56"/>
  <c r="P394" i="56"/>
  <c r="P393" i="56"/>
  <c r="P392" i="56"/>
  <c r="P391" i="56"/>
  <c r="R389" i="56"/>
  <c r="R388" i="56"/>
  <c r="R387" i="56"/>
  <c r="R386" i="56"/>
  <c r="R385" i="56"/>
  <c r="R384" i="56"/>
  <c r="R383" i="56"/>
  <c r="R382" i="56"/>
  <c r="R381" i="56"/>
  <c r="R380" i="56"/>
  <c r="R379" i="56"/>
  <c r="R378" i="56"/>
  <c r="R377" i="56"/>
  <c r="R376" i="56"/>
  <c r="R375" i="56"/>
  <c r="R374" i="56"/>
  <c r="R373" i="56"/>
  <c r="R372" i="56"/>
  <c r="R371" i="56"/>
  <c r="R370" i="56"/>
  <c r="R369" i="56"/>
  <c r="R368" i="56"/>
  <c r="R367" i="56"/>
  <c r="R366" i="56"/>
  <c r="R365" i="56"/>
  <c r="R364" i="56"/>
  <c r="R363" i="56"/>
  <c r="R362" i="56"/>
  <c r="R361" i="56"/>
  <c r="R360" i="56"/>
  <c r="R359" i="56"/>
  <c r="R358" i="56"/>
  <c r="R357" i="56"/>
  <c r="R356" i="56"/>
  <c r="R355" i="56"/>
  <c r="R354" i="56"/>
  <c r="R353" i="56"/>
  <c r="R352" i="56"/>
  <c r="R351" i="56"/>
  <c r="R350" i="56"/>
  <c r="R349" i="56"/>
  <c r="R348" i="56"/>
  <c r="R347" i="56"/>
  <c r="R346" i="56"/>
  <c r="R345" i="56"/>
  <c r="R344" i="56"/>
  <c r="P389" i="56"/>
  <c r="P388" i="56"/>
  <c r="P387" i="56"/>
  <c r="P386" i="56"/>
  <c r="P385" i="56"/>
  <c r="P384" i="56"/>
  <c r="P383" i="56"/>
  <c r="P382" i="56"/>
  <c r="P381" i="56"/>
  <c r="P380" i="56"/>
  <c r="P379" i="56"/>
  <c r="P378" i="56"/>
  <c r="P377" i="56"/>
  <c r="P376" i="56"/>
  <c r="P375" i="56"/>
  <c r="P374" i="56"/>
  <c r="P373" i="56"/>
  <c r="P372" i="56"/>
  <c r="P371" i="56"/>
  <c r="P370" i="56"/>
  <c r="P369" i="56"/>
  <c r="P368" i="56"/>
  <c r="P367" i="56"/>
  <c r="P366" i="56"/>
  <c r="P365" i="56"/>
  <c r="P364" i="56"/>
  <c r="P363" i="56"/>
  <c r="P362" i="56"/>
  <c r="P361" i="56"/>
  <c r="P360" i="56"/>
  <c r="P359" i="56"/>
  <c r="P358" i="56"/>
  <c r="P357" i="56"/>
  <c r="P356" i="56"/>
  <c r="P355" i="56"/>
  <c r="P354" i="56"/>
  <c r="P353" i="56"/>
  <c r="P352" i="56"/>
  <c r="P351" i="56"/>
  <c r="P350" i="56"/>
  <c r="P349" i="56"/>
  <c r="P348" i="56"/>
  <c r="P347" i="56"/>
  <c r="P346" i="56"/>
  <c r="P345" i="56"/>
  <c r="P344" i="56"/>
  <c r="R342" i="56"/>
  <c r="R341" i="56"/>
  <c r="R340" i="56"/>
  <c r="R339" i="56"/>
  <c r="R338" i="56"/>
  <c r="R337" i="56"/>
  <c r="R336" i="56"/>
  <c r="R335" i="56"/>
  <c r="R334" i="56"/>
  <c r="R333" i="56"/>
  <c r="R332" i="56"/>
  <c r="R331" i="56"/>
  <c r="R330" i="56"/>
  <c r="R329" i="56"/>
  <c r="R328" i="56"/>
  <c r="R327" i="56"/>
  <c r="R326" i="56"/>
  <c r="R325" i="56"/>
  <c r="R324" i="56"/>
  <c r="R323" i="56"/>
  <c r="R322" i="56"/>
  <c r="R321" i="56"/>
  <c r="R320" i="56"/>
  <c r="R319" i="56"/>
  <c r="R318" i="56"/>
  <c r="R317" i="56"/>
  <c r="R316" i="56"/>
  <c r="R315" i="56"/>
  <c r="R314" i="56"/>
  <c r="R313" i="56"/>
  <c r="R312" i="56"/>
  <c r="R311" i="56"/>
  <c r="R310" i="56"/>
  <c r="R309" i="56"/>
  <c r="R308" i="56"/>
  <c r="R307" i="56"/>
  <c r="R306" i="56"/>
  <c r="R305" i="56"/>
  <c r="R304" i="56"/>
  <c r="R303" i="56"/>
  <c r="R302" i="56"/>
  <c r="R301" i="56"/>
  <c r="R300" i="56"/>
  <c r="R299" i="56"/>
  <c r="R298" i="56"/>
  <c r="R297" i="56"/>
  <c r="R296" i="56"/>
  <c r="R295" i="56"/>
  <c r="P342" i="56"/>
  <c r="P341" i="56"/>
  <c r="P340" i="56"/>
  <c r="P339" i="56"/>
  <c r="P338" i="56"/>
  <c r="P337" i="56"/>
  <c r="P336" i="56"/>
  <c r="P335" i="56"/>
  <c r="P334" i="56"/>
  <c r="P333" i="56"/>
  <c r="P332" i="56"/>
  <c r="P331" i="56"/>
  <c r="P330" i="56"/>
  <c r="P329" i="56"/>
  <c r="P328" i="56"/>
  <c r="P327" i="56"/>
  <c r="P326" i="56"/>
  <c r="P325" i="56"/>
  <c r="P324" i="56"/>
  <c r="P323" i="56"/>
  <c r="P322" i="56"/>
  <c r="P321" i="56"/>
  <c r="P320" i="56"/>
  <c r="P319" i="56"/>
  <c r="P318" i="56"/>
  <c r="P317" i="56"/>
  <c r="P316" i="56"/>
  <c r="P315" i="56"/>
  <c r="P314" i="56"/>
  <c r="P313" i="56"/>
  <c r="P312" i="56"/>
  <c r="P311" i="56"/>
  <c r="P310" i="56"/>
  <c r="P309" i="56"/>
  <c r="P308" i="56"/>
  <c r="P307" i="56"/>
  <c r="P306" i="56"/>
  <c r="P305" i="56"/>
  <c r="P304" i="56"/>
  <c r="P303" i="56"/>
  <c r="P302" i="56"/>
  <c r="P301" i="56"/>
  <c r="P300" i="56"/>
  <c r="P299" i="56"/>
  <c r="P298" i="56"/>
  <c r="P297" i="56"/>
  <c r="P296" i="56"/>
  <c r="P295" i="56"/>
  <c r="R238" i="56"/>
  <c r="P238" i="56"/>
  <c r="R293" i="56"/>
  <c r="R292" i="56"/>
  <c r="R291" i="56"/>
  <c r="R290" i="56"/>
  <c r="R289" i="56"/>
  <c r="R288" i="56"/>
  <c r="R287" i="56"/>
  <c r="R286" i="56"/>
  <c r="R285" i="56"/>
  <c r="R284" i="56"/>
  <c r="R283" i="56"/>
  <c r="R282" i="56"/>
  <c r="R281" i="56"/>
  <c r="R280" i="56"/>
  <c r="R279" i="56"/>
  <c r="R278" i="56"/>
  <c r="R277" i="56"/>
  <c r="R276" i="56"/>
  <c r="R275" i="56"/>
  <c r="R274" i="56"/>
  <c r="R273" i="56"/>
  <c r="R272" i="56"/>
  <c r="R271" i="56"/>
  <c r="R270" i="56"/>
  <c r="R269" i="56"/>
  <c r="R268" i="56"/>
  <c r="R267" i="56"/>
  <c r="R266" i="56"/>
  <c r="R265" i="56"/>
  <c r="R264" i="56"/>
  <c r="R263" i="56"/>
  <c r="R262" i="56"/>
  <c r="R261" i="56"/>
  <c r="R260" i="56"/>
  <c r="R259" i="56"/>
  <c r="R258" i="56"/>
  <c r="R257" i="56"/>
  <c r="R256" i="56"/>
  <c r="R255" i="56"/>
  <c r="R254" i="56"/>
  <c r="R253" i="56"/>
  <c r="R252" i="56"/>
  <c r="R251" i="56"/>
  <c r="R250" i="56"/>
  <c r="R249" i="56"/>
  <c r="R248" i="56"/>
  <c r="R247" i="56"/>
  <c r="R246" i="56"/>
  <c r="R245" i="56"/>
  <c r="R244" i="56"/>
  <c r="P293" i="56"/>
  <c r="P292" i="56"/>
  <c r="P291" i="56"/>
  <c r="P290" i="56"/>
  <c r="P289" i="56"/>
  <c r="P288" i="56"/>
  <c r="P287" i="56"/>
  <c r="P286" i="56"/>
  <c r="P285" i="56"/>
  <c r="P284" i="56"/>
  <c r="P283" i="56"/>
  <c r="P282" i="56"/>
  <c r="P281" i="56"/>
  <c r="P280" i="56"/>
  <c r="P279" i="56"/>
  <c r="P278" i="56"/>
  <c r="P277" i="56"/>
  <c r="P276" i="56"/>
  <c r="P275" i="56"/>
  <c r="P274" i="56"/>
  <c r="P273" i="56"/>
  <c r="P272" i="56"/>
  <c r="P271" i="56"/>
  <c r="P270" i="56"/>
  <c r="P269" i="56"/>
  <c r="P268" i="56"/>
  <c r="P267" i="56"/>
  <c r="P266" i="56"/>
  <c r="P265" i="56"/>
  <c r="P264" i="56"/>
  <c r="P263" i="56"/>
  <c r="P262" i="56"/>
  <c r="P261" i="56"/>
  <c r="P260" i="56"/>
  <c r="P259" i="56"/>
  <c r="P258" i="56"/>
  <c r="P257" i="56"/>
  <c r="P256" i="56"/>
  <c r="P255" i="56"/>
  <c r="P254" i="56"/>
  <c r="P253" i="56"/>
  <c r="P252" i="56"/>
  <c r="P251" i="56"/>
  <c r="P250" i="56"/>
  <c r="P249" i="56"/>
  <c r="P248" i="56"/>
  <c r="P247" i="56"/>
  <c r="P246" i="56"/>
  <c r="P245" i="56"/>
  <c r="P244" i="56"/>
  <c r="R242" i="56"/>
  <c r="R241" i="56"/>
  <c r="R240" i="56"/>
  <c r="R239" i="56"/>
  <c r="R237" i="56"/>
  <c r="R236" i="56"/>
  <c r="R235" i="56"/>
  <c r="R234" i="56"/>
  <c r="R233" i="56"/>
  <c r="R232" i="56"/>
  <c r="R231" i="56"/>
  <c r="R230" i="56"/>
  <c r="R229" i="56"/>
  <c r="R228" i="56"/>
  <c r="R227" i="56"/>
  <c r="R226" i="56"/>
  <c r="R225" i="56"/>
  <c r="R224" i="56"/>
  <c r="R223" i="56"/>
  <c r="R222" i="56"/>
  <c r="R221" i="56"/>
  <c r="R220" i="56"/>
  <c r="R219" i="56"/>
  <c r="R218" i="56"/>
  <c r="R217" i="56"/>
  <c r="R216" i="56"/>
  <c r="R215" i="56"/>
  <c r="R214" i="56"/>
  <c r="R213" i="56"/>
  <c r="R212" i="56"/>
  <c r="R211" i="56"/>
  <c r="R210" i="56"/>
  <c r="R209" i="56"/>
  <c r="R208" i="56"/>
  <c r="R207" i="56"/>
  <c r="R206" i="56"/>
  <c r="R205" i="56"/>
  <c r="R204" i="56"/>
  <c r="R203" i="56"/>
  <c r="R202" i="56"/>
  <c r="R201" i="56"/>
  <c r="R200" i="56"/>
  <c r="R199" i="56"/>
  <c r="R198" i="56"/>
  <c r="R197" i="56"/>
  <c r="R196" i="56"/>
  <c r="R195" i="56"/>
  <c r="R194" i="56"/>
  <c r="R193" i="56"/>
  <c r="P242" i="56"/>
  <c r="P241" i="56"/>
  <c r="P240" i="56"/>
  <c r="P239" i="56"/>
  <c r="P237" i="56"/>
  <c r="P236" i="56"/>
  <c r="P235" i="56"/>
  <c r="P234" i="56"/>
  <c r="P233" i="56"/>
  <c r="P232" i="56"/>
  <c r="P231" i="56"/>
  <c r="P230" i="56"/>
  <c r="P229" i="56"/>
  <c r="P228" i="56"/>
  <c r="P227" i="56"/>
  <c r="P226" i="56"/>
  <c r="P225" i="56"/>
  <c r="P224" i="56"/>
  <c r="P223" i="56"/>
  <c r="P222" i="56"/>
  <c r="P221" i="56"/>
  <c r="P220" i="56"/>
  <c r="P219" i="56"/>
  <c r="P218" i="56"/>
  <c r="P217" i="56"/>
  <c r="P216" i="56"/>
  <c r="P215" i="56"/>
  <c r="P214" i="56"/>
  <c r="P213" i="56"/>
  <c r="P212" i="56"/>
  <c r="P211" i="56"/>
  <c r="P210" i="56"/>
  <c r="P209" i="56"/>
  <c r="P208" i="56"/>
  <c r="P207" i="56"/>
  <c r="P206" i="56"/>
  <c r="P205" i="56"/>
  <c r="P204" i="56"/>
  <c r="P203" i="56"/>
  <c r="P202" i="56"/>
  <c r="P201" i="56"/>
  <c r="P200" i="56"/>
  <c r="P199" i="56"/>
  <c r="P198" i="56"/>
  <c r="P197" i="56"/>
  <c r="P196" i="56"/>
  <c r="P195" i="56"/>
  <c r="P194" i="56"/>
  <c r="P193" i="56"/>
  <c r="R191" i="56"/>
  <c r="R190" i="56"/>
  <c r="R189" i="56"/>
  <c r="R188" i="56"/>
  <c r="R187" i="56"/>
  <c r="R186" i="56"/>
  <c r="R185" i="56"/>
  <c r="R184" i="56"/>
  <c r="R183" i="56"/>
  <c r="R182" i="56"/>
  <c r="R181" i="56"/>
  <c r="R180" i="56"/>
  <c r="R179" i="56"/>
  <c r="R178" i="56"/>
  <c r="R177" i="56"/>
  <c r="R176" i="56"/>
  <c r="R175" i="56"/>
  <c r="R174" i="56"/>
  <c r="R173" i="56"/>
  <c r="R172" i="56"/>
  <c r="R171" i="56"/>
  <c r="R170" i="56"/>
  <c r="R169" i="56"/>
  <c r="R168" i="56"/>
  <c r="R167" i="56"/>
  <c r="R166" i="56"/>
  <c r="R165" i="56"/>
  <c r="R164" i="56"/>
  <c r="R163" i="56"/>
  <c r="R162" i="56"/>
  <c r="R161" i="56"/>
  <c r="R160" i="56"/>
  <c r="R159" i="56"/>
  <c r="R158" i="56"/>
  <c r="R157" i="56"/>
  <c r="R156" i="56"/>
  <c r="R155" i="56"/>
  <c r="R154" i="56"/>
  <c r="R153" i="56"/>
  <c r="R152" i="56"/>
  <c r="R151" i="56"/>
  <c r="R150" i="56"/>
  <c r="R149" i="56"/>
  <c r="R148" i="56"/>
  <c r="R147" i="56"/>
  <c r="R146" i="56"/>
  <c r="R145" i="56"/>
  <c r="R144" i="56"/>
  <c r="R143" i="56"/>
  <c r="R142" i="56"/>
  <c r="P191" i="56"/>
  <c r="P190" i="56"/>
  <c r="P189" i="56"/>
  <c r="P188" i="56"/>
  <c r="P187" i="56"/>
  <c r="P186" i="56"/>
  <c r="P185" i="56"/>
  <c r="P184" i="56"/>
  <c r="P183" i="56"/>
  <c r="P182" i="56"/>
  <c r="P181" i="56"/>
  <c r="P180" i="56"/>
  <c r="P179" i="56"/>
  <c r="P178" i="56"/>
  <c r="P177" i="56"/>
  <c r="P176" i="56"/>
  <c r="P175" i="56"/>
  <c r="P174" i="56"/>
  <c r="P173" i="56"/>
  <c r="P172" i="56"/>
  <c r="P171" i="56"/>
  <c r="P170" i="56"/>
  <c r="P169" i="56"/>
  <c r="P168" i="56"/>
  <c r="P167" i="56"/>
  <c r="P166" i="56"/>
  <c r="P165" i="56"/>
  <c r="P164" i="56"/>
  <c r="P163" i="56"/>
  <c r="P162" i="56"/>
  <c r="P161" i="56"/>
  <c r="P160" i="56"/>
  <c r="P159" i="56"/>
  <c r="P158" i="56"/>
  <c r="P157" i="56"/>
  <c r="P156" i="56"/>
  <c r="P155" i="56"/>
  <c r="P154" i="56"/>
  <c r="P153" i="56"/>
  <c r="P152" i="56"/>
  <c r="P151" i="56"/>
  <c r="P150" i="56"/>
  <c r="P149" i="56"/>
  <c r="P148" i="56"/>
  <c r="P147" i="56"/>
  <c r="P146" i="56"/>
  <c r="P145" i="56"/>
  <c r="P144" i="56"/>
  <c r="P143" i="56"/>
  <c r="P142" i="56"/>
  <c r="R140" i="56"/>
  <c r="R139" i="56"/>
  <c r="R138" i="56"/>
  <c r="R137" i="56"/>
  <c r="R136" i="56"/>
  <c r="R135" i="56"/>
  <c r="R134" i="56"/>
  <c r="R133" i="56"/>
  <c r="R132" i="56"/>
  <c r="R131" i="56"/>
  <c r="R130" i="56"/>
  <c r="R129" i="56"/>
  <c r="R128" i="56"/>
  <c r="R127" i="56"/>
  <c r="R126" i="56"/>
  <c r="R125" i="56"/>
  <c r="R124" i="56"/>
  <c r="R123" i="56"/>
  <c r="R122" i="56"/>
  <c r="R121" i="56"/>
  <c r="R120" i="56"/>
  <c r="R119" i="56"/>
  <c r="R118" i="56"/>
  <c r="R117" i="56"/>
  <c r="R116" i="56"/>
  <c r="R115" i="56"/>
  <c r="R114" i="56"/>
  <c r="R113" i="56"/>
  <c r="R112" i="56"/>
  <c r="R111" i="56"/>
  <c r="R110" i="56"/>
  <c r="R109" i="56"/>
  <c r="R108" i="56"/>
  <c r="R107" i="56"/>
  <c r="R106" i="56"/>
  <c r="R105" i="56"/>
  <c r="R104" i="56"/>
  <c r="R103" i="56"/>
  <c r="R102" i="56"/>
  <c r="R101" i="56"/>
  <c r="R100" i="56"/>
  <c r="R99" i="56"/>
  <c r="R98" i="56"/>
  <c r="R97" i="56"/>
  <c r="R96" i="56"/>
  <c r="R95" i="56"/>
  <c r="R94" i="56"/>
  <c r="R93" i="56"/>
  <c r="R92" i="56"/>
  <c r="R91" i="56"/>
  <c r="P140" i="56"/>
  <c r="P139" i="56"/>
  <c r="P138" i="56"/>
  <c r="P137" i="56"/>
  <c r="P136" i="56"/>
  <c r="P135" i="56"/>
  <c r="P134" i="56"/>
  <c r="P133" i="56"/>
  <c r="P132" i="56"/>
  <c r="P131" i="56"/>
  <c r="P130" i="56"/>
  <c r="P129" i="56"/>
  <c r="P128" i="56"/>
  <c r="P127" i="56"/>
  <c r="P126" i="56"/>
  <c r="P125" i="56"/>
  <c r="P124" i="56"/>
  <c r="P123" i="56"/>
  <c r="P122" i="56"/>
  <c r="P121" i="56"/>
  <c r="P120" i="56"/>
  <c r="P119" i="56"/>
  <c r="P118" i="56"/>
  <c r="P117" i="56"/>
  <c r="P116" i="56"/>
  <c r="P115" i="56"/>
  <c r="P114" i="56"/>
  <c r="P113" i="56"/>
  <c r="P112" i="56"/>
  <c r="P111" i="56"/>
  <c r="P110" i="56"/>
  <c r="P109" i="56"/>
  <c r="P108" i="56"/>
  <c r="P107" i="56"/>
  <c r="P106" i="56"/>
  <c r="P105" i="56"/>
  <c r="P104" i="56"/>
  <c r="P103" i="56"/>
  <c r="P102" i="56"/>
  <c r="P101" i="56"/>
  <c r="P100" i="56"/>
  <c r="P99" i="56"/>
  <c r="P98" i="56"/>
  <c r="P97" i="56"/>
  <c r="P96" i="56"/>
  <c r="P95" i="56"/>
  <c r="P94" i="56"/>
  <c r="P93" i="56"/>
  <c r="P92" i="56"/>
  <c r="P91" i="56"/>
  <c r="R89" i="56"/>
  <c r="R88" i="56"/>
  <c r="R87" i="56"/>
  <c r="R86" i="56"/>
  <c r="R85" i="56"/>
  <c r="R84" i="56"/>
  <c r="R83" i="56"/>
  <c r="R82" i="56"/>
  <c r="R81" i="56"/>
  <c r="R80" i="56"/>
  <c r="R79" i="56"/>
  <c r="R78" i="56"/>
  <c r="R77" i="56"/>
  <c r="R76" i="56"/>
  <c r="R75" i="56"/>
  <c r="R74" i="56"/>
  <c r="R73" i="56"/>
  <c r="R72" i="56"/>
  <c r="R71" i="56"/>
  <c r="R70" i="56"/>
  <c r="R69" i="56"/>
  <c r="R68" i="56"/>
  <c r="R67" i="56"/>
  <c r="R66" i="56"/>
  <c r="R65" i="56"/>
  <c r="R64" i="56"/>
  <c r="R63" i="56"/>
  <c r="R62" i="56"/>
  <c r="R61" i="56"/>
  <c r="R60" i="56"/>
  <c r="R59" i="56"/>
  <c r="R58" i="56"/>
  <c r="R57" i="56"/>
  <c r="R56" i="56"/>
  <c r="R55" i="56"/>
  <c r="R54" i="56"/>
  <c r="R53" i="56"/>
  <c r="R52" i="56"/>
  <c r="R51" i="56"/>
  <c r="R50" i="56"/>
  <c r="R49" i="56"/>
  <c r="R48" i="56"/>
  <c r="R47" i="56"/>
  <c r="R46" i="56"/>
  <c r="R45" i="56"/>
  <c r="R44" i="56"/>
  <c r="R43" i="56"/>
  <c r="R42" i="56"/>
  <c r="R41" i="56"/>
  <c r="R40" i="56"/>
  <c r="R39" i="56"/>
  <c r="P89" i="56"/>
  <c r="P88" i="56"/>
  <c r="P87" i="56"/>
  <c r="P86" i="56"/>
  <c r="P85" i="56"/>
  <c r="P84" i="56"/>
  <c r="P83" i="56"/>
  <c r="P82" i="56"/>
  <c r="P81" i="56"/>
  <c r="P80" i="56"/>
  <c r="P79" i="56"/>
  <c r="P78" i="56"/>
  <c r="P77" i="56"/>
  <c r="P76" i="56"/>
  <c r="P75" i="56"/>
  <c r="P74" i="56"/>
  <c r="P73" i="56"/>
  <c r="P72" i="56"/>
  <c r="P71" i="56"/>
  <c r="P70" i="56"/>
  <c r="P69" i="56"/>
  <c r="P68" i="56"/>
  <c r="P67" i="56"/>
  <c r="P66" i="56"/>
  <c r="P65" i="56"/>
  <c r="P64" i="56"/>
  <c r="P63" i="56"/>
  <c r="P62" i="56"/>
  <c r="P61" i="56"/>
  <c r="P60" i="56"/>
  <c r="P59" i="56"/>
  <c r="P58" i="56"/>
  <c r="P57" i="56"/>
  <c r="P56" i="56"/>
  <c r="P55" i="56"/>
  <c r="P54" i="56"/>
  <c r="P53" i="56"/>
  <c r="P52" i="56"/>
  <c r="P51" i="56"/>
  <c r="P50" i="56"/>
  <c r="P49" i="56"/>
  <c r="P48" i="56"/>
  <c r="P47" i="56"/>
  <c r="P46" i="56"/>
  <c r="P45" i="56"/>
  <c r="P44" i="56"/>
  <c r="P43" i="56"/>
  <c r="P42" i="56"/>
  <c r="P41" i="56"/>
  <c r="P40" i="56"/>
  <c r="P39" i="56"/>
  <c r="I432" i="56"/>
  <c r="I431" i="56"/>
  <c r="I430" i="56"/>
  <c r="I429" i="56"/>
  <c r="I428" i="56"/>
  <c r="I427" i="56"/>
  <c r="I426" i="56"/>
  <c r="I425" i="56"/>
  <c r="I424" i="56"/>
  <c r="I423" i="56"/>
  <c r="I422" i="56"/>
  <c r="I421" i="56"/>
  <c r="I420" i="56"/>
  <c r="I419" i="56"/>
  <c r="I418" i="56"/>
  <c r="I417" i="56"/>
  <c r="I416" i="56"/>
  <c r="I415" i="56"/>
  <c r="I414" i="56"/>
  <c r="I413" i="56"/>
  <c r="I412" i="56"/>
  <c r="I411" i="56"/>
  <c r="I410" i="56"/>
  <c r="I409" i="56"/>
  <c r="I408" i="56"/>
  <c r="I407" i="56"/>
  <c r="I406" i="56"/>
  <c r="I405" i="56"/>
  <c r="I404" i="56"/>
  <c r="I403" i="56"/>
  <c r="I402" i="56"/>
  <c r="I401" i="56"/>
  <c r="I400" i="56"/>
  <c r="I399" i="56"/>
  <c r="I398" i="56"/>
  <c r="I397" i="56"/>
  <c r="I396" i="56"/>
  <c r="I395" i="56"/>
  <c r="I394" i="56"/>
  <c r="I393" i="56"/>
  <c r="I392" i="56"/>
  <c r="I391" i="56"/>
  <c r="I389" i="56"/>
  <c r="I388" i="56"/>
  <c r="I387" i="56"/>
  <c r="I386" i="56"/>
  <c r="I385" i="56"/>
  <c r="I384" i="56"/>
  <c r="I383" i="56"/>
  <c r="I382" i="56"/>
  <c r="I381" i="56"/>
  <c r="I380" i="56"/>
  <c r="I379" i="56"/>
  <c r="I378" i="56"/>
  <c r="I377" i="56"/>
  <c r="I376" i="56"/>
  <c r="I375" i="56"/>
  <c r="I374" i="56"/>
  <c r="I373" i="56"/>
  <c r="I372" i="56"/>
  <c r="I371" i="56"/>
  <c r="I370" i="56"/>
  <c r="I369" i="56"/>
  <c r="I368" i="56"/>
  <c r="I367" i="56"/>
  <c r="I366" i="56"/>
  <c r="I365" i="56"/>
  <c r="I364" i="56"/>
  <c r="I363" i="56"/>
  <c r="I362" i="56"/>
  <c r="I361" i="56"/>
  <c r="I360" i="56"/>
  <c r="I359" i="56"/>
  <c r="I358" i="56"/>
  <c r="I357" i="56"/>
  <c r="I356" i="56"/>
  <c r="I355" i="56"/>
  <c r="I354" i="56"/>
  <c r="I353" i="56"/>
  <c r="I352" i="56"/>
  <c r="I351" i="56"/>
  <c r="I350" i="56"/>
  <c r="I349" i="56"/>
  <c r="I348" i="56"/>
  <c r="I347" i="56"/>
  <c r="I346" i="56"/>
  <c r="I345" i="56"/>
  <c r="I344" i="56"/>
  <c r="I342" i="56"/>
  <c r="I341" i="56"/>
  <c r="I340" i="56"/>
  <c r="I339" i="56"/>
  <c r="I338" i="56"/>
  <c r="I337" i="56"/>
  <c r="I336" i="56"/>
  <c r="I335" i="56"/>
  <c r="I334" i="56"/>
  <c r="I333" i="56"/>
  <c r="I332" i="56"/>
  <c r="I331" i="56"/>
  <c r="I330" i="56"/>
  <c r="I329" i="56"/>
  <c r="I328" i="56"/>
  <c r="I327" i="56"/>
  <c r="I326" i="56"/>
  <c r="I325" i="56"/>
  <c r="I324" i="56"/>
  <c r="I323" i="56"/>
  <c r="I322" i="56"/>
  <c r="I321" i="56"/>
  <c r="I320" i="56"/>
  <c r="I319" i="56"/>
  <c r="I318" i="56"/>
  <c r="I317" i="56"/>
  <c r="I316" i="56"/>
  <c r="I315" i="56"/>
  <c r="I314" i="56"/>
  <c r="I313" i="56"/>
  <c r="I312" i="56"/>
  <c r="I311" i="56"/>
  <c r="I310" i="56"/>
  <c r="I309" i="56"/>
  <c r="I308" i="56"/>
  <c r="I307" i="56"/>
  <c r="I306" i="56"/>
  <c r="I305" i="56"/>
  <c r="I304" i="56"/>
  <c r="I303" i="56"/>
  <c r="I302" i="56"/>
  <c r="I301" i="56"/>
  <c r="I300" i="56"/>
  <c r="I299" i="56"/>
  <c r="I298" i="56"/>
  <c r="I297" i="56"/>
  <c r="I296" i="56"/>
  <c r="I295" i="56"/>
  <c r="I293" i="56"/>
  <c r="I292" i="56"/>
  <c r="I291" i="56"/>
  <c r="I290" i="56"/>
  <c r="I289" i="56"/>
  <c r="I288" i="56"/>
  <c r="I287" i="56"/>
  <c r="I286" i="56"/>
  <c r="I285" i="56"/>
  <c r="I284" i="56"/>
  <c r="I283" i="56"/>
  <c r="I282" i="56"/>
  <c r="I281" i="56"/>
  <c r="I280" i="56"/>
  <c r="I279" i="56"/>
  <c r="I278" i="56"/>
  <c r="I277" i="56"/>
  <c r="I276" i="56"/>
  <c r="I275" i="56"/>
  <c r="I274" i="56"/>
  <c r="I273" i="56"/>
  <c r="I272" i="56"/>
  <c r="I271" i="56"/>
  <c r="I270" i="56"/>
  <c r="I269" i="56"/>
  <c r="I268" i="56"/>
  <c r="I267" i="56"/>
  <c r="I266" i="56"/>
  <c r="I265" i="56"/>
  <c r="I264" i="56"/>
  <c r="I263" i="56"/>
  <c r="I262" i="56"/>
  <c r="I261" i="56"/>
  <c r="I260" i="56"/>
  <c r="I259" i="56"/>
  <c r="I258" i="56"/>
  <c r="I257" i="56"/>
  <c r="I256" i="56"/>
  <c r="I255" i="56"/>
  <c r="I254" i="56"/>
  <c r="I253" i="56"/>
  <c r="I252" i="56"/>
  <c r="I251" i="56"/>
  <c r="I250" i="56"/>
  <c r="I249" i="56"/>
  <c r="I248" i="56"/>
  <c r="I247" i="56"/>
  <c r="I246" i="56"/>
  <c r="I245" i="56"/>
  <c r="I244" i="56"/>
  <c r="I242" i="56"/>
  <c r="I241" i="56"/>
  <c r="I240" i="56"/>
  <c r="I239" i="56"/>
  <c r="I238" i="56"/>
  <c r="I237" i="56"/>
  <c r="I236" i="56"/>
  <c r="I235" i="56"/>
  <c r="I234" i="56"/>
  <c r="I233" i="56"/>
  <c r="I232" i="56"/>
  <c r="I231" i="56"/>
  <c r="I230" i="56"/>
  <c r="I229" i="56"/>
  <c r="I228" i="56"/>
  <c r="I227" i="56"/>
  <c r="I226" i="56"/>
  <c r="I225" i="56"/>
  <c r="I224" i="56"/>
  <c r="I223" i="56"/>
  <c r="I222" i="56"/>
  <c r="I221" i="56"/>
  <c r="I220" i="56"/>
  <c r="I219" i="56"/>
  <c r="I218" i="56"/>
  <c r="I217" i="56"/>
  <c r="I216" i="56"/>
  <c r="I215" i="56"/>
  <c r="I214" i="56"/>
  <c r="I213" i="56"/>
  <c r="I212" i="56"/>
  <c r="I211" i="56"/>
  <c r="I210" i="56"/>
  <c r="I209" i="56"/>
  <c r="I208" i="56"/>
  <c r="I207" i="56"/>
  <c r="I206" i="56"/>
  <c r="I205" i="56"/>
  <c r="I204" i="56"/>
  <c r="I203" i="56"/>
  <c r="I202" i="56"/>
  <c r="I201" i="56"/>
  <c r="I200" i="56"/>
  <c r="I199" i="56"/>
  <c r="I198" i="56"/>
  <c r="I197" i="56"/>
  <c r="I196" i="56"/>
  <c r="I195" i="56"/>
  <c r="I194" i="56"/>
  <c r="I193" i="56"/>
  <c r="I191" i="56"/>
  <c r="I190" i="56"/>
  <c r="I189" i="56"/>
  <c r="I188" i="56"/>
  <c r="I187" i="56"/>
  <c r="I186" i="56"/>
  <c r="I185" i="56"/>
  <c r="I184" i="56"/>
  <c r="I183" i="56"/>
  <c r="I182" i="56"/>
  <c r="I181" i="56"/>
  <c r="I180" i="56"/>
  <c r="I179" i="56"/>
  <c r="I178" i="56"/>
  <c r="I177" i="56"/>
  <c r="I176" i="56"/>
  <c r="I175" i="56"/>
  <c r="I174" i="56"/>
  <c r="I173" i="56"/>
  <c r="I172" i="56"/>
  <c r="I171" i="56"/>
  <c r="I170" i="56"/>
  <c r="I169" i="56"/>
  <c r="I168" i="56"/>
  <c r="I167" i="56"/>
  <c r="I166" i="56"/>
  <c r="I165" i="56"/>
  <c r="I164" i="56"/>
  <c r="I163" i="56"/>
  <c r="I162" i="56"/>
  <c r="I161" i="56"/>
  <c r="I160" i="56"/>
  <c r="I159" i="56"/>
  <c r="I158" i="56"/>
  <c r="I157" i="56"/>
  <c r="I156" i="56"/>
  <c r="I155" i="56"/>
  <c r="I154" i="56"/>
  <c r="I153" i="56"/>
  <c r="I152" i="56"/>
  <c r="I151" i="56"/>
  <c r="I150" i="56"/>
  <c r="I149" i="56"/>
  <c r="I148" i="56"/>
  <c r="I147" i="56"/>
  <c r="I146" i="56"/>
  <c r="I145" i="56"/>
  <c r="I144" i="56"/>
  <c r="I143" i="56"/>
  <c r="I142" i="56"/>
  <c r="I140" i="56"/>
  <c r="I139" i="56"/>
  <c r="I138" i="56"/>
  <c r="I137" i="56"/>
  <c r="I136" i="56"/>
  <c r="I135" i="56"/>
  <c r="I134" i="56"/>
  <c r="I133" i="56"/>
  <c r="I132" i="56"/>
  <c r="I131" i="56"/>
  <c r="I130" i="56"/>
  <c r="I129" i="56"/>
  <c r="I128" i="56"/>
  <c r="I127" i="56"/>
  <c r="I126" i="56"/>
  <c r="I125" i="56"/>
  <c r="I124" i="56"/>
  <c r="I123" i="56"/>
  <c r="I122" i="56"/>
  <c r="I121" i="56"/>
  <c r="I120" i="56"/>
  <c r="I119" i="56"/>
  <c r="I118" i="56"/>
  <c r="I117" i="56"/>
  <c r="I116" i="56"/>
  <c r="I115" i="56"/>
  <c r="I114" i="56"/>
  <c r="I113" i="56"/>
  <c r="I112" i="56"/>
  <c r="I111" i="56"/>
  <c r="I110" i="56"/>
  <c r="I109" i="56"/>
  <c r="I108" i="56"/>
  <c r="I107" i="56"/>
  <c r="I106" i="56"/>
  <c r="I105" i="56"/>
  <c r="I104" i="56"/>
  <c r="I103" i="56"/>
  <c r="I102" i="56"/>
  <c r="I101" i="56"/>
  <c r="I100" i="56"/>
  <c r="I99" i="56"/>
  <c r="I98" i="56"/>
  <c r="I97" i="56"/>
  <c r="I96" i="56"/>
  <c r="I95" i="56"/>
  <c r="I94" i="56"/>
  <c r="I93" i="56"/>
  <c r="I92" i="56"/>
  <c r="I91" i="56"/>
  <c r="K200" i="55"/>
  <c r="K199" i="55"/>
  <c r="K198" i="55"/>
  <c r="K197" i="55"/>
  <c r="K196" i="55"/>
  <c r="K195" i="55"/>
  <c r="K194" i="55"/>
  <c r="K193" i="55"/>
  <c r="K192" i="55"/>
  <c r="K191" i="55"/>
  <c r="K190" i="55"/>
  <c r="K189" i="55"/>
  <c r="K188" i="55"/>
  <c r="K187" i="55"/>
  <c r="K186" i="55"/>
  <c r="K185" i="55"/>
  <c r="K184" i="55"/>
  <c r="K183" i="55"/>
  <c r="K182" i="55"/>
  <c r="K181" i="55"/>
  <c r="K180" i="55"/>
  <c r="K179" i="55"/>
  <c r="K178" i="55"/>
  <c r="K177" i="55"/>
  <c r="K176" i="55"/>
  <c r="K175" i="55"/>
  <c r="K174" i="55"/>
  <c r="K173" i="55"/>
  <c r="K172" i="55"/>
  <c r="K171" i="55"/>
  <c r="K170" i="55"/>
  <c r="K169" i="55"/>
  <c r="K168" i="55"/>
  <c r="K167" i="55"/>
  <c r="K166" i="55"/>
  <c r="K165" i="55"/>
  <c r="K164" i="55"/>
  <c r="K163" i="55"/>
  <c r="K162" i="55"/>
  <c r="K161" i="55"/>
  <c r="K160" i="55"/>
  <c r="K159" i="55"/>
  <c r="K158" i="55"/>
  <c r="K157" i="55"/>
  <c r="K156" i="55"/>
  <c r="K155" i="55"/>
  <c r="K154" i="55"/>
  <c r="K153" i="55"/>
  <c r="K152" i="55"/>
  <c r="K151" i="55"/>
  <c r="K150" i="55"/>
  <c r="K149" i="55"/>
  <c r="K148" i="55"/>
  <c r="K147" i="55"/>
  <c r="K146" i="55"/>
  <c r="K145" i="55"/>
  <c r="K144" i="55"/>
  <c r="K143" i="55"/>
  <c r="K142" i="55"/>
  <c r="K141" i="55"/>
  <c r="K140" i="55"/>
  <c r="K139" i="55"/>
  <c r="K138" i="55"/>
  <c r="K137" i="55"/>
  <c r="K136" i="55"/>
  <c r="K135" i="55"/>
  <c r="K134" i="55"/>
  <c r="K133" i="55"/>
  <c r="K132" i="55"/>
  <c r="K131" i="55"/>
  <c r="K130" i="55"/>
  <c r="K129" i="55"/>
  <c r="K128" i="55"/>
  <c r="K127" i="55"/>
  <c r="K126" i="55"/>
  <c r="K125" i="55"/>
  <c r="K124" i="55"/>
  <c r="K123" i="55"/>
  <c r="K122" i="55"/>
  <c r="K121" i="55"/>
  <c r="K120" i="55"/>
  <c r="K119" i="55"/>
  <c r="K118" i="55"/>
  <c r="K117" i="55"/>
  <c r="K116" i="55"/>
  <c r="K115" i="55"/>
  <c r="K114" i="55"/>
  <c r="K113" i="55"/>
  <c r="K112" i="55"/>
  <c r="K111" i="55"/>
  <c r="K110" i="55"/>
  <c r="K109" i="55"/>
  <c r="K108" i="55"/>
  <c r="K107" i="55"/>
  <c r="K106" i="55"/>
  <c r="K105" i="55"/>
  <c r="K104" i="55"/>
  <c r="K103" i="55"/>
  <c r="K102" i="55"/>
  <c r="K101" i="55"/>
  <c r="J101" i="55"/>
  <c r="K100" i="55"/>
  <c r="J100" i="55"/>
  <c r="K99" i="55"/>
  <c r="J99" i="55"/>
  <c r="M98" i="55"/>
  <c r="K98" i="55"/>
  <c r="J98" i="55"/>
  <c r="M97" i="55"/>
  <c r="K97" i="55"/>
  <c r="J97" i="55"/>
  <c r="M96" i="55"/>
  <c r="K96" i="55"/>
  <c r="J96" i="55"/>
  <c r="M95" i="55"/>
  <c r="K95" i="55"/>
  <c r="J95" i="55"/>
  <c r="M93" i="55"/>
  <c r="J93" i="55"/>
  <c r="M91" i="55"/>
  <c r="J91" i="55"/>
  <c r="M90" i="55"/>
  <c r="J90" i="55"/>
  <c r="M89" i="55"/>
  <c r="K89" i="55"/>
  <c r="J89" i="55"/>
  <c r="M71" i="55"/>
  <c r="J71" i="55"/>
  <c r="M57" i="55"/>
  <c r="J57" i="55"/>
  <c r="M63" i="55"/>
  <c r="J63" i="55"/>
  <c r="M55" i="55"/>
  <c r="K55" i="55"/>
  <c r="J55" i="55"/>
  <c r="M76" i="55"/>
  <c r="J76" i="55"/>
  <c r="M92" i="55"/>
  <c r="J92" i="55"/>
  <c r="M61" i="55"/>
  <c r="K61" i="55"/>
  <c r="J61" i="55"/>
  <c r="M54" i="55"/>
  <c r="K54" i="55"/>
  <c r="J54" i="55"/>
  <c r="M75" i="55"/>
  <c r="J75" i="55"/>
  <c r="M84" i="55"/>
  <c r="K84" i="55"/>
  <c r="J84" i="55"/>
  <c r="M94" i="55"/>
  <c r="J94" i="55"/>
  <c r="M53" i="55"/>
  <c r="K53" i="55"/>
  <c r="J53" i="55"/>
  <c r="M72" i="55"/>
  <c r="J72" i="55"/>
  <c r="M49" i="55"/>
  <c r="J49" i="55"/>
  <c r="M60" i="55"/>
  <c r="J60" i="55"/>
  <c r="M68" i="55"/>
  <c r="J68" i="55"/>
  <c r="M64" i="55"/>
  <c r="J64" i="55"/>
  <c r="M79" i="55"/>
  <c r="J79" i="55"/>
  <c r="M70" i="55"/>
  <c r="J70" i="55"/>
  <c r="M80" i="55"/>
  <c r="J80" i="55"/>
  <c r="M83" i="55"/>
  <c r="J83" i="55"/>
  <c r="M87" i="55"/>
  <c r="J87" i="55"/>
  <c r="M50" i="55"/>
  <c r="J50" i="55"/>
  <c r="M86" i="55"/>
  <c r="J86" i="55"/>
  <c r="M77" i="55"/>
  <c r="J77" i="55"/>
  <c r="M69" i="55"/>
  <c r="J69" i="55"/>
  <c r="M58" i="55"/>
  <c r="J58" i="55"/>
  <c r="M88" i="55"/>
  <c r="K88" i="55"/>
  <c r="J88" i="55"/>
  <c r="M78" i="55"/>
  <c r="J78" i="55"/>
  <c r="M67" i="55"/>
  <c r="J67" i="55"/>
  <c r="M66" i="55"/>
  <c r="J66" i="55"/>
  <c r="M73" i="55"/>
  <c r="J73" i="55"/>
  <c r="M82" i="55"/>
  <c r="J82" i="55"/>
  <c r="M56" i="55"/>
  <c r="J56" i="55"/>
  <c r="M51" i="55"/>
  <c r="J51" i="55"/>
  <c r="M62" i="55"/>
  <c r="J62" i="55"/>
  <c r="M85" i="55"/>
  <c r="J85" i="55"/>
  <c r="M81" i="55"/>
  <c r="J81" i="55"/>
  <c r="M74" i="55"/>
  <c r="J74" i="55"/>
  <c r="M59" i="55"/>
  <c r="J59" i="55"/>
  <c r="M52" i="55"/>
  <c r="J52" i="55"/>
  <c r="M65" i="55"/>
  <c r="K65" i="55"/>
  <c r="J65" i="55"/>
  <c r="J48" i="55"/>
  <c r="B2" i="55"/>
  <c r="G49" i="54"/>
  <c r="K58" i="55" s="1"/>
  <c r="G48" i="54"/>
  <c r="G47" i="54"/>
  <c r="G46" i="54"/>
  <c r="G45" i="54"/>
  <c r="G44" i="54"/>
  <c r="K91" i="55" s="1"/>
  <c r="G43" i="54"/>
  <c r="K51" i="55" s="1"/>
  <c r="G42" i="54"/>
  <c r="K70" i="55" s="1"/>
  <c r="G41" i="54"/>
  <c r="G40" i="54"/>
  <c r="G39" i="54"/>
  <c r="G38" i="54"/>
  <c r="G37" i="54"/>
  <c r="G36" i="54"/>
  <c r="G35" i="54"/>
  <c r="K85" i="55" s="1"/>
  <c r="G34" i="54"/>
  <c r="K72" i="55" s="1"/>
  <c r="G33" i="54"/>
  <c r="K49" i="55" s="1"/>
  <c r="G32" i="54"/>
  <c r="G31" i="54"/>
  <c r="G30" i="54"/>
  <c r="G29" i="54"/>
  <c r="K68" i="55" s="1"/>
  <c r="G28" i="54"/>
  <c r="K69" i="55" s="1"/>
  <c r="G27" i="54"/>
  <c r="G26" i="54"/>
  <c r="K87" i="55" s="1"/>
  <c r="G25" i="54"/>
  <c r="G24" i="54"/>
  <c r="K57" i="55" s="1"/>
  <c r="G23" i="54"/>
  <c r="K56" i="55" s="1"/>
  <c r="G22" i="54"/>
  <c r="G21" i="54"/>
  <c r="G20" i="54"/>
  <c r="K75" i="55" s="1"/>
  <c r="G19" i="54"/>
  <c r="G18" i="54"/>
  <c r="K94" i="55" s="1"/>
  <c r="G17" i="54"/>
  <c r="K81" i="55" s="1"/>
  <c r="G16" i="54"/>
  <c r="G15" i="54"/>
  <c r="G14" i="54"/>
  <c r="G13" i="54"/>
  <c r="K64" i="55" s="1"/>
  <c r="G12" i="54"/>
  <c r="G11" i="54"/>
  <c r="K63" i="55" s="1"/>
  <c r="G10" i="54"/>
  <c r="K67" i="55" s="1"/>
  <c r="G9" i="54"/>
  <c r="G8" i="54"/>
  <c r="G7" i="54"/>
  <c r="K60" i="55" s="1"/>
  <c r="G6" i="54"/>
  <c r="G5" i="54"/>
  <c r="G4" i="54"/>
  <c r="K200" i="53"/>
  <c r="K199" i="53"/>
  <c r="K198" i="53"/>
  <c r="K197" i="53"/>
  <c r="K196" i="53"/>
  <c r="K195" i="53"/>
  <c r="K194" i="53"/>
  <c r="K193" i="53"/>
  <c r="K192" i="53"/>
  <c r="K191" i="53"/>
  <c r="K190" i="53"/>
  <c r="K189" i="53"/>
  <c r="K188" i="53"/>
  <c r="K187" i="53"/>
  <c r="K186" i="53"/>
  <c r="K185" i="53"/>
  <c r="K184" i="53"/>
  <c r="K183" i="53"/>
  <c r="K182" i="53"/>
  <c r="K181" i="53"/>
  <c r="K180" i="53"/>
  <c r="K179" i="53"/>
  <c r="K178" i="53"/>
  <c r="K177" i="53"/>
  <c r="K176" i="53"/>
  <c r="K175" i="53"/>
  <c r="K174" i="53"/>
  <c r="K173" i="53"/>
  <c r="K172" i="53"/>
  <c r="K171" i="53"/>
  <c r="K170" i="53"/>
  <c r="K169" i="53"/>
  <c r="K168" i="53"/>
  <c r="K167" i="53"/>
  <c r="K166" i="53"/>
  <c r="K165" i="53"/>
  <c r="K164" i="53"/>
  <c r="K163" i="53"/>
  <c r="K162" i="53"/>
  <c r="K161" i="53"/>
  <c r="K160" i="53"/>
  <c r="K159" i="53"/>
  <c r="K158" i="53"/>
  <c r="K157" i="53"/>
  <c r="K156" i="53"/>
  <c r="K155" i="53"/>
  <c r="K154" i="53"/>
  <c r="K153" i="53"/>
  <c r="K152" i="53"/>
  <c r="K151" i="53"/>
  <c r="K150" i="53"/>
  <c r="K149" i="53"/>
  <c r="K148" i="53"/>
  <c r="K147" i="53"/>
  <c r="K146" i="53"/>
  <c r="K145" i="53"/>
  <c r="K144" i="53"/>
  <c r="K143" i="53"/>
  <c r="K142" i="53"/>
  <c r="K141" i="53"/>
  <c r="K140" i="53"/>
  <c r="K139" i="53"/>
  <c r="K138" i="53"/>
  <c r="K137" i="53"/>
  <c r="K136" i="53"/>
  <c r="K135" i="53"/>
  <c r="K134" i="53"/>
  <c r="K133" i="53"/>
  <c r="K132" i="53"/>
  <c r="K131" i="53"/>
  <c r="K130" i="53"/>
  <c r="K129" i="53"/>
  <c r="K128" i="53"/>
  <c r="K127" i="53"/>
  <c r="K126" i="53"/>
  <c r="K125" i="53"/>
  <c r="K124" i="53"/>
  <c r="K123" i="53"/>
  <c r="K122" i="53"/>
  <c r="K121" i="53"/>
  <c r="K120" i="53"/>
  <c r="K119" i="53"/>
  <c r="K118" i="53"/>
  <c r="K117" i="53"/>
  <c r="K116" i="53"/>
  <c r="K115" i="53"/>
  <c r="K114" i="53"/>
  <c r="K113" i="53"/>
  <c r="K112" i="53"/>
  <c r="K111" i="53"/>
  <c r="K110" i="53"/>
  <c r="K109" i="53"/>
  <c r="K108" i="53"/>
  <c r="K107" i="53"/>
  <c r="K106" i="53"/>
  <c r="K105" i="53"/>
  <c r="K104" i="53"/>
  <c r="K103" i="53"/>
  <c r="K102" i="53"/>
  <c r="K101" i="53"/>
  <c r="J101" i="53"/>
  <c r="K100" i="53"/>
  <c r="J100" i="53"/>
  <c r="K99" i="53"/>
  <c r="J99" i="53"/>
  <c r="M98" i="53"/>
  <c r="K98" i="53"/>
  <c r="J98" i="53"/>
  <c r="M97" i="53"/>
  <c r="K97" i="53"/>
  <c r="J97" i="53"/>
  <c r="M96" i="53"/>
  <c r="J96" i="53"/>
  <c r="M95" i="53"/>
  <c r="J95" i="53"/>
  <c r="M64" i="53"/>
  <c r="K64" i="53"/>
  <c r="J64" i="53"/>
  <c r="M58" i="53"/>
  <c r="J58" i="53"/>
  <c r="M70" i="53"/>
  <c r="J70" i="53"/>
  <c r="M60" i="53"/>
  <c r="J60" i="53"/>
  <c r="M81" i="53"/>
  <c r="J81" i="53"/>
  <c r="M93" i="53"/>
  <c r="J93" i="53"/>
  <c r="M56" i="53"/>
  <c r="J56" i="53"/>
  <c r="M72" i="53"/>
  <c r="J72" i="53"/>
  <c r="M87" i="53"/>
  <c r="J87" i="53"/>
  <c r="M85" i="53"/>
  <c r="J85" i="53"/>
  <c r="M67" i="53"/>
  <c r="K67" i="53"/>
  <c r="J67" i="53"/>
  <c r="M50" i="53"/>
  <c r="J50" i="53"/>
  <c r="M63" i="53"/>
  <c r="J63" i="53"/>
  <c r="M49" i="53"/>
  <c r="J49" i="53"/>
  <c r="M54" i="53"/>
  <c r="J54" i="53"/>
  <c r="M78" i="53"/>
  <c r="J78" i="53"/>
  <c r="M77" i="53"/>
  <c r="J77" i="53"/>
  <c r="M75" i="53"/>
  <c r="J75" i="53"/>
  <c r="M65" i="53"/>
  <c r="J65" i="53"/>
  <c r="M73" i="53"/>
  <c r="J73" i="53"/>
  <c r="M94" i="53"/>
  <c r="J94" i="53"/>
  <c r="M89" i="53"/>
  <c r="J89" i="53"/>
  <c r="M57" i="53"/>
  <c r="J57" i="53"/>
  <c r="M69" i="53"/>
  <c r="J69" i="53"/>
  <c r="M83" i="53"/>
  <c r="J83" i="53"/>
  <c r="M68" i="53"/>
  <c r="J68" i="53"/>
  <c r="M59" i="53"/>
  <c r="J59" i="53"/>
  <c r="M92" i="53"/>
  <c r="J92" i="53"/>
  <c r="M84" i="53"/>
  <c r="J84" i="53"/>
  <c r="M82" i="53"/>
  <c r="J82" i="53"/>
  <c r="M91" i="53"/>
  <c r="J91" i="53"/>
  <c r="M80" i="53"/>
  <c r="K80" i="53"/>
  <c r="J80" i="53"/>
  <c r="M53" i="53"/>
  <c r="J53" i="53"/>
  <c r="M90" i="53"/>
  <c r="J90" i="53"/>
  <c r="M66" i="53"/>
  <c r="K66" i="53"/>
  <c r="J66" i="53"/>
  <c r="M51" i="53"/>
  <c r="K51" i="53"/>
  <c r="J51" i="53"/>
  <c r="M74" i="53"/>
  <c r="J74" i="53"/>
  <c r="M62" i="53"/>
  <c r="J62" i="53"/>
  <c r="M88" i="53"/>
  <c r="J88" i="53"/>
  <c r="M61" i="53"/>
  <c r="J61" i="53"/>
  <c r="M79" i="53"/>
  <c r="J79" i="53"/>
  <c r="M71" i="53"/>
  <c r="J71" i="53"/>
  <c r="M76" i="53"/>
  <c r="J76" i="53"/>
  <c r="M52" i="53"/>
  <c r="J52" i="53"/>
  <c r="M86" i="53"/>
  <c r="J86" i="53"/>
  <c r="M55" i="53"/>
  <c r="J55" i="53"/>
  <c r="J48" i="53"/>
  <c r="B2" i="53"/>
  <c r="K96" i="53"/>
  <c r="G49" i="52"/>
  <c r="K58" i="53" s="1"/>
  <c r="G48" i="52"/>
  <c r="K76" i="53" s="1"/>
  <c r="G47" i="52"/>
  <c r="K75" i="53" s="1"/>
  <c r="G46" i="52"/>
  <c r="K83" i="53" s="1"/>
  <c r="G45" i="52"/>
  <c r="K57" i="53" s="1"/>
  <c r="G44" i="52"/>
  <c r="K70" i="53" s="1"/>
  <c r="G43" i="52"/>
  <c r="K90" i="53" s="1"/>
  <c r="G42" i="52"/>
  <c r="K61" i="53" s="1"/>
  <c r="G41" i="52"/>
  <c r="K65" i="53" s="1"/>
  <c r="G40" i="52"/>
  <c r="K56" i="53" s="1"/>
  <c r="G39" i="52"/>
  <c r="K82" i="53" s="1"/>
  <c r="G38" i="52"/>
  <c r="K71" i="53" s="1"/>
  <c r="G37" i="52"/>
  <c r="G36" i="52"/>
  <c r="K55" i="53" s="1"/>
  <c r="G35" i="52"/>
  <c r="G34" i="52"/>
  <c r="K89" i="53" s="1"/>
  <c r="G33" i="52"/>
  <c r="K60" i="53" s="1"/>
  <c r="G32" i="52"/>
  <c r="K77" i="53" s="1"/>
  <c r="G31" i="52"/>
  <c r="K49" i="53" s="1"/>
  <c r="G30" i="52"/>
  <c r="K84" i="53" s="1"/>
  <c r="G29" i="52"/>
  <c r="K50" i="53" s="1"/>
  <c r="G28" i="52"/>
  <c r="K87" i="53" s="1"/>
  <c r="G27" i="52"/>
  <c r="K52" i="53" s="1"/>
  <c r="G26" i="52"/>
  <c r="K54" i="53" s="1"/>
  <c r="G25" i="52"/>
  <c r="K81" i="53" s="1"/>
  <c r="G24" i="52"/>
  <c r="K92" i="53" s="1"/>
  <c r="G23" i="52"/>
  <c r="G22" i="52"/>
  <c r="K95" i="53" s="1"/>
  <c r="G21" i="52"/>
  <c r="K85" i="53" s="1"/>
  <c r="G20" i="52"/>
  <c r="G19" i="52"/>
  <c r="K91" i="53" s="1"/>
  <c r="G18" i="52"/>
  <c r="K73" i="53" s="1"/>
  <c r="G17" i="52"/>
  <c r="K79" i="53" s="1"/>
  <c r="G16" i="52"/>
  <c r="K72" i="53" s="1"/>
  <c r="G15" i="52"/>
  <c r="K88" i="53" s="1"/>
  <c r="G14" i="52"/>
  <c r="K86" i="53" s="1"/>
  <c r="G13" i="52"/>
  <c r="K94" i="53" s="1"/>
  <c r="G12" i="52"/>
  <c r="K53" i="53" s="1"/>
  <c r="G11" i="52"/>
  <c r="G10" i="52"/>
  <c r="K68" i="53" s="1"/>
  <c r="G9" i="52"/>
  <c r="K59" i="53" s="1"/>
  <c r="G8" i="52"/>
  <c r="K63" i="53" s="1"/>
  <c r="G7" i="52"/>
  <c r="K78" i="53" s="1"/>
  <c r="G6" i="52"/>
  <c r="K62" i="53" s="1"/>
  <c r="G5" i="52"/>
  <c r="K93" i="53" s="1"/>
  <c r="G4" i="52"/>
  <c r="K74" i="53" s="1"/>
  <c r="G3" i="50"/>
  <c r="K200" i="51"/>
  <c r="K199" i="51"/>
  <c r="K198" i="51"/>
  <c r="K197" i="51"/>
  <c r="K196" i="51"/>
  <c r="K195" i="51"/>
  <c r="K194" i="51"/>
  <c r="K193" i="51"/>
  <c r="K192" i="51"/>
  <c r="K191" i="51"/>
  <c r="K190" i="51"/>
  <c r="K189" i="51"/>
  <c r="K188" i="51"/>
  <c r="K187" i="51"/>
  <c r="K186" i="51"/>
  <c r="K185" i="51"/>
  <c r="K184" i="51"/>
  <c r="K183" i="51"/>
  <c r="K182" i="51"/>
  <c r="K181" i="51"/>
  <c r="K180" i="51"/>
  <c r="K179" i="51"/>
  <c r="K178" i="51"/>
  <c r="K177" i="51"/>
  <c r="K176" i="51"/>
  <c r="K175" i="51"/>
  <c r="K174" i="51"/>
  <c r="K173" i="51"/>
  <c r="K172" i="51"/>
  <c r="K171" i="51"/>
  <c r="K170" i="51"/>
  <c r="K169" i="51"/>
  <c r="K168" i="51"/>
  <c r="K167" i="51"/>
  <c r="K166" i="51"/>
  <c r="K165" i="51"/>
  <c r="K164" i="51"/>
  <c r="K163" i="51"/>
  <c r="K162" i="51"/>
  <c r="K161" i="51"/>
  <c r="K160" i="51"/>
  <c r="K159" i="51"/>
  <c r="K158" i="51"/>
  <c r="K157" i="51"/>
  <c r="K156" i="51"/>
  <c r="K155" i="51"/>
  <c r="K154" i="51"/>
  <c r="K153" i="51"/>
  <c r="K152" i="51"/>
  <c r="K151" i="51"/>
  <c r="K150" i="51"/>
  <c r="K149" i="51"/>
  <c r="K148" i="51"/>
  <c r="K147" i="51"/>
  <c r="K146" i="51"/>
  <c r="K145" i="51"/>
  <c r="K144" i="51"/>
  <c r="K143" i="51"/>
  <c r="K142" i="51"/>
  <c r="K141" i="51"/>
  <c r="K140" i="51"/>
  <c r="K139" i="51"/>
  <c r="K138" i="51"/>
  <c r="K137" i="51"/>
  <c r="K136" i="51"/>
  <c r="K135" i="51"/>
  <c r="K134" i="51"/>
  <c r="K133" i="51"/>
  <c r="K132" i="51"/>
  <c r="K131" i="51"/>
  <c r="K130" i="51"/>
  <c r="K129" i="51"/>
  <c r="K128" i="51"/>
  <c r="K127" i="51"/>
  <c r="K126" i="51"/>
  <c r="K125" i="51"/>
  <c r="K124" i="51"/>
  <c r="K123" i="51"/>
  <c r="K122" i="51"/>
  <c r="K121" i="51"/>
  <c r="K120" i="51"/>
  <c r="K119" i="51"/>
  <c r="K118" i="51"/>
  <c r="K117" i="51"/>
  <c r="K116" i="51"/>
  <c r="K115" i="51"/>
  <c r="K114" i="51"/>
  <c r="K113" i="51"/>
  <c r="K112" i="51"/>
  <c r="K111" i="51"/>
  <c r="K110" i="51"/>
  <c r="K109" i="51"/>
  <c r="K108" i="51"/>
  <c r="K107" i="51"/>
  <c r="K106" i="51"/>
  <c r="K105" i="51"/>
  <c r="K104" i="51"/>
  <c r="K103" i="51"/>
  <c r="K102" i="51"/>
  <c r="K101" i="51"/>
  <c r="J101" i="51"/>
  <c r="K100" i="51"/>
  <c r="J100" i="51"/>
  <c r="K99" i="51"/>
  <c r="J99" i="51"/>
  <c r="M98" i="51"/>
  <c r="K98" i="51"/>
  <c r="J98" i="51"/>
  <c r="M97" i="51"/>
  <c r="K97" i="51"/>
  <c r="J97" i="51"/>
  <c r="M71" i="51"/>
  <c r="J71" i="51"/>
  <c r="M96" i="51"/>
  <c r="J96" i="51"/>
  <c r="M93" i="51"/>
  <c r="J93" i="51"/>
  <c r="M52" i="51"/>
  <c r="J52" i="51"/>
  <c r="M77" i="51"/>
  <c r="J77" i="51"/>
  <c r="M70" i="51"/>
  <c r="J70" i="51"/>
  <c r="M72" i="51"/>
  <c r="J72" i="51"/>
  <c r="M92" i="51"/>
  <c r="J92" i="51"/>
  <c r="M61" i="51"/>
  <c r="J61" i="51"/>
  <c r="M55" i="51"/>
  <c r="K55" i="51"/>
  <c r="J55" i="51"/>
  <c r="M76" i="51"/>
  <c r="J76" i="51"/>
  <c r="M88" i="51"/>
  <c r="J88" i="51"/>
  <c r="M65" i="51"/>
  <c r="J65" i="51"/>
  <c r="M53" i="51"/>
  <c r="J53" i="51"/>
  <c r="M60" i="51"/>
  <c r="J60" i="51"/>
  <c r="M49" i="51"/>
  <c r="J49" i="51"/>
  <c r="M63" i="51"/>
  <c r="J63" i="51"/>
  <c r="M73" i="51"/>
  <c r="J73" i="51"/>
  <c r="M91" i="51"/>
  <c r="J91" i="51"/>
  <c r="M78" i="51"/>
  <c r="J78" i="51"/>
  <c r="M81" i="51"/>
  <c r="J81" i="51"/>
  <c r="M66" i="51"/>
  <c r="J66" i="51"/>
  <c r="M83" i="51"/>
  <c r="J83" i="51"/>
  <c r="M86" i="51"/>
  <c r="J86" i="51"/>
  <c r="M51" i="51"/>
  <c r="J51" i="51"/>
  <c r="M80" i="51"/>
  <c r="K80" i="51"/>
  <c r="J80" i="51"/>
  <c r="M90" i="51"/>
  <c r="J90" i="51"/>
  <c r="M67" i="51"/>
  <c r="J67" i="51"/>
  <c r="M59" i="51"/>
  <c r="K59" i="51"/>
  <c r="J59" i="51"/>
  <c r="M95" i="51"/>
  <c r="K95" i="51"/>
  <c r="J95" i="51"/>
  <c r="M85" i="51"/>
  <c r="J85" i="51"/>
  <c r="M84" i="51"/>
  <c r="K84" i="51"/>
  <c r="J84" i="51"/>
  <c r="M64" i="51"/>
  <c r="J64" i="51"/>
  <c r="M75" i="51"/>
  <c r="J75" i="51"/>
  <c r="M54" i="51"/>
  <c r="J54" i="51"/>
  <c r="M87" i="51"/>
  <c r="J87" i="51"/>
  <c r="M56" i="51"/>
  <c r="J56" i="51"/>
  <c r="M50" i="51"/>
  <c r="J50" i="51"/>
  <c r="M74" i="51"/>
  <c r="J74" i="51"/>
  <c r="M62" i="51"/>
  <c r="J62" i="51"/>
  <c r="M94" i="51"/>
  <c r="J94" i="51"/>
  <c r="M69" i="51"/>
  <c r="J69" i="51"/>
  <c r="M68" i="51"/>
  <c r="J68" i="51"/>
  <c r="M82" i="51"/>
  <c r="J82" i="51"/>
  <c r="M79" i="51"/>
  <c r="K79" i="51"/>
  <c r="J79" i="51"/>
  <c r="M57" i="51"/>
  <c r="J57" i="51"/>
  <c r="M89" i="51"/>
  <c r="J89" i="51"/>
  <c r="M58" i="51"/>
  <c r="J58" i="51"/>
  <c r="J48" i="51"/>
  <c r="B2" i="51"/>
  <c r="K51" i="51"/>
  <c r="G51" i="50"/>
  <c r="K73" i="51" s="1"/>
  <c r="G50" i="50"/>
  <c r="G49" i="50"/>
  <c r="K92" i="51" s="1"/>
  <c r="G48" i="50"/>
  <c r="K54" i="51" s="1"/>
  <c r="G47" i="50"/>
  <c r="K70" i="51" s="1"/>
  <c r="G46" i="50"/>
  <c r="G45" i="50"/>
  <c r="K65" i="51" s="1"/>
  <c r="G44" i="50"/>
  <c r="K96" i="51" s="1"/>
  <c r="G43" i="50"/>
  <c r="K94" i="51" s="1"/>
  <c r="G42" i="50"/>
  <c r="G41" i="50"/>
  <c r="G40" i="50"/>
  <c r="K53" i="51" s="1"/>
  <c r="G39" i="50"/>
  <c r="K78" i="51" s="1"/>
  <c r="G38" i="50"/>
  <c r="K87" i="51" s="1"/>
  <c r="G37" i="50"/>
  <c r="G36" i="50"/>
  <c r="K82" i="51" s="1"/>
  <c r="G35" i="50"/>
  <c r="K74" i="51" s="1"/>
  <c r="G34" i="50"/>
  <c r="G33" i="50"/>
  <c r="K76" i="51" s="1"/>
  <c r="G32" i="50"/>
  <c r="K83" i="51" s="1"/>
  <c r="G31" i="50"/>
  <c r="G30" i="50"/>
  <c r="K71" i="51" s="1"/>
  <c r="G29" i="50"/>
  <c r="G28" i="50"/>
  <c r="G27" i="50"/>
  <c r="K62" i="51" s="1"/>
  <c r="G26" i="50"/>
  <c r="K93" i="51" s="1"/>
  <c r="G25" i="50"/>
  <c r="K63" i="51" s="1"/>
  <c r="G24" i="50"/>
  <c r="G23" i="50"/>
  <c r="G22" i="50"/>
  <c r="G21" i="50"/>
  <c r="G20" i="50"/>
  <c r="K88" i="51" s="1"/>
  <c r="G19" i="50"/>
  <c r="K85" i="51" s="1"/>
  <c r="G18" i="50"/>
  <c r="K77" i="51" s="1"/>
  <c r="G17" i="50"/>
  <c r="G16" i="50"/>
  <c r="K66" i="51" s="1"/>
  <c r="G15" i="50"/>
  <c r="G14" i="50"/>
  <c r="G13" i="50"/>
  <c r="K90" i="51" s="1"/>
  <c r="G12" i="50"/>
  <c r="K69" i="51" s="1"/>
  <c r="G11" i="50"/>
  <c r="K57" i="51" s="1"/>
  <c r="G10" i="50"/>
  <c r="K49" i="51" s="1"/>
  <c r="G9" i="50"/>
  <c r="G8" i="50"/>
  <c r="K67" i="51" s="1"/>
  <c r="G7" i="50"/>
  <c r="G6" i="50"/>
  <c r="G5" i="50"/>
  <c r="G4" i="50"/>
  <c r="K50" i="51" s="1"/>
  <c r="K200" i="49"/>
  <c r="K199" i="49"/>
  <c r="K198" i="49"/>
  <c r="K197" i="49"/>
  <c r="K196" i="49"/>
  <c r="K195" i="49"/>
  <c r="K194" i="49"/>
  <c r="K193" i="49"/>
  <c r="K192" i="49"/>
  <c r="K191" i="49"/>
  <c r="K190" i="49"/>
  <c r="K189" i="49"/>
  <c r="K188" i="49"/>
  <c r="K187" i="49"/>
  <c r="K186" i="49"/>
  <c r="K185" i="49"/>
  <c r="K184" i="49"/>
  <c r="K183" i="49"/>
  <c r="K182" i="49"/>
  <c r="K181" i="49"/>
  <c r="K180" i="49"/>
  <c r="K179" i="49"/>
  <c r="K178" i="49"/>
  <c r="K177" i="49"/>
  <c r="K176" i="49"/>
  <c r="K175" i="49"/>
  <c r="K174" i="49"/>
  <c r="K173" i="49"/>
  <c r="K172" i="49"/>
  <c r="K171" i="49"/>
  <c r="K170" i="49"/>
  <c r="K169" i="49"/>
  <c r="K168" i="49"/>
  <c r="K167" i="49"/>
  <c r="K166" i="49"/>
  <c r="K165" i="49"/>
  <c r="K164" i="49"/>
  <c r="K163" i="49"/>
  <c r="K162" i="49"/>
  <c r="K161" i="49"/>
  <c r="K160" i="49"/>
  <c r="K159" i="49"/>
  <c r="K158" i="49"/>
  <c r="K157" i="49"/>
  <c r="K156" i="49"/>
  <c r="K155" i="49"/>
  <c r="K154" i="49"/>
  <c r="K153" i="49"/>
  <c r="K152" i="49"/>
  <c r="K151" i="49"/>
  <c r="K150" i="49"/>
  <c r="K149" i="49"/>
  <c r="K148" i="49"/>
  <c r="K147" i="49"/>
  <c r="K146" i="49"/>
  <c r="K145" i="49"/>
  <c r="K144" i="49"/>
  <c r="K143" i="49"/>
  <c r="K142" i="49"/>
  <c r="K141" i="49"/>
  <c r="K140" i="49"/>
  <c r="K139" i="49"/>
  <c r="K138" i="49"/>
  <c r="K137" i="49"/>
  <c r="K136" i="49"/>
  <c r="K135" i="49"/>
  <c r="K134" i="49"/>
  <c r="K133" i="49"/>
  <c r="K132" i="49"/>
  <c r="K131" i="49"/>
  <c r="K130" i="49"/>
  <c r="K129" i="49"/>
  <c r="K128" i="49"/>
  <c r="K127" i="49"/>
  <c r="K126" i="49"/>
  <c r="K125" i="49"/>
  <c r="K124" i="49"/>
  <c r="K123" i="49"/>
  <c r="K122" i="49"/>
  <c r="K121" i="49"/>
  <c r="K120" i="49"/>
  <c r="K119" i="49"/>
  <c r="K118" i="49"/>
  <c r="K117" i="49"/>
  <c r="K116" i="49"/>
  <c r="K115" i="49"/>
  <c r="K114" i="49"/>
  <c r="K113" i="49"/>
  <c r="K112" i="49"/>
  <c r="K111" i="49"/>
  <c r="K110" i="49"/>
  <c r="K109" i="49"/>
  <c r="K108" i="49"/>
  <c r="K107" i="49"/>
  <c r="K106" i="49"/>
  <c r="K105" i="49"/>
  <c r="K104" i="49"/>
  <c r="K103" i="49"/>
  <c r="K102" i="49"/>
  <c r="K101" i="49"/>
  <c r="J101" i="49"/>
  <c r="K100" i="49"/>
  <c r="J100" i="49"/>
  <c r="K99" i="49"/>
  <c r="J99" i="49"/>
  <c r="M79" i="49"/>
  <c r="J79" i="49"/>
  <c r="M72" i="49"/>
  <c r="K72" i="49"/>
  <c r="J72" i="49"/>
  <c r="M89" i="49"/>
  <c r="J89" i="49"/>
  <c r="M49" i="49"/>
  <c r="J49" i="49"/>
  <c r="M91" i="49"/>
  <c r="K91" i="49"/>
  <c r="J91" i="49"/>
  <c r="M62" i="49"/>
  <c r="J62" i="49"/>
  <c r="M84" i="49"/>
  <c r="J84" i="49"/>
  <c r="M98" i="49"/>
  <c r="J98" i="49"/>
  <c r="M95" i="49"/>
  <c r="J95" i="49"/>
  <c r="M54" i="49"/>
  <c r="J54" i="49"/>
  <c r="M56" i="49"/>
  <c r="J56" i="49"/>
  <c r="M78" i="49"/>
  <c r="J78" i="49"/>
  <c r="M88" i="49"/>
  <c r="J88" i="49"/>
  <c r="M83" i="49"/>
  <c r="J83" i="49"/>
  <c r="M77" i="49"/>
  <c r="J77" i="49"/>
  <c r="M61" i="49"/>
  <c r="K61" i="49"/>
  <c r="J61" i="49"/>
  <c r="M87" i="49"/>
  <c r="J87" i="49"/>
  <c r="M53" i="49"/>
  <c r="J53" i="49"/>
  <c r="M58" i="49"/>
  <c r="J58" i="49"/>
  <c r="M50" i="49"/>
  <c r="J50" i="49"/>
  <c r="M86" i="49"/>
  <c r="J86" i="49"/>
  <c r="M74" i="49"/>
  <c r="J74" i="49"/>
  <c r="M82" i="49"/>
  <c r="J82" i="49"/>
  <c r="M96" i="49"/>
  <c r="J96" i="49"/>
  <c r="M76" i="49"/>
  <c r="J76" i="49"/>
  <c r="M97" i="49"/>
  <c r="J97" i="49"/>
  <c r="M57" i="49"/>
  <c r="J57" i="49"/>
  <c r="M94" i="49"/>
  <c r="J94" i="49"/>
  <c r="M80" i="49"/>
  <c r="K80" i="49"/>
  <c r="J80" i="49"/>
  <c r="M71" i="49"/>
  <c r="J71" i="49"/>
  <c r="M93" i="49"/>
  <c r="J93" i="49"/>
  <c r="M67" i="49"/>
  <c r="K67" i="49"/>
  <c r="J67" i="49"/>
  <c r="M65" i="49"/>
  <c r="J65" i="49"/>
  <c r="M85" i="49"/>
  <c r="J85" i="49"/>
  <c r="M66" i="49"/>
  <c r="J66" i="49"/>
  <c r="M92" i="49"/>
  <c r="J92" i="49"/>
  <c r="M60" i="49"/>
  <c r="J60" i="49"/>
  <c r="M63" i="49"/>
  <c r="J63" i="49"/>
  <c r="M64" i="49"/>
  <c r="J64" i="49"/>
  <c r="M75" i="49"/>
  <c r="J75" i="49"/>
  <c r="M70" i="49"/>
  <c r="J70" i="49"/>
  <c r="M55" i="49"/>
  <c r="K55" i="49"/>
  <c r="J55" i="49"/>
  <c r="M51" i="49"/>
  <c r="J51" i="49"/>
  <c r="M90" i="49"/>
  <c r="J90" i="49"/>
  <c r="M81" i="49"/>
  <c r="J81" i="49"/>
  <c r="M69" i="49"/>
  <c r="J69" i="49"/>
  <c r="M73" i="49"/>
  <c r="J73" i="49"/>
  <c r="M68" i="49"/>
  <c r="J68" i="49"/>
  <c r="M52" i="49"/>
  <c r="J52" i="49"/>
  <c r="M59" i="49"/>
  <c r="J59" i="49"/>
  <c r="J48" i="49"/>
  <c r="B2" i="49"/>
  <c r="G53" i="48"/>
  <c r="K58" i="49" s="1"/>
  <c r="G52" i="48"/>
  <c r="K87" i="49" s="1"/>
  <c r="G51" i="48"/>
  <c r="K95" i="49" s="1"/>
  <c r="G50" i="48"/>
  <c r="K52" i="49" s="1"/>
  <c r="G49" i="48"/>
  <c r="K50" i="49" s="1"/>
  <c r="G48" i="48"/>
  <c r="K63" i="49" s="1"/>
  <c r="G47" i="48"/>
  <c r="K89" i="49" s="1"/>
  <c r="G46" i="48"/>
  <c r="K85" i="49" s="1"/>
  <c r="G45" i="48"/>
  <c r="K86" i="49" s="1"/>
  <c r="G44" i="48"/>
  <c r="G43" i="48"/>
  <c r="K65" i="49" s="1"/>
  <c r="G42" i="48"/>
  <c r="K74" i="49" s="1"/>
  <c r="G41" i="48"/>
  <c r="K62" i="49" s="1"/>
  <c r="G40" i="48"/>
  <c r="K54" i="49" s="1"/>
  <c r="G39" i="48"/>
  <c r="K79" i="49" s="1"/>
  <c r="G38" i="48"/>
  <c r="G37" i="48"/>
  <c r="K82" i="49" s="1"/>
  <c r="G36" i="48"/>
  <c r="K81" i="49" s="1"/>
  <c r="G35" i="48"/>
  <c r="K68" i="49" s="1"/>
  <c r="G34" i="48"/>
  <c r="K51" i="49" s="1"/>
  <c r="G33" i="48"/>
  <c r="K57" i="49" s="1"/>
  <c r="G32" i="48"/>
  <c r="K56" i="49" s="1"/>
  <c r="G31" i="48"/>
  <c r="K84" i="49" s="1"/>
  <c r="G30" i="48"/>
  <c r="G29" i="48"/>
  <c r="K96" i="49" s="1"/>
  <c r="G28" i="48"/>
  <c r="K92" i="49" s="1"/>
  <c r="G27" i="48"/>
  <c r="K60" i="49" s="1"/>
  <c r="G26" i="48"/>
  <c r="K78" i="49" s="1"/>
  <c r="G25" i="48"/>
  <c r="K90" i="49" s="1"/>
  <c r="G24" i="48"/>
  <c r="K64" i="49" s="1"/>
  <c r="G23" i="48"/>
  <c r="G22" i="48"/>
  <c r="K49" i="49" s="1"/>
  <c r="G21" i="48"/>
  <c r="K76" i="49" s="1"/>
  <c r="G20" i="48"/>
  <c r="K98" i="49" s="1"/>
  <c r="G19" i="48"/>
  <c r="K94" i="49" s="1"/>
  <c r="G18" i="48"/>
  <c r="G17" i="48"/>
  <c r="K93" i="49" s="1"/>
  <c r="G16" i="48"/>
  <c r="K71" i="49" s="1"/>
  <c r="G15" i="48"/>
  <c r="K69" i="49" s="1"/>
  <c r="G14" i="48"/>
  <c r="K53" i="49" s="1"/>
  <c r="G13" i="48"/>
  <c r="K88" i="49" s="1"/>
  <c r="G12" i="48"/>
  <c r="K75" i="49" s="1"/>
  <c r="G11" i="48"/>
  <c r="K73" i="49" s="1"/>
  <c r="G10" i="48"/>
  <c r="K83" i="49" s="1"/>
  <c r="G9" i="48"/>
  <c r="K66" i="49" s="1"/>
  <c r="G8" i="48"/>
  <c r="G7" i="48"/>
  <c r="G6" i="48"/>
  <c r="K97" i="49" s="1"/>
  <c r="G5" i="48"/>
  <c r="K70" i="49" s="1"/>
  <c r="G4" i="48"/>
  <c r="K59" i="49" s="1"/>
  <c r="O99" i="47"/>
  <c r="O98" i="47"/>
  <c r="O97" i="47"/>
  <c r="O96" i="47"/>
  <c r="O95" i="47"/>
  <c r="O94" i="47"/>
  <c r="O93" i="47"/>
  <c r="O92" i="47"/>
  <c r="O91" i="47"/>
  <c r="O90" i="47"/>
  <c r="O89" i="47"/>
  <c r="O88" i="47"/>
  <c r="O87" i="47"/>
  <c r="O86" i="47"/>
  <c r="O85" i="47"/>
  <c r="O84" i="47"/>
  <c r="O83" i="47"/>
  <c r="O82" i="47"/>
  <c r="O81" i="47"/>
  <c r="O80" i="47"/>
  <c r="O79" i="47"/>
  <c r="O78" i="47"/>
  <c r="O77" i="47"/>
  <c r="O76" i="47"/>
  <c r="O75" i="47"/>
  <c r="O74" i="47"/>
  <c r="O73" i="47"/>
  <c r="O72" i="47"/>
  <c r="O71" i="47"/>
  <c r="O70" i="47"/>
  <c r="O69" i="47"/>
  <c r="O68" i="47"/>
  <c r="O67" i="47"/>
  <c r="O66" i="47"/>
  <c r="O65" i="47"/>
  <c r="O64" i="47"/>
  <c r="O63" i="47"/>
  <c r="O62" i="47"/>
  <c r="O61" i="47"/>
  <c r="O60" i="47"/>
  <c r="O59" i="47"/>
  <c r="O58" i="47"/>
  <c r="O57" i="47"/>
  <c r="O56" i="47"/>
  <c r="O55" i="47"/>
  <c r="O54" i="47"/>
  <c r="O53" i="47"/>
  <c r="O52" i="47"/>
  <c r="O51" i="47"/>
  <c r="O50" i="47"/>
  <c r="O49" i="47"/>
  <c r="N99" i="47"/>
  <c r="N98" i="47"/>
  <c r="N97" i="47"/>
  <c r="N96" i="47"/>
  <c r="N95" i="47"/>
  <c r="N94" i="47"/>
  <c r="N93" i="47"/>
  <c r="N92" i="47"/>
  <c r="N91" i="47"/>
  <c r="N90" i="47"/>
  <c r="N89" i="47"/>
  <c r="N88" i="47"/>
  <c r="N87" i="47"/>
  <c r="N86" i="47"/>
  <c r="N85" i="47"/>
  <c r="N84" i="47"/>
  <c r="N83" i="47"/>
  <c r="N82" i="47"/>
  <c r="N81" i="47"/>
  <c r="N80" i="47"/>
  <c r="N79" i="47"/>
  <c r="N78" i="47"/>
  <c r="N77" i="47"/>
  <c r="N76" i="47"/>
  <c r="N75" i="47"/>
  <c r="N74" i="47"/>
  <c r="N73" i="47"/>
  <c r="N72" i="47"/>
  <c r="N71" i="47"/>
  <c r="N70" i="47"/>
  <c r="N69" i="47"/>
  <c r="N68" i="47"/>
  <c r="N67" i="47"/>
  <c r="N66" i="47"/>
  <c r="N65" i="47"/>
  <c r="N64" i="47"/>
  <c r="N63" i="47"/>
  <c r="N62" i="47"/>
  <c r="N61" i="47"/>
  <c r="N60" i="47"/>
  <c r="N59" i="47"/>
  <c r="N58" i="47"/>
  <c r="N57" i="47"/>
  <c r="N56" i="47"/>
  <c r="N55" i="47"/>
  <c r="N54" i="47"/>
  <c r="N53" i="47"/>
  <c r="N52" i="47"/>
  <c r="N51" i="47"/>
  <c r="N50" i="47"/>
  <c r="N49" i="47"/>
  <c r="K200" i="47"/>
  <c r="K199" i="47"/>
  <c r="K198" i="47"/>
  <c r="K197" i="47"/>
  <c r="K196" i="47"/>
  <c r="K195" i="47"/>
  <c r="K194" i="47"/>
  <c r="K193" i="47"/>
  <c r="K192" i="47"/>
  <c r="K191" i="47"/>
  <c r="K190" i="47"/>
  <c r="K189" i="47"/>
  <c r="K188" i="47"/>
  <c r="K187" i="47"/>
  <c r="K186" i="47"/>
  <c r="K185" i="47"/>
  <c r="K184" i="47"/>
  <c r="K183" i="47"/>
  <c r="K182" i="47"/>
  <c r="K181" i="47"/>
  <c r="K180" i="47"/>
  <c r="K179" i="47"/>
  <c r="K178" i="47"/>
  <c r="K177" i="47"/>
  <c r="K176" i="47"/>
  <c r="K175" i="47"/>
  <c r="K174" i="47"/>
  <c r="K173" i="47"/>
  <c r="K172" i="47"/>
  <c r="K171" i="47"/>
  <c r="K170" i="47"/>
  <c r="K169" i="47"/>
  <c r="K168" i="47"/>
  <c r="K167" i="47"/>
  <c r="K166" i="47"/>
  <c r="K165" i="47"/>
  <c r="K164" i="47"/>
  <c r="K163" i="47"/>
  <c r="K162" i="47"/>
  <c r="K161" i="47"/>
  <c r="K160" i="47"/>
  <c r="K159" i="47"/>
  <c r="K158" i="47"/>
  <c r="K157" i="47"/>
  <c r="K156" i="47"/>
  <c r="K155" i="47"/>
  <c r="K154" i="47"/>
  <c r="K153" i="47"/>
  <c r="K152" i="47"/>
  <c r="K151" i="47"/>
  <c r="K150" i="47"/>
  <c r="K149" i="47"/>
  <c r="K148" i="47"/>
  <c r="K147" i="47"/>
  <c r="K146" i="47"/>
  <c r="K145" i="47"/>
  <c r="K144" i="47"/>
  <c r="K143" i="47"/>
  <c r="K142" i="47"/>
  <c r="K141" i="47"/>
  <c r="K140" i="47"/>
  <c r="K139" i="47"/>
  <c r="K138" i="47"/>
  <c r="K137" i="47"/>
  <c r="K136" i="47"/>
  <c r="K135" i="47"/>
  <c r="K134" i="47"/>
  <c r="K133" i="47"/>
  <c r="K132" i="47"/>
  <c r="K131" i="47"/>
  <c r="K130" i="47"/>
  <c r="K129" i="47"/>
  <c r="K128" i="47"/>
  <c r="K127" i="47"/>
  <c r="K126" i="47"/>
  <c r="K125" i="47"/>
  <c r="K124" i="47"/>
  <c r="K123" i="47"/>
  <c r="K122" i="47"/>
  <c r="K121" i="47"/>
  <c r="K120" i="47"/>
  <c r="K119" i="47"/>
  <c r="K118" i="47"/>
  <c r="K117" i="47"/>
  <c r="K116" i="47"/>
  <c r="K115" i="47"/>
  <c r="K114" i="47"/>
  <c r="K113" i="47"/>
  <c r="K112" i="47"/>
  <c r="K111" i="47"/>
  <c r="K110" i="47"/>
  <c r="K109" i="47"/>
  <c r="K108" i="47"/>
  <c r="K107" i="47"/>
  <c r="K106" i="47"/>
  <c r="K105" i="47"/>
  <c r="K104" i="47"/>
  <c r="K103" i="47"/>
  <c r="K102" i="47"/>
  <c r="K101" i="47"/>
  <c r="K100" i="47"/>
  <c r="M90" i="47"/>
  <c r="J90" i="47"/>
  <c r="M87" i="47"/>
  <c r="J87" i="47"/>
  <c r="M81" i="47"/>
  <c r="J81" i="47"/>
  <c r="M86" i="47"/>
  <c r="J86" i="47"/>
  <c r="M50" i="47"/>
  <c r="J50" i="47"/>
  <c r="M95" i="47"/>
  <c r="J95" i="47"/>
  <c r="M98" i="47"/>
  <c r="J98" i="47"/>
  <c r="M65" i="47"/>
  <c r="J65" i="47"/>
  <c r="M88" i="47"/>
  <c r="J88" i="47"/>
  <c r="M69" i="47"/>
  <c r="J69" i="47"/>
  <c r="M93" i="47"/>
  <c r="J93" i="47"/>
  <c r="M52" i="47"/>
  <c r="J52" i="47"/>
  <c r="M63" i="47"/>
  <c r="J63" i="47"/>
  <c r="M72" i="47"/>
  <c r="J72" i="47"/>
  <c r="M79" i="47"/>
  <c r="J79" i="47"/>
  <c r="M70" i="47"/>
  <c r="J70" i="47"/>
  <c r="M91" i="47"/>
  <c r="J91" i="47"/>
  <c r="M54" i="47"/>
  <c r="J54" i="47"/>
  <c r="M53" i="47"/>
  <c r="J53" i="47"/>
  <c r="M57" i="47"/>
  <c r="J57" i="47"/>
  <c r="M80" i="47"/>
  <c r="J80" i="47"/>
  <c r="M89" i="47"/>
  <c r="J89" i="47"/>
  <c r="M77" i="47"/>
  <c r="J77" i="47"/>
  <c r="M82" i="47"/>
  <c r="J82" i="47"/>
  <c r="M84" i="47"/>
  <c r="J84" i="47"/>
  <c r="M66" i="47"/>
  <c r="J66" i="47"/>
  <c r="M75" i="47"/>
  <c r="J75" i="47"/>
  <c r="M59" i="47"/>
  <c r="J59" i="47"/>
  <c r="M58" i="47"/>
  <c r="J58" i="47"/>
  <c r="M85" i="47"/>
  <c r="J85" i="47"/>
  <c r="M94" i="47"/>
  <c r="J94" i="47"/>
  <c r="M61" i="47"/>
  <c r="J61" i="47"/>
  <c r="M64" i="47"/>
  <c r="J64" i="47"/>
  <c r="M74" i="47"/>
  <c r="J74" i="47"/>
  <c r="M73" i="47"/>
  <c r="J73" i="47"/>
  <c r="M76" i="47"/>
  <c r="J76" i="47"/>
  <c r="M97" i="47"/>
  <c r="J97" i="47"/>
  <c r="M71" i="47"/>
  <c r="K71" i="47"/>
  <c r="J71" i="47"/>
  <c r="M62" i="47"/>
  <c r="J62" i="47"/>
  <c r="M67" i="47"/>
  <c r="J67" i="47"/>
  <c r="M56" i="47"/>
  <c r="K56" i="47"/>
  <c r="J56" i="47"/>
  <c r="M92" i="47"/>
  <c r="J92" i="47"/>
  <c r="M83" i="47"/>
  <c r="J83" i="47"/>
  <c r="M60" i="47"/>
  <c r="J60" i="47"/>
  <c r="M49" i="47"/>
  <c r="J49" i="47"/>
  <c r="M68" i="47"/>
  <c r="J68" i="47"/>
  <c r="M96" i="47"/>
  <c r="J96" i="47"/>
  <c r="M78" i="47"/>
  <c r="K78" i="47"/>
  <c r="J78" i="47"/>
  <c r="M55" i="47"/>
  <c r="J55" i="47"/>
  <c r="M51" i="47"/>
  <c r="J51" i="47"/>
  <c r="M99" i="47"/>
  <c r="J99" i="47"/>
  <c r="J48" i="47"/>
  <c r="B2" i="47"/>
  <c r="G155" i="46"/>
  <c r="G154" i="46"/>
  <c r="G153" i="46"/>
  <c r="G152" i="46"/>
  <c r="G151" i="46"/>
  <c r="G150" i="46"/>
  <c r="G149" i="46"/>
  <c r="G148" i="46"/>
  <c r="G147" i="46"/>
  <c r="G146" i="46"/>
  <c r="G145" i="46"/>
  <c r="G144" i="46"/>
  <c r="G143" i="46"/>
  <c r="G142" i="46"/>
  <c r="G141" i="46"/>
  <c r="G140" i="46"/>
  <c r="G139" i="46"/>
  <c r="G138" i="46"/>
  <c r="G137" i="46"/>
  <c r="G136" i="46"/>
  <c r="G135" i="46"/>
  <c r="G134" i="46"/>
  <c r="G133" i="46"/>
  <c r="G132" i="46"/>
  <c r="G131" i="46"/>
  <c r="G130" i="46"/>
  <c r="G129" i="46"/>
  <c r="G128" i="46"/>
  <c r="G127" i="46"/>
  <c r="G126" i="46"/>
  <c r="G125" i="46"/>
  <c r="G124" i="46"/>
  <c r="G123" i="46"/>
  <c r="G122" i="46"/>
  <c r="G121" i="46"/>
  <c r="G120" i="46"/>
  <c r="G119" i="46"/>
  <c r="G118" i="46"/>
  <c r="G117" i="46"/>
  <c r="G116" i="46"/>
  <c r="G115" i="46"/>
  <c r="G114" i="46"/>
  <c r="G113" i="46"/>
  <c r="G112" i="46"/>
  <c r="G111" i="46"/>
  <c r="G110" i="46"/>
  <c r="G109" i="46"/>
  <c r="G108" i="46"/>
  <c r="G107" i="46"/>
  <c r="G106" i="46"/>
  <c r="G105" i="46"/>
  <c r="G104" i="46"/>
  <c r="G103" i="46"/>
  <c r="G102" i="46"/>
  <c r="G101" i="46"/>
  <c r="G100" i="46"/>
  <c r="G99" i="46"/>
  <c r="G98" i="46"/>
  <c r="G97" i="46"/>
  <c r="G96" i="46"/>
  <c r="G95" i="46"/>
  <c r="G94" i="46"/>
  <c r="G93" i="46"/>
  <c r="G92" i="46"/>
  <c r="G91" i="46"/>
  <c r="G90" i="46"/>
  <c r="G89" i="46"/>
  <c r="G88" i="46"/>
  <c r="G87" i="46"/>
  <c r="G86" i="46"/>
  <c r="G85" i="46"/>
  <c r="G84" i="46"/>
  <c r="G83" i="46"/>
  <c r="G82" i="46"/>
  <c r="G81" i="46"/>
  <c r="G80" i="46"/>
  <c r="G79" i="46"/>
  <c r="G78" i="46"/>
  <c r="G77" i="46"/>
  <c r="G76" i="46"/>
  <c r="G75" i="46"/>
  <c r="G74" i="46"/>
  <c r="G73" i="46"/>
  <c r="G72" i="46"/>
  <c r="G71" i="46"/>
  <c r="G70" i="46"/>
  <c r="G69" i="46"/>
  <c r="G68" i="46"/>
  <c r="G67" i="46"/>
  <c r="G66" i="46"/>
  <c r="G65" i="46"/>
  <c r="G64" i="46"/>
  <c r="G63" i="46"/>
  <c r="G62" i="46"/>
  <c r="G61" i="46"/>
  <c r="G60" i="46"/>
  <c r="G59" i="46"/>
  <c r="G58" i="46"/>
  <c r="G57" i="46"/>
  <c r="G56" i="46"/>
  <c r="G55" i="46"/>
  <c r="G54" i="46"/>
  <c r="K65" i="47" s="1"/>
  <c r="G53" i="46"/>
  <c r="K52" i="47" s="1"/>
  <c r="G52" i="46"/>
  <c r="K70" i="47" s="1"/>
  <c r="G51" i="46"/>
  <c r="K63" i="47" s="1"/>
  <c r="G50" i="46"/>
  <c r="K51" i="47" s="1"/>
  <c r="G49" i="46"/>
  <c r="K81" i="47" s="1"/>
  <c r="G48" i="46"/>
  <c r="G47" i="46"/>
  <c r="K73" i="47" s="1"/>
  <c r="G46" i="46"/>
  <c r="K72" i="47" s="1"/>
  <c r="G45" i="46"/>
  <c r="G44" i="46"/>
  <c r="K86" i="47" s="1"/>
  <c r="G43" i="46"/>
  <c r="G42" i="46"/>
  <c r="K97" i="47" s="1"/>
  <c r="G41" i="46"/>
  <c r="K66" i="47" s="1"/>
  <c r="G40" i="46"/>
  <c r="K80" i="47" s="1"/>
  <c r="G39" i="46"/>
  <c r="K85" i="47" s="1"/>
  <c r="G38" i="46"/>
  <c r="K88" i="47" s="1"/>
  <c r="G37" i="46"/>
  <c r="K68" i="47" s="1"/>
  <c r="G36" i="46"/>
  <c r="K96" i="47" s="1"/>
  <c r="G35" i="46"/>
  <c r="K83" i="47" s="1"/>
  <c r="G34" i="46"/>
  <c r="K91" i="47" s="1"/>
  <c r="G33" i="46"/>
  <c r="K69" i="47" s="1"/>
  <c r="G32" i="46"/>
  <c r="K89" i="47" s="1"/>
  <c r="G31" i="46"/>
  <c r="K54" i="47" s="1"/>
  <c r="G30" i="46"/>
  <c r="K53" i="47" s="1"/>
  <c r="G29" i="46"/>
  <c r="K74" i="47" s="1"/>
  <c r="G28" i="46"/>
  <c r="K82" i="47" s="1"/>
  <c r="G27" i="46"/>
  <c r="G26" i="46"/>
  <c r="K92" i="47" s="1"/>
  <c r="G25" i="46"/>
  <c r="K79" i="47" s="1"/>
  <c r="G24" i="46"/>
  <c r="K50" i="47" s="1"/>
  <c r="G23" i="46"/>
  <c r="K62" i="47" s="1"/>
  <c r="G22" i="46"/>
  <c r="K76" i="47" s="1"/>
  <c r="G21" i="46"/>
  <c r="K75" i="47" s="1"/>
  <c r="G20" i="46"/>
  <c r="K59" i="47" s="1"/>
  <c r="G19" i="46"/>
  <c r="K84" i="47" s="1"/>
  <c r="G18" i="46"/>
  <c r="K95" i="47" s="1"/>
  <c r="G17" i="46"/>
  <c r="K94" i="47" s="1"/>
  <c r="G16" i="46"/>
  <c r="G15" i="46"/>
  <c r="K64" i="47" s="1"/>
  <c r="G14" i="46"/>
  <c r="K60" i="47" s="1"/>
  <c r="G13" i="46"/>
  <c r="K93" i="47" s="1"/>
  <c r="G12" i="46"/>
  <c r="K57" i="47" s="1"/>
  <c r="G11" i="46"/>
  <c r="K67" i="47" s="1"/>
  <c r="G10" i="46"/>
  <c r="K99" i="47" s="1"/>
  <c r="G9" i="46"/>
  <c r="K61" i="47" s="1"/>
  <c r="G8" i="46"/>
  <c r="K98" i="47" s="1"/>
  <c r="G7" i="46"/>
  <c r="K77" i="47" s="1"/>
  <c r="G6" i="46"/>
  <c r="K49" i="47" s="1"/>
  <c r="G5" i="46"/>
  <c r="K55" i="47" s="1"/>
  <c r="G4" i="46"/>
  <c r="K90" i="47" s="1"/>
  <c r="M49" i="22"/>
  <c r="M99" i="18"/>
  <c r="M98" i="18"/>
  <c r="M97" i="18"/>
  <c r="M96" i="18"/>
  <c r="M95" i="18"/>
  <c r="M94" i="18"/>
  <c r="M93" i="18"/>
  <c r="M92" i="18"/>
  <c r="M91" i="18"/>
  <c r="M90" i="18"/>
  <c r="M89" i="18"/>
  <c r="M88" i="18"/>
  <c r="M87" i="18"/>
  <c r="M86" i="18"/>
  <c r="M85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4" i="18"/>
  <c r="M63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50" i="18"/>
  <c r="M49" i="18"/>
  <c r="M98" i="20"/>
  <c r="M97" i="20"/>
  <c r="M96" i="20"/>
  <c r="M95" i="20"/>
  <c r="M94" i="20"/>
  <c r="M93" i="20"/>
  <c r="M92" i="20"/>
  <c r="M91" i="20"/>
  <c r="M90" i="20"/>
  <c r="M89" i="20"/>
  <c r="M88" i="20"/>
  <c r="M87" i="20"/>
  <c r="M8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50" i="20"/>
  <c r="M49" i="20"/>
  <c r="G3" i="54" l="1"/>
  <c r="K48" i="55" s="1"/>
  <c r="K74" i="55"/>
  <c r="K59" i="55"/>
  <c r="K90" i="55"/>
  <c r="K79" i="55"/>
  <c r="K52" i="55"/>
  <c r="K66" i="55"/>
  <c r="K78" i="55"/>
  <c r="K93" i="55"/>
  <c r="K77" i="55"/>
  <c r="K73" i="55"/>
  <c r="K86" i="55"/>
  <c r="K83" i="55"/>
  <c r="K50" i="55"/>
  <c r="K76" i="55"/>
  <c r="K80" i="55"/>
  <c r="K71" i="55"/>
  <c r="K92" i="55"/>
  <c r="K82" i="55"/>
  <c r="K62" i="55"/>
  <c r="K69" i="53"/>
  <c r="G3" i="52"/>
  <c r="K48" i="53" s="1"/>
  <c r="K64" i="51"/>
  <c r="K52" i="51"/>
  <c r="K68" i="51"/>
  <c r="K61" i="51"/>
  <c r="K58" i="51"/>
  <c r="K75" i="51"/>
  <c r="K60" i="51"/>
  <c r="K72" i="51"/>
  <c r="K89" i="51"/>
  <c r="K91" i="51"/>
  <c r="K56" i="51"/>
  <c r="K86" i="51"/>
  <c r="K81" i="51"/>
  <c r="K48" i="51"/>
  <c r="G3" i="48"/>
  <c r="K48" i="49" s="1"/>
  <c r="K77" i="49"/>
  <c r="G3" i="46"/>
  <c r="K48" i="47" s="1"/>
  <c r="K87" i="47"/>
  <c r="K58" i="47"/>
  <c r="M51" i="24"/>
  <c r="M50" i="24"/>
  <c r="M49" i="24"/>
  <c r="M98" i="24"/>
  <c r="M97" i="24"/>
  <c r="M96" i="24"/>
  <c r="M95" i="24"/>
  <c r="M94" i="24"/>
  <c r="M93" i="24"/>
  <c r="M92" i="24"/>
  <c r="M91" i="24"/>
  <c r="M90" i="24"/>
  <c r="M89" i="24"/>
  <c r="M88" i="24"/>
  <c r="M87" i="24"/>
  <c r="M86" i="24"/>
  <c r="M85" i="24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98" i="22"/>
  <c r="M97" i="22"/>
  <c r="M96" i="22"/>
  <c r="M95" i="22"/>
  <c r="M94" i="22"/>
  <c r="M93" i="22"/>
  <c r="M92" i="22"/>
  <c r="M91" i="22"/>
  <c r="M90" i="22"/>
  <c r="M89" i="22"/>
  <c r="M88" i="22"/>
  <c r="M87" i="22"/>
  <c r="M86" i="22"/>
  <c r="M85" i="22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8" i="22"/>
  <c r="M67" i="22"/>
  <c r="M66" i="22"/>
  <c r="M65" i="22"/>
  <c r="M64" i="22"/>
  <c r="M63" i="22"/>
  <c r="M62" i="22"/>
  <c r="M61" i="22"/>
  <c r="M60" i="22"/>
  <c r="M59" i="22"/>
  <c r="M58" i="22"/>
  <c r="M57" i="22"/>
  <c r="M56" i="22"/>
  <c r="M55" i="22"/>
  <c r="M54" i="22"/>
  <c r="M53" i="22"/>
  <c r="M52" i="22"/>
  <c r="M51" i="22"/>
  <c r="M50" i="22"/>
  <c r="G2339" i="45"/>
  <c r="H2339" i="45" s="1"/>
  <c r="G2340" i="45"/>
  <c r="H2340" i="45" s="1"/>
  <c r="G2338" i="45"/>
  <c r="H2338" i="45" s="1"/>
  <c r="G2337" i="45"/>
  <c r="H2337" i="45" s="1"/>
  <c r="G2336" i="45"/>
  <c r="G2335" i="45"/>
  <c r="G2334" i="45"/>
  <c r="H2334" i="45" s="1"/>
  <c r="G2333" i="45"/>
  <c r="H2333" i="45" s="1"/>
  <c r="G2332" i="45"/>
  <c r="G2331" i="45"/>
  <c r="H2331" i="45" s="1"/>
  <c r="G2330" i="45"/>
  <c r="H2330" i="45" s="1"/>
  <c r="G2329" i="45"/>
  <c r="H2329" i="45" s="1"/>
  <c r="G2328" i="45"/>
  <c r="H2328" i="45" s="1"/>
  <c r="G2327" i="45"/>
  <c r="H2327" i="45" s="1"/>
  <c r="G2326" i="45"/>
  <c r="H2326" i="45" s="1"/>
  <c r="G2325" i="45"/>
  <c r="H2325" i="45" s="1"/>
  <c r="G2324" i="45"/>
  <c r="H2324" i="45" s="1"/>
  <c r="G2323" i="45"/>
  <c r="G2322" i="45"/>
  <c r="G2321" i="45"/>
  <c r="G2320" i="45"/>
  <c r="G2319" i="45"/>
  <c r="G2318" i="45"/>
  <c r="G2317" i="45"/>
  <c r="G2316" i="45"/>
  <c r="G2315" i="45"/>
  <c r="G2314" i="45"/>
  <c r="G2313" i="45"/>
  <c r="G2312" i="45"/>
  <c r="G2311" i="45"/>
  <c r="G2310" i="45"/>
  <c r="G2309" i="45"/>
  <c r="G2308" i="45"/>
  <c r="H2308" i="45" s="1"/>
  <c r="G2307" i="45"/>
  <c r="G2306" i="45"/>
  <c r="H2306" i="45" s="1"/>
  <c r="G2305" i="45"/>
  <c r="G2304" i="45"/>
  <c r="H2304" i="45" s="1"/>
  <c r="G2303" i="45"/>
  <c r="G2302" i="45"/>
  <c r="G2301" i="45"/>
  <c r="G2300" i="45"/>
  <c r="G2299" i="45"/>
  <c r="G2298" i="45"/>
  <c r="G2297" i="45"/>
  <c r="G2296" i="45"/>
  <c r="G2295" i="45"/>
  <c r="G2294" i="45"/>
  <c r="G2293" i="45"/>
  <c r="H2293" i="45" s="1"/>
  <c r="G2292" i="45"/>
  <c r="G2291" i="45"/>
  <c r="G2290" i="45"/>
  <c r="G2289" i="45"/>
  <c r="G2288" i="45"/>
  <c r="G2287" i="45"/>
  <c r="G2286" i="45"/>
  <c r="G2285" i="45"/>
  <c r="G2284" i="45"/>
  <c r="G2283" i="45"/>
  <c r="G2282" i="45"/>
  <c r="G2281" i="45"/>
  <c r="G2280" i="45"/>
  <c r="G2279" i="45"/>
  <c r="G2278" i="45"/>
  <c r="G2277" i="45"/>
  <c r="G2276" i="45"/>
  <c r="G2275" i="45"/>
  <c r="G2274" i="45"/>
  <c r="G2273" i="45"/>
  <c r="G2272" i="45"/>
  <c r="H2272" i="45" s="1"/>
  <c r="G2271" i="45"/>
  <c r="H2271" i="45" s="1"/>
  <c r="G2270" i="45"/>
  <c r="G2269" i="45"/>
  <c r="H2269" i="45" s="1"/>
  <c r="G2268" i="45"/>
  <c r="G2267" i="45"/>
  <c r="G2266" i="45"/>
  <c r="G2265" i="45"/>
  <c r="G2264" i="45"/>
  <c r="G2263" i="45"/>
  <c r="G2262" i="45"/>
  <c r="G2261" i="45"/>
  <c r="G2260" i="45"/>
  <c r="G2259" i="45"/>
  <c r="G2258" i="45"/>
  <c r="G2257" i="45"/>
  <c r="G2256" i="45"/>
  <c r="G2255" i="45"/>
  <c r="H2255" i="45" s="1"/>
  <c r="G2254" i="45"/>
  <c r="G2253" i="45"/>
  <c r="G2252" i="45"/>
  <c r="G2251" i="45"/>
  <c r="G2250" i="45"/>
  <c r="G2249" i="45"/>
  <c r="G2248" i="45"/>
  <c r="G2247" i="45"/>
  <c r="G2246" i="45"/>
  <c r="G2245" i="45"/>
  <c r="G2244" i="45"/>
  <c r="H2244" i="45" s="1"/>
  <c r="G2243" i="45"/>
  <c r="G2242" i="45"/>
  <c r="G2241" i="45"/>
  <c r="G2240" i="45"/>
  <c r="G2239" i="45"/>
  <c r="G2238" i="45"/>
  <c r="G2237" i="45"/>
  <c r="G2236" i="45"/>
  <c r="G2235" i="45"/>
  <c r="G2234" i="45"/>
  <c r="G2233" i="45"/>
  <c r="G2232" i="45"/>
  <c r="G2231" i="45"/>
  <c r="G2230" i="45"/>
  <c r="G2229" i="45"/>
  <c r="G2228" i="45"/>
  <c r="G2227" i="45"/>
  <c r="G2226" i="45"/>
  <c r="H2226" i="45" s="1"/>
  <c r="G2225" i="45"/>
  <c r="G2224" i="45"/>
  <c r="G2223" i="45"/>
  <c r="G2222" i="45"/>
  <c r="G2221" i="45"/>
  <c r="H2221" i="45" s="1"/>
  <c r="G2220" i="45"/>
  <c r="H2220" i="45" s="1"/>
  <c r="G2219" i="45"/>
  <c r="G2218" i="45"/>
  <c r="G2217" i="45"/>
  <c r="G2216" i="45"/>
  <c r="G2215" i="45"/>
  <c r="G2214" i="45"/>
  <c r="G2213" i="45"/>
  <c r="G2212" i="45"/>
  <c r="G2211" i="45"/>
  <c r="G2210" i="45"/>
  <c r="G2209" i="45"/>
  <c r="G2208" i="45"/>
  <c r="G2207" i="45"/>
  <c r="G2206" i="45"/>
  <c r="G2205" i="45"/>
  <c r="G2204" i="45"/>
  <c r="G2203" i="45"/>
  <c r="G2202" i="45"/>
  <c r="G2201" i="45"/>
  <c r="G2200" i="45"/>
  <c r="G2199" i="45"/>
  <c r="G2198" i="45"/>
  <c r="G2197" i="45"/>
  <c r="G2196" i="45"/>
  <c r="G2195" i="45"/>
  <c r="G2194" i="45"/>
  <c r="G2193" i="45"/>
  <c r="G2192" i="45"/>
  <c r="G2191" i="45"/>
  <c r="G2190" i="45"/>
  <c r="G2189" i="45"/>
  <c r="H2189" i="45" s="1"/>
  <c r="G2188" i="45"/>
  <c r="H2188" i="45" s="1"/>
  <c r="G2187" i="45"/>
  <c r="G2186" i="45"/>
  <c r="G2185" i="45"/>
  <c r="G2184" i="45"/>
  <c r="G2183" i="45"/>
  <c r="G2182" i="45"/>
  <c r="G2181" i="45"/>
  <c r="G2180" i="45"/>
  <c r="G2179" i="45"/>
  <c r="G2178" i="45"/>
  <c r="G2177" i="45"/>
  <c r="G2176" i="45"/>
  <c r="G2175" i="45"/>
  <c r="I2175" i="45" s="1"/>
  <c r="K2175" i="45" s="1"/>
  <c r="G2174" i="45"/>
  <c r="G2173" i="45"/>
  <c r="G2172" i="45"/>
  <c r="G2171" i="45"/>
  <c r="G2170" i="45"/>
  <c r="G2169" i="45"/>
  <c r="G2168" i="45"/>
  <c r="H2168" i="45" s="1"/>
  <c r="G2167" i="45"/>
  <c r="G2166" i="45"/>
  <c r="G2165" i="45"/>
  <c r="G2164" i="45"/>
  <c r="G2163" i="45"/>
  <c r="G2162" i="45"/>
  <c r="G2161" i="45"/>
  <c r="G2160" i="45"/>
  <c r="G2159" i="45"/>
  <c r="G2158" i="45"/>
  <c r="G2157" i="45"/>
  <c r="H2157" i="45" s="1"/>
  <c r="G2156" i="45"/>
  <c r="G2155" i="45"/>
  <c r="G2154" i="45"/>
  <c r="G2153" i="45"/>
  <c r="G2152" i="45"/>
  <c r="G2151" i="45"/>
  <c r="G2150" i="45"/>
  <c r="G2149" i="45"/>
  <c r="G2148" i="45"/>
  <c r="G2147" i="45"/>
  <c r="G2146" i="45"/>
  <c r="G2145" i="45"/>
  <c r="G2144" i="45"/>
  <c r="G2143" i="45"/>
  <c r="G2142" i="45"/>
  <c r="G2141" i="45"/>
  <c r="G2140" i="45"/>
  <c r="H2140" i="45" s="1"/>
  <c r="G2139" i="45"/>
  <c r="G2138" i="45"/>
  <c r="G2137" i="45"/>
  <c r="G2136" i="45"/>
  <c r="H2136" i="45" s="1"/>
  <c r="G2135" i="45"/>
  <c r="H2135" i="45" s="1"/>
  <c r="G2134" i="45"/>
  <c r="G2133" i="45"/>
  <c r="G2132" i="45"/>
  <c r="G2131" i="45"/>
  <c r="G2130" i="45"/>
  <c r="G2129" i="45"/>
  <c r="G2128" i="45"/>
  <c r="G2127" i="45"/>
  <c r="G2126" i="45"/>
  <c r="G2125" i="45"/>
  <c r="G2124" i="45"/>
  <c r="G2123" i="45"/>
  <c r="G2122" i="45"/>
  <c r="G2121" i="45"/>
  <c r="G2120" i="45"/>
  <c r="G2119" i="45"/>
  <c r="H2119" i="45" s="1"/>
  <c r="G2118" i="45"/>
  <c r="G2117" i="45"/>
  <c r="G2116" i="45"/>
  <c r="G2115" i="45"/>
  <c r="G2114" i="45"/>
  <c r="G2113" i="45"/>
  <c r="G2112" i="45"/>
  <c r="G2111" i="45"/>
  <c r="G2110" i="45"/>
  <c r="G2109" i="45"/>
  <c r="H2109" i="45" s="1"/>
  <c r="G2108" i="45"/>
  <c r="G2107" i="45"/>
  <c r="G2106" i="45"/>
  <c r="G2105" i="45"/>
  <c r="G2104" i="45"/>
  <c r="G2103" i="45"/>
  <c r="G2102" i="45"/>
  <c r="G2101" i="45"/>
  <c r="G2100" i="45"/>
  <c r="G2099" i="45"/>
  <c r="G2098" i="45"/>
  <c r="G2097" i="45"/>
  <c r="G2096" i="45"/>
  <c r="H2096" i="45" s="1"/>
  <c r="G2095" i="45"/>
  <c r="G2094" i="45"/>
  <c r="G2093" i="45"/>
  <c r="H2093" i="45" s="1"/>
  <c r="G2092" i="45"/>
  <c r="H2092" i="45" s="1"/>
  <c r="G2091" i="45"/>
  <c r="G2090" i="45"/>
  <c r="G2089" i="45"/>
  <c r="G2088" i="45"/>
  <c r="G2087" i="45"/>
  <c r="G2086" i="45"/>
  <c r="G2085" i="45"/>
  <c r="G2084" i="45"/>
  <c r="H2084" i="45" s="1"/>
  <c r="G2083" i="45"/>
  <c r="G2082" i="45"/>
  <c r="G2081" i="45"/>
  <c r="G2080" i="45"/>
  <c r="G2079" i="45"/>
  <c r="I2079" i="45" s="1"/>
  <c r="K2079" i="45" s="1"/>
  <c r="G2078" i="45"/>
  <c r="G2077" i="45"/>
  <c r="G2076" i="45"/>
  <c r="G2075" i="45"/>
  <c r="G2074" i="45"/>
  <c r="G2073" i="45"/>
  <c r="G2072" i="45"/>
  <c r="G2071" i="45"/>
  <c r="I2071" i="45" s="1"/>
  <c r="K2071" i="45" s="1"/>
  <c r="G2070" i="45"/>
  <c r="G2069" i="45"/>
  <c r="G2068" i="45"/>
  <c r="G2067" i="45"/>
  <c r="G2066" i="45"/>
  <c r="G2065" i="45"/>
  <c r="G2064" i="45"/>
  <c r="H2064" i="45" s="1"/>
  <c r="G2063" i="45"/>
  <c r="H2063" i="45" s="1"/>
  <c r="G2062" i="45"/>
  <c r="G2061" i="45"/>
  <c r="G2060" i="45"/>
  <c r="G2059" i="45"/>
  <c r="G2058" i="45"/>
  <c r="G2057" i="45"/>
  <c r="G2056" i="45"/>
  <c r="G2055" i="45"/>
  <c r="G2054" i="45"/>
  <c r="G2053" i="45"/>
  <c r="G2052" i="45"/>
  <c r="G2051" i="45"/>
  <c r="G2050" i="45"/>
  <c r="G2049" i="45"/>
  <c r="G2048" i="45"/>
  <c r="G2047" i="45"/>
  <c r="H2047" i="45" s="1"/>
  <c r="G2046" i="45"/>
  <c r="G2045" i="45"/>
  <c r="G2044" i="45"/>
  <c r="G2043" i="45"/>
  <c r="G2042" i="45"/>
  <c r="G2041" i="45"/>
  <c r="G2040" i="45"/>
  <c r="G2039" i="45"/>
  <c r="G2038" i="45"/>
  <c r="G2037" i="45"/>
  <c r="G2036" i="45"/>
  <c r="G2035" i="45"/>
  <c r="G2034" i="45"/>
  <c r="G2033" i="45"/>
  <c r="G2032" i="45"/>
  <c r="G2031" i="45"/>
  <c r="G2030" i="45"/>
  <c r="G2029" i="45"/>
  <c r="G2028" i="45"/>
  <c r="G2027" i="45"/>
  <c r="G2026" i="45"/>
  <c r="G2025" i="45"/>
  <c r="G2024" i="45"/>
  <c r="H2024" i="45" s="1"/>
  <c r="G2023" i="45"/>
  <c r="H2023" i="45" s="1"/>
  <c r="G2022" i="45"/>
  <c r="G2021" i="45"/>
  <c r="H2021" i="45" s="1"/>
  <c r="G2020" i="45"/>
  <c r="H2020" i="45" s="1"/>
  <c r="G2019" i="45"/>
  <c r="G2018" i="45"/>
  <c r="G2017" i="45"/>
  <c r="G2016" i="45"/>
  <c r="G2015" i="45"/>
  <c r="G2014" i="45"/>
  <c r="G2013" i="45"/>
  <c r="G2012" i="45"/>
  <c r="G2011" i="45"/>
  <c r="G2010" i="45"/>
  <c r="G2009" i="45"/>
  <c r="G2008" i="45"/>
  <c r="G2007" i="45"/>
  <c r="G2006" i="45"/>
  <c r="G2005" i="45"/>
  <c r="G2004" i="45"/>
  <c r="H2004" i="45" s="1"/>
  <c r="G2003" i="45"/>
  <c r="G2002" i="45"/>
  <c r="G2001" i="45"/>
  <c r="G2000" i="45"/>
  <c r="G1999" i="45"/>
  <c r="G1998" i="45"/>
  <c r="G1997" i="45"/>
  <c r="G1996" i="45"/>
  <c r="G1995" i="45"/>
  <c r="G1994" i="45"/>
  <c r="G1993" i="45"/>
  <c r="G1992" i="45"/>
  <c r="G1991" i="45"/>
  <c r="H1991" i="45" s="1"/>
  <c r="G1990" i="45"/>
  <c r="G1989" i="45"/>
  <c r="G1988" i="45"/>
  <c r="G1987" i="45"/>
  <c r="G1986" i="45"/>
  <c r="G1985" i="45"/>
  <c r="G1984" i="45"/>
  <c r="G1983" i="45"/>
  <c r="I1983" i="45" s="1"/>
  <c r="K1983" i="45" s="1"/>
  <c r="G1982" i="45"/>
  <c r="G1981" i="45"/>
  <c r="G1980" i="45"/>
  <c r="G1979" i="45"/>
  <c r="G1978" i="45"/>
  <c r="H1978" i="45" s="1"/>
  <c r="G1977" i="45"/>
  <c r="G1976" i="45"/>
  <c r="H1976" i="45" s="1"/>
  <c r="M1976" i="45" s="1"/>
  <c r="O1976" i="45" s="1"/>
  <c r="G1975" i="45"/>
  <c r="G1974" i="45"/>
  <c r="G1973" i="45"/>
  <c r="H1973" i="45" s="1"/>
  <c r="G1972" i="45"/>
  <c r="G1971" i="45"/>
  <c r="G1970" i="45"/>
  <c r="G1969" i="45"/>
  <c r="G1968" i="45"/>
  <c r="G1967" i="45"/>
  <c r="G1966" i="45"/>
  <c r="G1965" i="45"/>
  <c r="G1964" i="45"/>
  <c r="G1963" i="45"/>
  <c r="G1962" i="45"/>
  <c r="G1961" i="45"/>
  <c r="G1960" i="45"/>
  <c r="G1959" i="45"/>
  <c r="G1958" i="45"/>
  <c r="G1957" i="45"/>
  <c r="G1956" i="45"/>
  <c r="G1955" i="45"/>
  <c r="G1954" i="45"/>
  <c r="G1953" i="45"/>
  <c r="G1952" i="45"/>
  <c r="H1952" i="45" s="1"/>
  <c r="G1951" i="45"/>
  <c r="H1951" i="45" s="1"/>
  <c r="G1950" i="45"/>
  <c r="G1949" i="45"/>
  <c r="H1949" i="45" s="1"/>
  <c r="G1948" i="45"/>
  <c r="G1947" i="45"/>
  <c r="G1946" i="45"/>
  <c r="G1945" i="45"/>
  <c r="G1944" i="45"/>
  <c r="G1943" i="45"/>
  <c r="G1942" i="45"/>
  <c r="G1941" i="45"/>
  <c r="G1940" i="45"/>
  <c r="G1939" i="45"/>
  <c r="G1938" i="45"/>
  <c r="G1937" i="45"/>
  <c r="G1936" i="45"/>
  <c r="G1935" i="45"/>
  <c r="G1934" i="45"/>
  <c r="G1933" i="45"/>
  <c r="G1932" i="45"/>
  <c r="G1931" i="45"/>
  <c r="G1930" i="45"/>
  <c r="G1929" i="45"/>
  <c r="G1928" i="45"/>
  <c r="H1928" i="45" s="1"/>
  <c r="G1927" i="45"/>
  <c r="G1926" i="45"/>
  <c r="G1925" i="45"/>
  <c r="G1924" i="45"/>
  <c r="G1923" i="45"/>
  <c r="G1922" i="45"/>
  <c r="G1921" i="45"/>
  <c r="G1920" i="45"/>
  <c r="G1919" i="45"/>
  <c r="G1918" i="45"/>
  <c r="G1917" i="45"/>
  <c r="H1917" i="45" s="1"/>
  <c r="G1916" i="45"/>
  <c r="H1916" i="45" s="1"/>
  <c r="G1915" i="45"/>
  <c r="G1914" i="45"/>
  <c r="G1913" i="45"/>
  <c r="G1912" i="45"/>
  <c r="H1912" i="45" s="1"/>
  <c r="M1912" i="45" s="1"/>
  <c r="O1912" i="45" s="1"/>
  <c r="G1911" i="45"/>
  <c r="G1910" i="45"/>
  <c r="G1909" i="45"/>
  <c r="G1908" i="45"/>
  <c r="G1907" i="45"/>
  <c r="G1906" i="45"/>
  <c r="G1905" i="45"/>
  <c r="G1904" i="45"/>
  <c r="G1903" i="45"/>
  <c r="G1902" i="45"/>
  <c r="G1901" i="45"/>
  <c r="G1900" i="45"/>
  <c r="H1900" i="45" s="1"/>
  <c r="G1899" i="45"/>
  <c r="H1899" i="45" s="1"/>
  <c r="G1898" i="45"/>
  <c r="G1897" i="45"/>
  <c r="G1896" i="45"/>
  <c r="G1895" i="45"/>
  <c r="G1894" i="45"/>
  <c r="G1893" i="45"/>
  <c r="G1892" i="45"/>
  <c r="G1891" i="45"/>
  <c r="G1890" i="45"/>
  <c r="G1889" i="45"/>
  <c r="G1888" i="45"/>
  <c r="H1888" i="45" s="1"/>
  <c r="G1887" i="45"/>
  <c r="G1886" i="45"/>
  <c r="G1885" i="45"/>
  <c r="H1885" i="45" s="1"/>
  <c r="G1884" i="45"/>
  <c r="G1883" i="45"/>
  <c r="G1882" i="45"/>
  <c r="G1881" i="45"/>
  <c r="G1880" i="45"/>
  <c r="G1879" i="45"/>
  <c r="G1878" i="45"/>
  <c r="G1877" i="45"/>
  <c r="G1876" i="45"/>
  <c r="G1875" i="45"/>
  <c r="H1875" i="45" s="1"/>
  <c r="G1874" i="45"/>
  <c r="G1873" i="45"/>
  <c r="G1872" i="45"/>
  <c r="G1871" i="45"/>
  <c r="H1871" i="45" s="1"/>
  <c r="G1870" i="45"/>
  <c r="G1869" i="45"/>
  <c r="H1869" i="45" s="1"/>
  <c r="G1868" i="45"/>
  <c r="H1868" i="45" s="1"/>
  <c r="G1867" i="45"/>
  <c r="G1866" i="45"/>
  <c r="G1865" i="45"/>
  <c r="G1864" i="45"/>
  <c r="G1863" i="45"/>
  <c r="G1862" i="45"/>
  <c r="G1861" i="45"/>
  <c r="G1860" i="45"/>
  <c r="H1860" i="45" s="1"/>
  <c r="G1859" i="45"/>
  <c r="G1858" i="45"/>
  <c r="G1857" i="45"/>
  <c r="G1856" i="45"/>
  <c r="G1855" i="45"/>
  <c r="H1855" i="45" s="1"/>
  <c r="G1854" i="45"/>
  <c r="G1853" i="45"/>
  <c r="G1852" i="45"/>
  <c r="G1851" i="45"/>
  <c r="G1850" i="45"/>
  <c r="G1849" i="45"/>
  <c r="G1848" i="45"/>
  <c r="G1847" i="45"/>
  <c r="H1847" i="45" s="1"/>
  <c r="G1846" i="45"/>
  <c r="G1845" i="45"/>
  <c r="G1844" i="45"/>
  <c r="G1843" i="45"/>
  <c r="H1843" i="45" s="1"/>
  <c r="G1842" i="45"/>
  <c r="G1841" i="45"/>
  <c r="G1840" i="45"/>
  <c r="G1839" i="45"/>
  <c r="G1838" i="45"/>
  <c r="G1837" i="45"/>
  <c r="G1836" i="45"/>
  <c r="G1835" i="45"/>
  <c r="G1834" i="45"/>
  <c r="G1833" i="45"/>
  <c r="G1832" i="45"/>
  <c r="G1831" i="45"/>
  <c r="H1831" i="45" s="1"/>
  <c r="G1830" i="45"/>
  <c r="H1830" i="45" s="1"/>
  <c r="G1829" i="45"/>
  <c r="G1828" i="45"/>
  <c r="G1827" i="45"/>
  <c r="G1826" i="45"/>
  <c r="G1825" i="45"/>
  <c r="G1824" i="45"/>
  <c r="G1823" i="45"/>
  <c r="G1822" i="45"/>
  <c r="H1822" i="45" s="1"/>
  <c r="G1821" i="45"/>
  <c r="G1820" i="45"/>
  <c r="G1819" i="45"/>
  <c r="H1819" i="45" s="1"/>
  <c r="G1818" i="45"/>
  <c r="G1817" i="45"/>
  <c r="G1816" i="45"/>
  <c r="G1815" i="45"/>
  <c r="G1814" i="45"/>
  <c r="G1813" i="45"/>
  <c r="G1812" i="45"/>
  <c r="H1812" i="45" s="1"/>
  <c r="G1811" i="45"/>
  <c r="H1811" i="45" s="1"/>
  <c r="M1811" i="45" s="1"/>
  <c r="O1811" i="45" s="1"/>
  <c r="G1810" i="45"/>
  <c r="G1809" i="45"/>
  <c r="G1808" i="45"/>
  <c r="G1807" i="45"/>
  <c r="G1806" i="45"/>
  <c r="G1805" i="45"/>
  <c r="H1805" i="45" s="1"/>
  <c r="G1804" i="45"/>
  <c r="G1803" i="45"/>
  <c r="G1802" i="45"/>
  <c r="G1801" i="45"/>
  <c r="G1800" i="45"/>
  <c r="G1799" i="45"/>
  <c r="I1799" i="45" s="1"/>
  <c r="K1799" i="45" s="1"/>
  <c r="G1798" i="45"/>
  <c r="G1797" i="45"/>
  <c r="G1796" i="45"/>
  <c r="H1796" i="45" s="1"/>
  <c r="G1795" i="45"/>
  <c r="H1795" i="45" s="1"/>
  <c r="G1794" i="45"/>
  <c r="H1794" i="45" s="1"/>
  <c r="G1793" i="45"/>
  <c r="G1792" i="45"/>
  <c r="G1791" i="45"/>
  <c r="G1790" i="45"/>
  <c r="G1789" i="45"/>
  <c r="G1788" i="45"/>
  <c r="H1788" i="45" s="1"/>
  <c r="G1787" i="45"/>
  <c r="G1786" i="45"/>
  <c r="G1785" i="45"/>
  <c r="G1784" i="45"/>
  <c r="G1783" i="45"/>
  <c r="G1782" i="45"/>
  <c r="G1781" i="45"/>
  <c r="G1780" i="45"/>
  <c r="G1779" i="45"/>
  <c r="G1778" i="45"/>
  <c r="G1777" i="45"/>
  <c r="G1776" i="45"/>
  <c r="H1776" i="45" s="1"/>
  <c r="G1775" i="45"/>
  <c r="G1774" i="45"/>
  <c r="G1773" i="45"/>
  <c r="H1773" i="45" s="1"/>
  <c r="G1772" i="45"/>
  <c r="G1771" i="45"/>
  <c r="G1770" i="45"/>
  <c r="G1769" i="45"/>
  <c r="G1768" i="45"/>
  <c r="H1768" i="45" s="1"/>
  <c r="G1767" i="45"/>
  <c r="G1766" i="45"/>
  <c r="G1765" i="45"/>
  <c r="G1764" i="45"/>
  <c r="G1763" i="45"/>
  <c r="H1763" i="45" s="1"/>
  <c r="G1762" i="45"/>
  <c r="G1761" i="45"/>
  <c r="G1760" i="45"/>
  <c r="G1759" i="45"/>
  <c r="G1758" i="45"/>
  <c r="G1757" i="45"/>
  <c r="G1756" i="45"/>
  <c r="H1756" i="45" s="1"/>
  <c r="G1755" i="45"/>
  <c r="H1755" i="45" s="1"/>
  <c r="G1754" i="45"/>
  <c r="G1753" i="45"/>
  <c r="G1752" i="45"/>
  <c r="G1751" i="45"/>
  <c r="G1750" i="45"/>
  <c r="G1749" i="45"/>
  <c r="G1748" i="45"/>
  <c r="G1747" i="45"/>
  <c r="G1746" i="45"/>
  <c r="G1745" i="45"/>
  <c r="G1744" i="45"/>
  <c r="H1744" i="45" s="1"/>
  <c r="G1743" i="45"/>
  <c r="G1742" i="45"/>
  <c r="G1741" i="45"/>
  <c r="H1741" i="45" s="1"/>
  <c r="G1740" i="45"/>
  <c r="H1740" i="45" s="1"/>
  <c r="G1739" i="45"/>
  <c r="G1738" i="45"/>
  <c r="G1737" i="45"/>
  <c r="G1736" i="45"/>
  <c r="G1735" i="45"/>
  <c r="G1734" i="45"/>
  <c r="G1733" i="45"/>
  <c r="H1733" i="45" s="1"/>
  <c r="G1732" i="45"/>
  <c r="G1731" i="45"/>
  <c r="G1730" i="45"/>
  <c r="G1729" i="45"/>
  <c r="G1728" i="45"/>
  <c r="G1727" i="45"/>
  <c r="G1726" i="45"/>
  <c r="G1725" i="45"/>
  <c r="G1724" i="45"/>
  <c r="H1724" i="45" s="1"/>
  <c r="G1723" i="45"/>
  <c r="H1723" i="45" s="1"/>
  <c r="G1722" i="45"/>
  <c r="G1721" i="45"/>
  <c r="G1720" i="45"/>
  <c r="H1720" i="45" s="1"/>
  <c r="G1719" i="45"/>
  <c r="G1718" i="45"/>
  <c r="G1717" i="45"/>
  <c r="G1716" i="45"/>
  <c r="G1715" i="45"/>
  <c r="G1714" i="45"/>
  <c r="G1713" i="45"/>
  <c r="G1712" i="45"/>
  <c r="H1712" i="45" s="1"/>
  <c r="M1712" i="45" s="1"/>
  <c r="O1712" i="45" s="1"/>
  <c r="G1711" i="45"/>
  <c r="G1710" i="45"/>
  <c r="G1709" i="45"/>
  <c r="H1709" i="45" s="1"/>
  <c r="G1708" i="45"/>
  <c r="H1708" i="45" s="1"/>
  <c r="G1707" i="45"/>
  <c r="G1706" i="45"/>
  <c r="G1705" i="45"/>
  <c r="G1704" i="45"/>
  <c r="H1704" i="45" s="1"/>
  <c r="G1703" i="45"/>
  <c r="G1702" i="45"/>
  <c r="G1701" i="45"/>
  <c r="G1700" i="45"/>
  <c r="H1700" i="45" s="1"/>
  <c r="G1699" i="45"/>
  <c r="G1698" i="45"/>
  <c r="G1697" i="45"/>
  <c r="G1696" i="45"/>
  <c r="G1695" i="45"/>
  <c r="G1694" i="45"/>
  <c r="G1693" i="45"/>
  <c r="G1692" i="45"/>
  <c r="H1692" i="45" s="1"/>
  <c r="G1691" i="45"/>
  <c r="H1691" i="45" s="1"/>
  <c r="G1690" i="45"/>
  <c r="G1689" i="45"/>
  <c r="G1688" i="45"/>
  <c r="G1687" i="45"/>
  <c r="G1686" i="45"/>
  <c r="G1685" i="45"/>
  <c r="G1684" i="45"/>
  <c r="G1683" i="45"/>
  <c r="G1682" i="45"/>
  <c r="H1682" i="45" s="1"/>
  <c r="G1681" i="45"/>
  <c r="G1680" i="45"/>
  <c r="G1679" i="45"/>
  <c r="G1678" i="45"/>
  <c r="G1677" i="45"/>
  <c r="H1677" i="45" s="1"/>
  <c r="G1676" i="45"/>
  <c r="H1676" i="45" s="1"/>
  <c r="G1675" i="45"/>
  <c r="G1674" i="45"/>
  <c r="G1673" i="45"/>
  <c r="G1672" i="45"/>
  <c r="H1672" i="45" s="1"/>
  <c r="G1671" i="45"/>
  <c r="G1670" i="45"/>
  <c r="G1669" i="45"/>
  <c r="H1669" i="45" s="1"/>
  <c r="G1668" i="45"/>
  <c r="G1667" i="45"/>
  <c r="H1667" i="45" s="1"/>
  <c r="G1666" i="45"/>
  <c r="G1665" i="45"/>
  <c r="G1664" i="45"/>
  <c r="G1663" i="45"/>
  <c r="G1662" i="45"/>
  <c r="G1661" i="45"/>
  <c r="G1660" i="45"/>
  <c r="G1659" i="45"/>
  <c r="H1659" i="45" s="1"/>
  <c r="G1658" i="45"/>
  <c r="G1657" i="45"/>
  <c r="H1657" i="45" s="1"/>
  <c r="G1656" i="45"/>
  <c r="H1656" i="45" s="1"/>
  <c r="G1655" i="45"/>
  <c r="G1654" i="45"/>
  <c r="G1653" i="45"/>
  <c r="G1652" i="45"/>
  <c r="G1651" i="45"/>
  <c r="G1650" i="45"/>
  <c r="G1649" i="45"/>
  <c r="G1648" i="45"/>
  <c r="G1647" i="45"/>
  <c r="G1646" i="45"/>
  <c r="G1645" i="45"/>
  <c r="G1644" i="45"/>
  <c r="H1644" i="45" s="1"/>
  <c r="G1643" i="45"/>
  <c r="G1642" i="45"/>
  <c r="G1641" i="45"/>
  <c r="G1640" i="45"/>
  <c r="H1640" i="45" s="1"/>
  <c r="G1639" i="45"/>
  <c r="G1638" i="45"/>
  <c r="G1637" i="45"/>
  <c r="H1637" i="45" s="1"/>
  <c r="G1636" i="45"/>
  <c r="H1636" i="45" s="1"/>
  <c r="G1635" i="45"/>
  <c r="G1634" i="45"/>
  <c r="G1633" i="45"/>
  <c r="G1632" i="45"/>
  <c r="G1631" i="45"/>
  <c r="I1631" i="45" s="1"/>
  <c r="K1631" i="45" s="1"/>
  <c r="G1630" i="45"/>
  <c r="G1629" i="45"/>
  <c r="G1628" i="45"/>
  <c r="G1627" i="45"/>
  <c r="G1626" i="45"/>
  <c r="H1626" i="45" s="1"/>
  <c r="G1625" i="45"/>
  <c r="G1624" i="45"/>
  <c r="H1624" i="45" s="1"/>
  <c r="G1623" i="45"/>
  <c r="G1622" i="45"/>
  <c r="G1621" i="45"/>
  <c r="G1620" i="45"/>
  <c r="G1619" i="45"/>
  <c r="G1618" i="45"/>
  <c r="G1617" i="45"/>
  <c r="G1616" i="45"/>
  <c r="H1616" i="45" s="1"/>
  <c r="G1615" i="45"/>
  <c r="G1614" i="45"/>
  <c r="G1613" i="45"/>
  <c r="G1612" i="45"/>
  <c r="G1611" i="45"/>
  <c r="G1610" i="45"/>
  <c r="G1609" i="45"/>
  <c r="G1608" i="45"/>
  <c r="H1608" i="45" s="1"/>
  <c r="G1607" i="45"/>
  <c r="G1606" i="45"/>
  <c r="G1605" i="45"/>
  <c r="H1605" i="45" s="1"/>
  <c r="G1604" i="45"/>
  <c r="H1604" i="45" s="1"/>
  <c r="G1603" i="45"/>
  <c r="H1603" i="45" s="1"/>
  <c r="G1602" i="45"/>
  <c r="G1601" i="45"/>
  <c r="G1600" i="45"/>
  <c r="G1599" i="45"/>
  <c r="G1598" i="45"/>
  <c r="G1597" i="45"/>
  <c r="I1597" i="45" s="1"/>
  <c r="K1597" i="45" s="1"/>
  <c r="G1596" i="45"/>
  <c r="H1596" i="45" s="1"/>
  <c r="G1595" i="45"/>
  <c r="G1594" i="45"/>
  <c r="G1593" i="45"/>
  <c r="G1592" i="45"/>
  <c r="H1592" i="45" s="1"/>
  <c r="G1591" i="45"/>
  <c r="G1590" i="45"/>
  <c r="G1589" i="45"/>
  <c r="G1588" i="45"/>
  <c r="G1587" i="45"/>
  <c r="G1586" i="45"/>
  <c r="G1585" i="45"/>
  <c r="G1584" i="45"/>
  <c r="G1583" i="45"/>
  <c r="G1582" i="45"/>
  <c r="G1581" i="45"/>
  <c r="H1581" i="45" s="1"/>
  <c r="G1580" i="45"/>
  <c r="G1579" i="45"/>
  <c r="G1578" i="45"/>
  <c r="G1577" i="45"/>
  <c r="G1576" i="45"/>
  <c r="G1575" i="45"/>
  <c r="G1574" i="45"/>
  <c r="G1573" i="45"/>
  <c r="H1573" i="45" s="1"/>
  <c r="G1572" i="45"/>
  <c r="H1572" i="45" s="1"/>
  <c r="G1571" i="45"/>
  <c r="H1571" i="45" s="1"/>
  <c r="G1570" i="45"/>
  <c r="G1569" i="45"/>
  <c r="G1568" i="45"/>
  <c r="G1567" i="45"/>
  <c r="G1566" i="45"/>
  <c r="G1565" i="45"/>
  <c r="G1564" i="45"/>
  <c r="G1563" i="45"/>
  <c r="H1563" i="45" s="1"/>
  <c r="G1562" i="45"/>
  <c r="G1561" i="45"/>
  <c r="G1560" i="45"/>
  <c r="H1560" i="45" s="1"/>
  <c r="G1559" i="45"/>
  <c r="G1558" i="45"/>
  <c r="G1557" i="45"/>
  <c r="G1556" i="45"/>
  <c r="G1555" i="45"/>
  <c r="G1554" i="45"/>
  <c r="G1553" i="45"/>
  <c r="G1552" i="45"/>
  <c r="H1552" i="45" s="1"/>
  <c r="G1551" i="45"/>
  <c r="G1550" i="45"/>
  <c r="G1549" i="45"/>
  <c r="G1548" i="45"/>
  <c r="H1548" i="45" s="1"/>
  <c r="G1547" i="45"/>
  <c r="G1546" i="45"/>
  <c r="G1545" i="45"/>
  <c r="G1544" i="45"/>
  <c r="G1543" i="45"/>
  <c r="I1543" i="45" s="1"/>
  <c r="K1543" i="45" s="1"/>
  <c r="G1542" i="45"/>
  <c r="I1542" i="45" s="1"/>
  <c r="K1542" i="45" s="1"/>
  <c r="G1541" i="45"/>
  <c r="G1540" i="45"/>
  <c r="H1540" i="45" s="1"/>
  <c r="G1539" i="45"/>
  <c r="H1539" i="45" s="1"/>
  <c r="G1538" i="45"/>
  <c r="G1537" i="45"/>
  <c r="G1536" i="45"/>
  <c r="G1535" i="45"/>
  <c r="G1534" i="45"/>
  <c r="G1533" i="45"/>
  <c r="G1532" i="45"/>
  <c r="H1532" i="45" s="1"/>
  <c r="G1531" i="45"/>
  <c r="G1530" i="45"/>
  <c r="G1529" i="45"/>
  <c r="G1528" i="45"/>
  <c r="G1527" i="45"/>
  <c r="G1526" i="45"/>
  <c r="G1525" i="45"/>
  <c r="G1524" i="45"/>
  <c r="G1523" i="45"/>
  <c r="G1522" i="45"/>
  <c r="G1521" i="45"/>
  <c r="G1520" i="45"/>
  <c r="H1520" i="45" s="1"/>
  <c r="G1519" i="45"/>
  <c r="I1519" i="45" s="1"/>
  <c r="K1519" i="45" s="1"/>
  <c r="G1518" i="45"/>
  <c r="G1517" i="45"/>
  <c r="H1517" i="45" s="1"/>
  <c r="G1516" i="45"/>
  <c r="G1515" i="45"/>
  <c r="G1514" i="45"/>
  <c r="G1513" i="45"/>
  <c r="G1512" i="45"/>
  <c r="H1512" i="45" s="1"/>
  <c r="G1511" i="45"/>
  <c r="G1510" i="45"/>
  <c r="G1509" i="45"/>
  <c r="G1508" i="45"/>
  <c r="G1507" i="45"/>
  <c r="H1507" i="45" s="1"/>
  <c r="G1506" i="45"/>
  <c r="G1505" i="45"/>
  <c r="G1504" i="45"/>
  <c r="G1503" i="45"/>
  <c r="G1502" i="45"/>
  <c r="G1501" i="45"/>
  <c r="G1500" i="45"/>
  <c r="H1500" i="45" s="1"/>
  <c r="G1499" i="45"/>
  <c r="H1499" i="45" s="1"/>
  <c r="G1498" i="45"/>
  <c r="G1497" i="45"/>
  <c r="G1496" i="45"/>
  <c r="G1495" i="45"/>
  <c r="G1494" i="45"/>
  <c r="G1493" i="45"/>
  <c r="G1492" i="45"/>
  <c r="G1491" i="45"/>
  <c r="G1490" i="45"/>
  <c r="G1489" i="45"/>
  <c r="H1489" i="45" s="1"/>
  <c r="G1488" i="45"/>
  <c r="H1488" i="45" s="1"/>
  <c r="G1487" i="45"/>
  <c r="G1486" i="45"/>
  <c r="G1485" i="45"/>
  <c r="H1485" i="45" s="1"/>
  <c r="G1484" i="45"/>
  <c r="H1484" i="45" s="1"/>
  <c r="G1483" i="45"/>
  <c r="G1482" i="45"/>
  <c r="G1481" i="45"/>
  <c r="G1480" i="45"/>
  <c r="G1479" i="45"/>
  <c r="G1478" i="45"/>
  <c r="G1477" i="45"/>
  <c r="H1477" i="45" s="1"/>
  <c r="G1476" i="45"/>
  <c r="G1475" i="45"/>
  <c r="G1474" i="45"/>
  <c r="G1473" i="45"/>
  <c r="G1472" i="45"/>
  <c r="G1471" i="45"/>
  <c r="G1470" i="45"/>
  <c r="G1469" i="45"/>
  <c r="G1468" i="45"/>
  <c r="H1468" i="45" s="1"/>
  <c r="G1467" i="45"/>
  <c r="H1467" i="45" s="1"/>
  <c r="G1466" i="45"/>
  <c r="H1466" i="45" s="1"/>
  <c r="G1465" i="45"/>
  <c r="G1464" i="45"/>
  <c r="H1464" i="45" s="1"/>
  <c r="G1463" i="45"/>
  <c r="G1462" i="45"/>
  <c r="G1461" i="45"/>
  <c r="G1460" i="45"/>
  <c r="G1459" i="45"/>
  <c r="G1458" i="45"/>
  <c r="G1457" i="45"/>
  <c r="G1456" i="45"/>
  <c r="H1456" i="45" s="1"/>
  <c r="M1456" i="45" s="1"/>
  <c r="O1456" i="45" s="1"/>
  <c r="G1455" i="45"/>
  <c r="G1454" i="45"/>
  <c r="G1453" i="45"/>
  <c r="H1453" i="45" s="1"/>
  <c r="G1452" i="45"/>
  <c r="H1452" i="45" s="1"/>
  <c r="G1451" i="45"/>
  <c r="G1450" i="45"/>
  <c r="G1449" i="45"/>
  <c r="G1448" i="45"/>
  <c r="H1448" i="45" s="1"/>
  <c r="G1447" i="45"/>
  <c r="G1446" i="45"/>
  <c r="G1445" i="45"/>
  <c r="G1444" i="45"/>
  <c r="H1444" i="45" s="1"/>
  <c r="G1443" i="45"/>
  <c r="G1442" i="45"/>
  <c r="G1441" i="45"/>
  <c r="G1440" i="45"/>
  <c r="G1439" i="45"/>
  <c r="G1438" i="45"/>
  <c r="G1437" i="45"/>
  <c r="G1436" i="45"/>
  <c r="H1436" i="45" s="1"/>
  <c r="G1435" i="45"/>
  <c r="H1435" i="45" s="1"/>
  <c r="M1435" i="45" s="1"/>
  <c r="O1435" i="45" s="1"/>
  <c r="G1434" i="45"/>
  <c r="G1433" i="45"/>
  <c r="G1432" i="45"/>
  <c r="G1431" i="45"/>
  <c r="G1430" i="45"/>
  <c r="G1429" i="45"/>
  <c r="G1428" i="45"/>
  <c r="G1427" i="45"/>
  <c r="G1426" i="45"/>
  <c r="G1425" i="45"/>
  <c r="G1424" i="45"/>
  <c r="G1423" i="45"/>
  <c r="G1422" i="45"/>
  <c r="G1421" i="45"/>
  <c r="H1421" i="45" s="1"/>
  <c r="G1420" i="45"/>
  <c r="H1420" i="45" s="1"/>
  <c r="G1419" i="45"/>
  <c r="G1418" i="45"/>
  <c r="G1417" i="45"/>
  <c r="G1416" i="45"/>
  <c r="H1416" i="45" s="1"/>
  <c r="G1415" i="45"/>
  <c r="G1414" i="45"/>
  <c r="G1413" i="45"/>
  <c r="H1413" i="45" s="1"/>
  <c r="G1412" i="45"/>
  <c r="G1411" i="45"/>
  <c r="H1411" i="45" s="1"/>
  <c r="G1410" i="45"/>
  <c r="G1409" i="45"/>
  <c r="G1408" i="45"/>
  <c r="G1407" i="45"/>
  <c r="I1407" i="45" s="1"/>
  <c r="K1407" i="45" s="1"/>
  <c r="G1406" i="45"/>
  <c r="G1405" i="45"/>
  <c r="G1404" i="45"/>
  <c r="G1403" i="45"/>
  <c r="H1403" i="45" s="1"/>
  <c r="G1402" i="45"/>
  <c r="G1401" i="45"/>
  <c r="G1400" i="45"/>
  <c r="H1400" i="45" s="1"/>
  <c r="M1400" i="45" s="1"/>
  <c r="O1400" i="45" s="1"/>
  <c r="G1399" i="45"/>
  <c r="G1398" i="45"/>
  <c r="G1397" i="45"/>
  <c r="G1396" i="45"/>
  <c r="G1395" i="45"/>
  <c r="G1394" i="45"/>
  <c r="G1393" i="45"/>
  <c r="G1392" i="45"/>
  <c r="G1391" i="45"/>
  <c r="G1390" i="45"/>
  <c r="G1389" i="45"/>
  <c r="G1388" i="45"/>
  <c r="H1388" i="45" s="1"/>
  <c r="G1387" i="45"/>
  <c r="G1386" i="45"/>
  <c r="G1385" i="45"/>
  <c r="G1384" i="45"/>
  <c r="H1384" i="45" s="1"/>
  <c r="G1383" i="45"/>
  <c r="G1382" i="45"/>
  <c r="G1381" i="45"/>
  <c r="H1381" i="45" s="1"/>
  <c r="G1380" i="45"/>
  <c r="H1380" i="45" s="1"/>
  <c r="G1379" i="45"/>
  <c r="G1378" i="45"/>
  <c r="G1377" i="45"/>
  <c r="G1376" i="45"/>
  <c r="G1375" i="45"/>
  <c r="G1374" i="45"/>
  <c r="G1373" i="45"/>
  <c r="G1372" i="45"/>
  <c r="G1371" i="45"/>
  <c r="G1370" i="45"/>
  <c r="G1369" i="45"/>
  <c r="G1368" i="45"/>
  <c r="H1368" i="45" s="1"/>
  <c r="G1367" i="45"/>
  <c r="G1366" i="45"/>
  <c r="G1365" i="45"/>
  <c r="G1364" i="45"/>
  <c r="G1363" i="45"/>
  <c r="G1362" i="45"/>
  <c r="G1361" i="45"/>
  <c r="G1360" i="45"/>
  <c r="H1360" i="45" s="1"/>
  <c r="G1359" i="45"/>
  <c r="G1358" i="45"/>
  <c r="G1357" i="45"/>
  <c r="G1356" i="45"/>
  <c r="G1355" i="45"/>
  <c r="G1354" i="45"/>
  <c r="G1353" i="45"/>
  <c r="G1352" i="45"/>
  <c r="H1352" i="45" s="1"/>
  <c r="G1351" i="45"/>
  <c r="I1351" i="45" s="1"/>
  <c r="K1351" i="45" s="1"/>
  <c r="G1350" i="45"/>
  <c r="I1350" i="45" s="1"/>
  <c r="K1350" i="45" s="1"/>
  <c r="G1349" i="45"/>
  <c r="H1349" i="45" s="1"/>
  <c r="G1348" i="45"/>
  <c r="H1348" i="45" s="1"/>
  <c r="G1347" i="45"/>
  <c r="H1347" i="45" s="1"/>
  <c r="G1346" i="45"/>
  <c r="G1345" i="45"/>
  <c r="G1344" i="45"/>
  <c r="G1343" i="45"/>
  <c r="G1342" i="45"/>
  <c r="G1341" i="45"/>
  <c r="G1340" i="45"/>
  <c r="H1340" i="45" s="1"/>
  <c r="G1339" i="45"/>
  <c r="G1338" i="45"/>
  <c r="G1337" i="45"/>
  <c r="G1336" i="45"/>
  <c r="H1336" i="45" s="1"/>
  <c r="G1335" i="45"/>
  <c r="G1334" i="45"/>
  <c r="I1334" i="45" s="1"/>
  <c r="K1334" i="45" s="1"/>
  <c r="G1333" i="45"/>
  <c r="G1332" i="45"/>
  <c r="G1331" i="45"/>
  <c r="G1330" i="45"/>
  <c r="G1329" i="45"/>
  <c r="H1329" i="45" s="1"/>
  <c r="G1328" i="45"/>
  <c r="G1327" i="45"/>
  <c r="G1326" i="45"/>
  <c r="G1325" i="45"/>
  <c r="H1325" i="45" s="1"/>
  <c r="G1324" i="45"/>
  <c r="G1323" i="45"/>
  <c r="G1322" i="45"/>
  <c r="G1321" i="45"/>
  <c r="G1320" i="45"/>
  <c r="G1319" i="45"/>
  <c r="G1318" i="45"/>
  <c r="G1317" i="45"/>
  <c r="H1317" i="45" s="1"/>
  <c r="G1316" i="45"/>
  <c r="H1316" i="45" s="1"/>
  <c r="G1315" i="45"/>
  <c r="H1315" i="45" s="1"/>
  <c r="G1314" i="45"/>
  <c r="G1313" i="45"/>
  <c r="G1312" i="45"/>
  <c r="G1311" i="45"/>
  <c r="G1310" i="45"/>
  <c r="G1309" i="45"/>
  <c r="G1308" i="45"/>
  <c r="G1307" i="45"/>
  <c r="H1307" i="45" s="1"/>
  <c r="G1306" i="45"/>
  <c r="G1305" i="45"/>
  <c r="G1304" i="45"/>
  <c r="H1304" i="45" s="1"/>
  <c r="G1303" i="45"/>
  <c r="G1302" i="45"/>
  <c r="G1301" i="45"/>
  <c r="G1300" i="45"/>
  <c r="G1299" i="45"/>
  <c r="G1298" i="45"/>
  <c r="H1298" i="45" s="1"/>
  <c r="G1297" i="45"/>
  <c r="I1297" i="45" s="1"/>
  <c r="K1297" i="45" s="1"/>
  <c r="G1296" i="45"/>
  <c r="H1296" i="45" s="1"/>
  <c r="G1295" i="45"/>
  <c r="G1294" i="45"/>
  <c r="G1293" i="45"/>
  <c r="G1292" i="45"/>
  <c r="H1292" i="45" s="1"/>
  <c r="G1291" i="45"/>
  <c r="G1290" i="45"/>
  <c r="G1289" i="45"/>
  <c r="G1288" i="45"/>
  <c r="G1287" i="45"/>
  <c r="G1286" i="45"/>
  <c r="G1285" i="45"/>
  <c r="G1284" i="45"/>
  <c r="H1284" i="45" s="1"/>
  <c r="G1283" i="45"/>
  <c r="H1283" i="45" s="1"/>
  <c r="G1282" i="45"/>
  <c r="G1281" i="45"/>
  <c r="G1280" i="45"/>
  <c r="G1279" i="45"/>
  <c r="G1278" i="45"/>
  <c r="G1277" i="45"/>
  <c r="G1276" i="45"/>
  <c r="H1276" i="45" s="1"/>
  <c r="G1275" i="45"/>
  <c r="G1274" i="45"/>
  <c r="H1274" i="45" s="1"/>
  <c r="M1274" i="45" s="1"/>
  <c r="O1274" i="45" s="1"/>
  <c r="G1273" i="45"/>
  <c r="G1272" i="45"/>
  <c r="G1271" i="45"/>
  <c r="G1270" i="45"/>
  <c r="G1269" i="45"/>
  <c r="H1269" i="45" s="1"/>
  <c r="G1268" i="45"/>
  <c r="G1267" i="45"/>
  <c r="G1266" i="45"/>
  <c r="G1265" i="45"/>
  <c r="G1264" i="45"/>
  <c r="H1264" i="45" s="1"/>
  <c r="G1263" i="45"/>
  <c r="G1262" i="45"/>
  <c r="G1261" i="45"/>
  <c r="G1260" i="45"/>
  <c r="H1260" i="45" s="1"/>
  <c r="G1259" i="45"/>
  <c r="G1258" i="45"/>
  <c r="G1257" i="45"/>
  <c r="G1256" i="45"/>
  <c r="G1255" i="45"/>
  <c r="G1254" i="45"/>
  <c r="G1253" i="45"/>
  <c r="H1253" i="45" s="1"/>
  <c r="G1252" i="45"/>
  <c r="H1252" i="45" s="1"/>
  <c r="G1251" i="45"/>
  <c r="H1251" i="45" s="1"/>
  <c r="M1251" i="45" s="1"/>
  <c r="O1251" i="45" s="1"/>
  <c r="G1250" i="45"/>
  <c r="G1249" i="45"/>
  <c r="G1248" i="45"/>
  <c r="G1247" i="45"/>
  <c r="G1246" i="45"/>
  <c r="G1245" i="45"/>
  <c r="G1244" i="45"/>
  <c r="H1244" i="45" s="1"/>
  <c r="G1243" i="45"/>
  <c r="G1242" i="45"/>
  <c r="G1241" i="45"/>
  <c r="G1240" i="45"/>
  <c r="H1240" i="45" s="1"/>
  <c r="G1239" i="45"/>
  <c r="G1238" i="45"/>
  <c r="G1237" i="45"/>
  <c r="H1237" i="45" s="1"/>
  <c r="G1236" i="45"/>
  <c r="G1235" i="45"/>
  <c r="G1234" i="45"/>
  <c r="G1233" i="45"/>
  <c r="G1232" i="45"/>
  <c r="H1232" i="45" s="1"/>
  <c r="G1231" i="45"/>
  <c r="G1230" i="45"/>
  <c r="G1229" i="45"/>
  <c r="G1228" i="45"/>
  <c r="H1228" i="45" s="1"/>
  <c r="G1227" i="45"/>
  <c r="G1226" i="45"/>
  <c r="G1225" i="45"/>
  <c r="G1224" i="45"/>
  <c r="H1224" i="45" s="1"/>
  <c r="M1224" i="45" s="1"/>
  <c r="O1224" i="45" s="1"/>
  <c r="G1223" i="45"/>
  <c r="H1223" i="45" s="1"/>
  <c r="M1223" i="45" s="1"/>
  <c r="O1223" i="45" s="1"/>
  <c r="G1222" i="45"/>
  <c r="G1221" i="45"/>
  <c r="G1220" i="45"/>
  <c r="H1220" i="45" s="1"/>
  <c r="G1219" i="45"/>
  <c r="G1218" i="45"/>
  <c r="G1217" i="45"/>
  <c r="G1216" i="45"/>
  <c r="G1215" i="45"/>
  <c r="H1215" i="45" s="1"/>
  <c r="G1214" i="45"/>
  <c r="G1213" i="45"/>
  <c r="H1213" i="45" s="1"/>
  <c r="G1212" i="45"/>
  <c r="H1212" i="45" s="1"/>
  <c r="G1211" i="45"/>
  <c r="H1211" i="45" s="1"/>
  <c r="G1210" i="45"/>
  <c r="G1209" i="45"/>
  <c r="G1208" i="45"/>
  <c r="G1207" i="45"/>
  <c r="H1207" i="45" s="1"/>
  <c r="M1207" i="45" s="1"/>
  <c r="O1207" i="45" s="1"/>
  <c r="G1206" i="45"/>
  <c r="G1205" i="45"/>
  <c r="G1204" i="45"/>
  <c r="G1203" i="45"/>
  <c r="H1203" i="45" s="1"/>
  <c r="G1202" i="45"/>
  <c r="G1201" i="45"/>
  <c r="G1200" i="45"/>
  <c r="G1199" i="45"/>
  <c r="G1198" i="45"/>
  <c r="G1197" i="45"/>
  <c r="H1197" i="45" s="1"/>
  <c r="G1196" i="45"/>
  <c r="G1195" i="45"/>
  <c r="H1195" i="45" s="1"/>
  <c r="G1194" i="45"/>
  <c r="G1193" i="45"/>
  <c r="G1192" i="45"/>
  <c r="H1192" i="45" s="1"/>
  <c r="M1192" i="45" s="1"/>
  <c r="O1192" i="45" s="1"/>
  <c r="G1191" i="45"/>
  <c r="G1190" i="45"/>
  <c r="G1189" i="45"/>
  <c r="G1188" i="45"/>
  <c r="H1188" i="45" s="1"/>
  <c r="G1187" i="45"/>
  <c r="H1187" i="45" s="1"/>
  <c r="G1186" i="45"/>
  <c r="G1185" i="45"/>
  <c r="G1184" i="45"/>
  <c r="H1184" i="45" s="1"/>
  <c r="G1183" i="45"/>
  <c r="G1182" i="45"/>
  <c r="G1181" i="45"/>
  <c r="G1180" i="45"/>
  <c r="G1179" i="45"/>
  <c r="G1178" i="45"/>
  <c r="G1177" i="45"/>
  <c r="G1176" i="45"/>
  <c r="H1176" i="45" s="1"/>
  <c r="G1175" i="45"/>
  <c r="H1175" i="45" s="1"/>
  <c r="M1175" i="45" s="1"/>
  <c r="O1175" i="45" s="1"/>
  <c r="G1174" i="45"/>
  <c r="G1173" i="45"/>
  <c r="G1172" i="45"/>
  <c r="G1171" i="45"/>
  <c r="G1170" i="45"/>
  <c r="H1170" i="45" s="1"/>
  <c r="G1169" i="45"/>
  <c r="G1168" i="45"/>
  <c r="G1167" i="45"/>
  <c r="H1167" i="45" s="1"/>
  <c r="G1166" i="45"/>
  <c r="H1166" i="45" s="1"/>
  <c r="G1165" i="45"/>
  <c r="H1165" i="45" s="1"/>
  <c r="G1164" i="45"/>
  <c r="G1163" i="45"/>
  <c r="G1162" i="45"/>
  <c r="G1161" i="45"/>
  <c r="G1160" i="45"/>
  <c r="H1160" i="45" s="1"/>
  <c r="M1160" i="45" s="1"/>
  <c r="O1160" i="45" s="1"/>
  <c r="G1159" i="45"/>
  <c r="G1158" i="45"/>
  <c r="G1157" i="45"/>
  <c r="H1157" i="45" s="1"/>
  <c r="G1156" i="45"/>
  <c r="G1155" i="45"/>
  <c r="G1154" i="45"/>
  <c r="G1153" i="45"/>
  <c r="H1153" i="45" s="1"/>
  <c r="G1152" i="45"/>
  <c r="H1152" i="45" s="1"/>
  <c r="G1151" i="45"/>
  <c r="G1150" i="45"/>
  <c r="H1150" i="45" s="1"/>
  <c r="G1149" i="45"/>
  <c r="G1148" i="45"/>
  <c r="G1147" i="45"/>
  <c r="G1146" i="45"/>
  <c r="G1145" i="45"/>
  <c r="G1144" i="45"/>
  <c r="H1144" i="45" s="1"/>
  <c r="G1143" i="45"/>
  <c r="H1143" i="45" s="1"/>
  <c r="G1142" i="45"/>
  <c r="H1142" i="45" s="1"/>
  <c r="G1141" i="45"/>
  <c r="G1140" i="45"/>
  <c r="G1139" i="45"/>
  <c r="G1138" i="45"/>
  <c r="G1137" i="45"/>
  <c r="G1136" i="45"/>
  <c r="G1135" i="45"/>
  <c r="H1135" i="45" s="1"/>
  <c r="G1134" i="45"/>
  <c r="H1134" i="45" s="1"/>
  <c r="G1133" i="45"/>
  <c r="H1133" i="45" s="1"/>
  <c r="G1132" i="45"/>
  <c r="G1131" i="45"/>
  <c r="G1130" i="45"/>
  <c r="G1129" i="45"/>
  <c r="G1128" i="45"/>
  <c r="H1128" i="45" s="1"/>
  <c r="G1127" i="45"/>
  <c r="G1126" i="45"/>
  <c r="G1125" i="45"/>
  <c r="H1125" i="45" s="1"/>
  <c r="G1124" i="45"/>
  <c r="G1123" i="45"/>
  <c r="G1122" i="45"/>
  <c r="G1121" i="45"/>
  <c r="G1120" i="45"/>
  <c r="H1120" i="45" s="1"/>
  <c r="M1120" i="45" s="1"/>
  <c r="O1120" i="45" s="1"/>
  <c r="G1119" i="45"/>
  <c r="I1119" i="45" s="1"/>
  <c r="K1119" i="45" s="1"/>
  <c r="G1118" i="45"/>
  <c r="I1118" i="45" s="1"/>
  <c r="K1118" i="45" s="1"/>
  <c r="G1117" i="45"/>
  <c r="G1116" i="45"/>
  <c r="G1115" i="45"/>
  <c r="G1114" i="45"/>
  <c r="G1113" i="45"/>
  <c r="G1112" i="45"/>
  <c r="H1112" i="45" s="1"/>
  <c r="G1111" i="45"/>
  <c r="H1111" i="45" s="1"/>
  <c r="G1110" i="45"/>
  <c r="H1110" i="45" s="1"/>
  <c r="G1109" i="45"/>
  <c r="G1108" i="45"/>
  <c r="G1107" i="45"/>
  <c r="G1106" i="45"/>
  <c r="G1105" i="45"/>
  <c r="G1104" i="45"/>
  <c r="G1103" i="45"/>
  <c r="H1103" i="45" s="1"/>
  <c r="G1102" i="45"/>
  <c r="H1102" i="45" s="1"/>
  <c r="G1101" i="45"/>
  <c r="H1101" i="45" s="1"/>
  <c r="G1100" i="45"/>
  <c r="G1099" i="45"/>
  <c r="G1098" i="45"/>
  <c r="G1097" i="45"/>
  <c r="G1096" i="45"/>
  <c r="H1096" i="45" s="1"/>
  <c r="G1095" i="45"/>
  <c r="G1094" i="45"/>
  <c r="G1093" i="45"/>
  <c r="H1093" i="45" s="1"/>
  <c r="G1092" i="45"/>
  <c r="G1091" i="45"/>
  <c r="G1090" i="45"/>
  <c r="G1089" i="45"/>
  <c r="G1088" i="45"/>
  <c r="H1088" i="45" s="1"/>
  <c r="G1087" i="45"/>
  <c r="G1086" i="45"/>
  <c r="H1086" i="45" s="1"/>
  <c r="G1085" i="45"/>
  <c r="G1084" i="45"/>
  <c r="G1083" i="45"/>
  <c r="G1082" i="45"/>
  <c r="G1081" i="45"/>
  <c r="G1080" i="45"/>
  <c r="H1080" i="45" s="1"/>
  <c r="M1080" i="45" s="1"/>
  <c r="O1080" i="45" s="1"/>
  <c r="G1079" i="45"/>
  <c r="H1079" i="45" s="1"/>
  <c r="M1079" i="45" s="1"/>
  <c r="O1079" i="45" s="1"/>
  <c r="G1078" i="45"/>
  <c r="H1078" i="45" s="1"/>
  <c r="G1077" i="45"/>
  <c r="G1076" i="45"/>
  <c r="G1075" i="45"/>
  <c r="G1074" i="45"/>
  <c r="G1073" i="45"/>
  <c r="G1072" i="45"/>
  <c r="G1071" i="45"/>
  <c r="H1071" i="45" s="1"/>
  <c r="G1070" i="45"/>
  <c r="H1070" i="45" s="1"/>
  <c r="G1069" i="45"/>
  <c r="H1069" i="45" s="1"/>
  <c r="G1068" i="45"/>
  <c r="G1067" i="45"/>
  <c r="G1066" i="45"/>
  <c r="G1065" i="45"/>
  <c r="G1064" i="45"/>
  <c r="H1064" i="45" s="1"/>
  <c r="G1063" i="45"/>
  <c r="G1062" i="45"/>
  <c r="G1061" i="45"/>
  <c r="H1061" i="45" s="1"/>
  <c r="G1060" i="45"/>
  <c r="G1059" i="45"/>
  <c r="G1058" i="45"/>
  <c r="G1057" i="45"/>
  <c r="G1056" i="45"/>
  <c r="H1056" i="45" s="1"/>
  <c r="G1055" i="45"/>
  <c r="I1055" i="45" s="1"/>
  <c r="K1055" i="45" s="1"/>
  <c r="G1054" i="45"/>
  <c r="I1054" i="45" s="1"/>
  <c r="K1054" i="45" s="1"/>
  <c r="G1053" i="45"/>
  <c r="G1052" i="45"/>
  <c r="G1051" i="45"/>
  <c r="G1050" i="45"/>
  <c r="G1049" i="45"/>
  <c r="H1049" i="45" s="1"/>
  <c r="G1048" i="45"/>
  <c r="H1048" i="45" s="1"/>
  <c r="G1047" i="45"/>
  <c r="H1047" i="45" s="1"/>
  <c r="M1047" i="45" s="1"/>
  <c r="O1047" i="45" s="1"/>
  <c r="G1046" i="45"/>
  <c r="H1046" i="45" s="1"/>
  <c r="G1045" i="45"/>
  <c r="G1044" i="45"/>
  <c r="G1043" i="45"/>
  <c r="G1042" i="45"/>
  <c r="G1041" i="45"/>
  <c r="G1040" i="45"/>
  <c r="G1039" i="45"/>
  <c r="H1039" i="45" s="1"/>
  <c r="G1038" i="45"/>
  <c r="H1038" i="45" s="1"/>
  <c r="G1037" i="45"/>
  <c r="H1037" i="45" s="1"/>
  <c r="G1036" i="45"/>
  <c r="G1035" i="45"/>
  <c r="G1034" i="45"/>
  <c r="H1034" i="45" s="1"/>
  <c r="G1033" i="45"/>
  <c r="G1032" i="45"/>
  <c r="H1032" i="45" s="1"/>
  <c r="G1031" i="45"/>
  <c r="G1030" i="45"/>
  <c r="G1029" i="45"/>
  <c r="H1029" i="45" s="1"/>
  <c r="G1028" i="45"/>
  <c r="G1027" i="45"/>
  <c r="G1026" i="45"/>
  <c r="G1025" i="45"/>
  <c r="G1024" i="45"/>
  <c r="H1024" i="45" s="1"/>
  <c r="M1024" i="45" s="1"/>
  <c r="O1024" i="45" s="1"/>
  <c r="G1023" i="45"/>
  <c r="G1022" i="45"/>
  <c r="H1022" i="45" s="1"/>
  <c r="G1021" i="45"/>
  <c r="G1020" i="45"/>
  <c r="G1019" i="45"/>
  <c r="G1018" i="45"/>
  <c r="G1017" i="45"/>
  <c r="G1016" i="45"/>
  <c r="H1016" i="45" s="1"/>
  <c r="G1015" i="45"/>
  <c r="H1015" i="45" s="1"/>
  <c r="G1014" i="45"/>
  <c r="H1014" i="45" s="1"/>
  <c r="G1013" i="45"/>
  <c r="G1012" i="45"/>
  <c r="G1011" i="45"/>
  <c r="G1010" i="45"/>
  <c r="G1009" i="45"/>
  <c r="G1008" i="45"/>
  <c r="G1007" i="45"/>
  <c r="H1007" i="45" s="1"/>
  <c r="G1006" i="45"/>
  <c r="H1006" i="45" s="1"/>
  <c r="G1005" i="45"/>
  <c r="H1005" i="45" s="1"/>
  <c r="G1004" i="45"/>
  <c r="G1003" i="45"/>
  <c r="G1002" i="45"/>
  <c r="G1001" i="45"/>
  <c r="G1000" i="45"/>
  <c r="H1000" i="45" s="1"/>
  <c r="G999" i="45"/>
  <c r="G998" i="45"/>
  <c r="G997" i="45"/>
  <c r="H997" i="45" s="1"/>
  <c r="G996" i="45"/>
  <c r="G995" i="45"/>
  <c r="G994" i="45"/>
  <c r="G993" i="45"/>
  <c r="G992" i="45"/>
  <c r="H992" i="45" s="1"/>
  <c r="M992" i="45" s="1"/>
  <c r="O992" i="45" s="1"/>
  <c r="G991" i="45"/>
  <c r="G990" i="45"/>
  <c r="H990" i="45" s="1"/>
  <c r="G989" i="45"/>
  <c r="I989" i="45" s="1"/>
  <c r="K989" i="45" s="1"/>
  <c r="G988" i="45"/>
  <c r="I988" i="45" s="1"/>
  <c r="K988" i="45" s="1"/>
  <c r="G987" i="45"/>
  <c r="G986" i="45"/>
  <c r="G985" i="45"/>
  <c r="G984" i="45"/>
  <c r="H984" i="45" s="1"/>
  <c r="G983" i="45"/>
  <c r="H983" i="45" s="1"/>
  <c r="M983" i="45" s="1"/>
  <c r="O983" i="45" s="1"/>
  <c r="G982" i="45"/>
  <c r="H982" i="45" s="1"/>
  <c r="G981" i="45"/>
  <c r="G980" i="45"/>
  <c r="G979" i="45"/>
  <c r="G978" i="45"/>
  <c r="G977" i="45"/>
  <c r="G976" i="45"/>
  <c r="G975" i="45"/>
  <c r="H975" i="45" s="1"/>
  <c r="G974" i="45"/>
  <c r="H974" i="45" s="1"/>
  <c r="G973" i="45"/>
  <c r="H973" i="45" s="1"/>
  <c r="G972" i="45"/>
  <c r="G971" i="45"/>
  <c r="G970" i="45"/>
  <c r="G969" i="45"/>
  <c r="G968" i="45"/>
  <c r="H968" i="45" s="1"/>
  <c r="G967" i="45"/>
  <c r="G966" i="45"/>
  <c r="G965" i="45"/>
  <c r="H965" i="45" s="1"/>
  <c r="G964" i="45"/>
  <c r="G963" i="45"/>
  <c r="G962" i="45"/>
  <c r="G961" i="45"/>
  <c r="G960" i="45"/>
  <c r="H960" i="45" s="1"/>
  <c r="G959" i="45"/>
  <c r="G958" i="45"/>
  <c r="H958" i="45" s="1"/>
  <c r="G957" i="45"/>
  <c r="I957" i="45" s="1"/>
  <c r="K957" i="45" s="1"/>
  <c r="G956" i="45"/>
  <c r="I956" i="45" s="1"/>
  <c r="K956" i="45" s="1"/>
  <c r="G955" i="45"/>
  <c r="G954" i="45"/>
  <c r="G953" i="45"/>
  <c r="G952" i="45"/>
  <c r="H952" i="45" s="1"/>
  <c r="G951" i="45"/>
  <c r="H951" i="45" s="1"/>
  <c r="M951" i="45" s="1"/>
  <c r="O951" i="45" s="1"/>
  <c r="G950" i="45"/>
  <c r="H950" i="45" s="1"/>
  <c r="G949" i="45"/>
  <c r="G948" i="45"/>
  <c r="G947" i="45"/>
  <c r="G946" i="45"/>
  <c r="G945" i="45"/>
  <c r="G944" i="45"/>
  <c r="G943" i="45"/>
  <c r="H943" i="45" s="1"/>
  <c r="M943" i="45" s="1"/>
  <c r="O943" i="45" s="1"/>
  <c r="G942" i="45"/>
  <c r="H942" i="45" s="1"/>
  <c r="M942" i="45" s="1"/>
  <c r="O942" i="45" s="1"/>
  <c r="G941" i="45"/>
  <c r="H941" i="45" s="1"/>
  <c r="G940" i="45"/>
  <c r="G939" i="45"/>
  <c r="G938" i="45"/>
  <c r="G937" i="45"/>
  <c r="G936" i="45"/>
  <c r="H936" i="45" s="1"/>
  <c r="G935" i="45"/>
  <c r="G934" i="45"/>
  <c r="G933" i="45"/>
  <c r="H933" i="45" s="1"/>
  <c r="G932" i="45"/>
  <c r="G931" i="45"/>
  <c r="G930" i="45"/>
  <c r="H930" i="45" s="1"/>
  <c r="G929" i="45"/>
  <c r="G928" i="45"/>
  <c r="H928" i="45" s="1"/>
  <c r="G927" i="45"/>
  <c r="G926" i="45"/>
  <c r="H926" i="45" s="1"/>
  <c r="G925" i="45"/>
  <c r="I925" i="45" s="1"/>
  <c r="K925" i="45" s="1"/>
  <c r="G924" i="45"/>
  <c r="I924" i="45" s="1"/>
  <c r="K924" i="45" s="1"/>
  <c r="G923" i="45"/>
  <c r="G922" i="45"/>
  <c r="G921" i="45"/>
  <c r="G920" i="45"/>
  <c r="H920" i="45" s="1"/>
  <c r="G919" i="45"/>
  <c r="H919" i="45" s="1"/>
  <c r="G918" i="45"/>
  <c r="H918" i="45" s="1"/>
  <c r="G917" i="45"/>
  <c r="G916" i="45"/>
  <c r="G915" i="45"/>
  <c r="G914" i="45"/>
  <c r="H914" i="45" s="1"/>
  <c r="G913" i="45"/>
  <c r="G912" i="45"/>
  <c r="G911" i="45"/>
  <c r="H911" i="45" s="1"/>
  <c r="G910" i="45"/>
  <c r="H910" i="45" s="1"/>
  <c r="G909" i="45"/>
  <c r="H909" i="45" s="1"/>
  <c r="G908" i="45"/>
  <c r="G907" i="45"/>
  <c r="G906" i="45"/>
  <c r="G905" i="45"/>
  <c r="G904" i="45"/>
  <c r="H904" i="45" s="1"/>
  <c r="G903" i="45"/>
  <c r="G902" i="45"/>
  <c r="G901" i="45"/>
  <c r="H901" i="45" s="1"/>
  <c r="G900" i="45"/>
  <c r="G899" i="45"/>
  <c r="G898" i="45"/>
  <c r="G897" i="45"/>
  <c r="H897" i="45" s="1"/>
  <c r="G896" i="45"/>
  <c r="H896" i="45" s="1"/>
  <c r="G895" i="45"/>
  <c r="G894" i="45"/>
  <c r="H894" i="45" s="1"/>
  <c r="G893" i="45"/>
  <c r="G892" i="45"/>
  <c r="G891" i="45"/>
  <c r="G890" i="45"/>
  <c r="G889" i="45"/>
  <c r="G888" i="45"/>
  <c r="H888" i="45" s="1"/>
  <c r="G887" i="45"/>
  <c r="H887" i="45" s="1"/>
  <c r="M887" i="45" s="1"/>
  <c r="O887" i="45" s="1"/>
  <c r="G886" i="45"/>
  <c r="H886" i="45" s="1"/>
  <c r="G885" i="45"/>
  <c r="G884" i="45"/>
  <c r="G883" i="45"/>
  <c r="G882" i="45"/>
  <c r="G881" i="45"/>
  <c r="G880" i="45"/>
  <c r="G879" i="45"/>
  <c r="H879" i="45" s="1"/>
  <c r="G878" i="45"/>
  <c r="H878" i="45" s="1"/>
  <c r="G877" i="45"/>
  <c r="H877" i="45" s="1"/>
  <c r="G876" i="45"/>
  <c r="G875" i="45"/>
  <c r="G874" i="45"/>
  <c r="G873" i="45"/>
  <c r="G872" i="45"/>
  <c r="H872" i="45" s="1"/>
  <c r="G871" i="45"/>
  <c r="G870" i="45"/>
  <c r="G869" i="45"/>
  <c r="H869" i="45" s="1"/>
  <c r="G868" i="45"/>
  <c r="G867" i="45"/>
  <c r="G866" i="45"/>
  <c r="G865" i="45"/>
  <c r="H865" i="45" s="1"/>
  <c r="G864" i="45"/>
  <c r="H864" i="45" s="1"/>
  <c r="M864" i="45" s="1"/>
  <c r="O864" i="45" s="1"/>
  <c r="G863" i="45"/>
  <c r="G862" i="45"/>
  <c r="H862" i="45" s="1"/>
  <c r="M862" i="45" s="1"/>
  <c r="O862" i="45" s="1"/>
  <c r="G861" i="45"/>
  <c r="I861" i="45" s="1"/>
  <c r="K861" i="45" s="1"/>
  <c r="G860" i="45"/>
  <c r="I860" i="45" s="1"/>
  <c r="K860" i="45" s="1"/>
  <c r="G859" i="45"/>
  <c r="G858" i="45"/>
  <c r="G857" i="45"/>
  <c r="G856" i="45"/>
  <c r="H856" i="45" s="1"/>
  <c r="G855" i="45"/>
  <c r="H855" i="45" s="1"/>
  <c r="G854" i="45"/>
  <c r="H854" i="45" s="1"/>
  <c r="G853" i="45"/>
  <c r="G852" i="45"/>
  <c r="G851" i="45"/>
  <c r="G850" i="45"/>
  <c r="G849" i="45"/>
  <c r="G848" i="45"/>
  <c r="G847" i="45"/>
  <c r="H847" i="45" s="1"/>
  <c r="G846" i="45"/>
  <c r="H846" i="45" s="1"/>
  <c r="G845" i="45"/>
  <c r="H845" i="45" s="1"/>
  <c r="G844" i="45"/>
  <c r="G843" i="45"/>
  <c r="G842" i="45"/>
  <c r="G841" i="45"/>
  <c r="G840" i="45"/>
  <c r="H840" i="45" s="1"/>
  <c r="G839" i="45"/>
  <c r="G838" i="45"/>
  <c r="G837" i="45"/>
  <c r="H837" i="45" s="1"/>
  <c r="G836" i="45"/>
  <c r="G835" i="45"/>
  <c r="G834" i="45"/>
  <c r="G833" i="45"/>
  <c r="G832" i="45"/>
  <c r="H832" i="45" s="1"/>
  <c r="G831" i="45"/>
  <c r="G830" i="45"/>
  <c r="H830" i="45" s="1"/>
  <c r="G829" i="45"/>
  <c r="I829" i="45" s="1"/>
  <c r="K829" i="45" s="1"/>
  <c r="G828" i="45"/>
  <c r="I828" i="45" s="1"/>
  <c r="K828" i="45" s="1"/>
  <c r="G827" i="45"/>
  <c r="G826" i="45"/>
  <c r="G825" i="45"/>
  <c r="G824" i="45"/>
  <c r="H824" i="45" s="1"/>
  <c r="G823" i="45"/>
  <c r="H823" i="45" s="1"/>
  <c r="G822" i="45"/>
  <c r="H822" i="45" s="1"/>
  <c r="G821" i="45"/>
  <c r="G820" i="45"/>
  <c r="G819" i="45"/>
  <c r="G818" i="45"/>
  <c r="G817" i="45"/>
  <c r="G816" i="45"/>
  <c r="G815" i="45"/>
  <c r="H815" i="45" s="1"/>
  <c r="M815" i="45" s="1"/>
  <c r="O815" i="45" s="1"/>
  <c r="G814" i="45"/>
  <c r="H814" i="45" s="1"/>
  <c r="G813" i="45"/>
  <c r="H813" i="45" s="1"/>
  <c r="G812" i="45"/>
  <c r="G811" i="45"/>
  <c r="G810" i="45"/>
  <c r="G809" i="45"/>
  <c r="G808" i="45"/>
  <c r="H808" i="45" s="1"/>
  <c r="M808" i="45" s="1"/>
  <c r="O808" i="45" s="1"/>
  <c r="G807" i="45"/>
  <c r="G806" i="45"/>
  <c r="G805" i="45"/>
  <c r="H805" i="45" s="1"/>
  <c r="G804" i="45"/>
  <c r="G803" i="45"/>
  <c r="G802" i="45"/>
  <c r="G801" i="45"/>
  <c r="G800" i="45"/>
  <c r="H800" i="45" s="1"/>
  <c r="G799" i="45"/>
  <c r="G798" i="45"/>
  <c r="H798" i="45" s="1"/>
  <c r="M798" i="45" s="1"/>
  <c r="O798" i="45" s="1"/>
  <c r="G797" i="45"/>
  <c r="I797" i="45" s="1"/>
  <c r="K797" i="45" s="1"/>
  <c r="G796" i="45"/>
  <c r="I796" i="45" s="1"/>
  <c r="K796" i="45" s="1"/>
  <c r="G795" i="45"/>
  <c r="G794" i="45"/>
  <c r="G793" i="45"/>
  <c r="H793" i="45" s="1"/>
  <c r="M793" i="45" s="1"/>
  <c r="O793" i="45" s="1"/>
  <c r="G792" i="45"/>
  <c r="H792" i="45" s="1"/>
  <c r="G791" i="45"/>
  <c r="H791" i="45" s="1"/>
  <c r="G790" i="45"/>
  <c r="H790" i="45" s="1"/>
  <c r="G789" i="45"/>
  <c r="G788" i="45"/>
  <c r="G787" i="45"/>
  <c r="G786" i="45"/>
  <c r="G785" i="45"/>
  <c r="G784" i="45"/>
  <c r="G783" i="45"/>
  <c r="H783" i="45" s="1"/>
  <c r="M783" i="45" s="1"/>
  <c r="O783" i="45" s="1"/>
  <c r="G782" i="45"/>
  <c r="H782" i="45" s="1"/>
  <c r="G781" i="45"/>
  <c r="H781" i="45" s="1"/>
  <c r="G780" i="45"/>
  <c r="G779" i="45"/>
  <c r="G778" i="45"/>
  <c r="H778" i="45" s="1"/>
  <c r="G777" i="45"/>
  <c r="G776" i="45"/>
  <c r="H776" i="45" s="1"/>
  <c r="G775" i="45"/>
  <c r="G774" i="45"/>
  <c r="G773" i="45"/>
  <c r="H773" i="45" s="1"/>
  <c r="G772" i="45"/>
  <c r="G771" i="45"/>
  <c r="G770" i="45"/>
  <c r="G769" i="45"/>
  <c r="G768" i="45"/>
  <c r="H768" i="45" s="1"/>
  <c r="M768" i="45" s="1"/>
  <c r="O768" i="45" s="1"/>
  <c r="G767" i="45"/>
  <c r="G766" i="45"/>
  <c r="H766" i="45" s="1"/>
  <c r="G765" i="45"/>
  <c r="G764" i="45"/>
  <c r="G763" i="45"/>
  <c r="G762" i="45"/>
  <c r="G761" i="45"/>
  <c r="H761" i="45" s="1"/>
  <c r="G760" i="45"/>
  <c r="H760" i="45" s="1"/>
  <c r="G759" i="45"/>
  <c r="H759" i="45" s="1"/>
  <c r="G758" i="45"/>
  <c r="H758" i="45" s="1"/>
  <c r="G757" i="45"/>
  <c r="G756" i="45"/>
  <c r="H756" i="45" s="1"/>
  <c r="G755" i="45"/>
  <c r="G754" i="45"/>
  <c r="G753" i="45"/>
  <c r="G752" i="45"/>
  <c r="H752" i="45" s="1"/>
  <c r="M752" i="45" s="1"/>
  <c r="O752" i="45" s="1"/>
  <c r="G751" i="45"/>
  <c r="H751" i="45" s="1"/>
  <c r="G750" i="45"/>
  <c r="H750" i="45" s="1"/>
  <c r="G749" i="45"/>
  <c r="H749" i="45" s="1"/>
  <c r="G748" i="45"/>
  <c r="G747" i="45"/>
  <c r="G746" i="45"/>
  <c r="H746" i="45" s="1"/>
  <c r="G745" i="45"/>
  <c r="G744" i="45"/>
  <c r="G743" i="45"/>
  <c r="H743" i="45" s="1"/>
  <c r="G742" i="45"/>
  <c r="H742" i="45" s="1"/>
  <c r="G741" i="45"/>
  <c r="H741" i="45" s="1"/>
  <c r="G740" i="45"/>
  <c r="H740" i="45" s="1"/>
  <c r="G739" i="45"/>
  <c r="G738" i="45"/>
  <c r="G737" i="45"/>
  <c r="G736" i="45"/>
  <c r="G735" i="45"/>
  <c r="G734" i="45"/>
  <c r="H734" i="45" s="1"/>
  <c r="M734" i="45" s="1"/>
  <c r="O734" i="45" s="1"/>
  <c r="G733" i="45"/>
  <c r="H733" i="45" s="1"/>
  <c r="G732" i="45"/>
  <c r="H732" i="45" s="1"/>
  <c r="G731" i="45"/>
  <c r="G730" i="45"/>
  <c r="G729" i="45"/>
  <c r="G728" i="45"/>
  <c r="H728" i="45" s="1"/>
  <c r="G727" i="45"/>
  <c r="G726" i="45"/>
  <c r="G725" i="45"/>
  <c r="H725" i="45" s="1"/>
  <c r="G724" i="45"/>
  <c r="H724" i="45" s="1"/>
  <c r="G723" i="45"/>
  <c r="G722" i="45"/>
  <c r="G721" i="45"/>
  <c r="G720" i="45"/>
  <c r="G719" i="45"/>
  <c r="H719" i="45" s="1"/>
  <c r="G718" i="45"/>
  <c r="G717" i="45"/>
  <c r="G716" i="45"/>
  <c r="H716" i="45" s="1"/>
  <c r="G715" i="45"/>
  <c r="G714" i="45"/>
  <c r="G713" i="45"/>
  <c r="G712" i="45"/>
  <c r="H712" i="45" s="1"/>
  <c r="G711" i="45"/>
  <c r="G710" i="45"/>
  <c r="H710" i="45" s="1"/>
  <c r="G709" i="45"/>
  <c r="G708" i="45"/>
  <c r="G707" i="45"/>
  <c r="G706" i="45"/>
  <c r="G705" i="45"/>
  <c r="G704" i="45"/>
  <c r="H704" i="45" s="1"/>
  <c r="M704" i="45" s="1"/>
  <c r="O704" i="45" s="1"/>
  <c r="G703" i="45"/>
  <c r="H703" i="45" s="1"/>
  <c r="G702" i="45"/>
  <c r="G701" i="45"/>
  <c r="I701" i="45" s="1"/>
  <c r="K701" i="45" s="1"/>
  <c r="G700" i="45"/>
  <c r="I700" i="45" s="1"/>
  <c r="K700" i="45" s="1"/>
  <c r="G699" i="45"/>
  <c r="G698" i="45"/>
  <c r="G697" i="45"/>
  <c r="G696" i="45"/>
  <c r="H696" i="45" s="1"/>
  <c r="G695" i="45"/>
  <c r="H695" i="45" s="1"/>
  <c r="M695" i="45" s="1"/>
  <c r="O695" i="45" s="1"/>
  <c r="G694" i="45"/>
  <c r="H694" i="45" s="1"/>
  <c r="G693" i="45"/>
  <c r="G692" i="45"/>
  <c r="H692" i="45" s="1"/>
  <c r="G691" i="45"/>
  <c r="G690" i="45"/>
  <c r="G689" i="45"/>
  <c r="G688" i="45"/>
  <c r="H688" i="45" s="1"/>
  <c r="G687" i="45"/>
  <c r="H687" i="45" s="1"/>
  <c r="G686" i="45"/>
  <c r="H686" i="45" s="1"/>
  <c r="G685" i="45"/>
  <c r="H685" i="45" s="1"/>
  <c r="G684" i="45"/>
  <c r="G683" i="45"/>
  <c r="H683" i="45" s="1"/>
  <c r="M683" i="45" s="1"/>
  <c r="O683" i="45" s="1"/>
  <c r="G682" i="45"/>
  <c r="G681" i="45"/>
  <c r="G680" i="45"/>
  <c r="H680" i="45" s="1"/>
  <c r="G679" i="45"/>
  <c r="H679" i="45" s="1"/>
  <c r="M679" i="45" s="1"/>
  <c r="O679" i="45" s="1"/>
  <c r="G678" i="45"/>
  <c r="H678" i="45" s="1"/>
  <c r="G677" i="45"/>
  <c r="H677" i="45" s="1"/>
  <c r="G676" i="45"/>
  <c r="G675" i="45"/>
  <c r="H675" i="45" s="1"/>
  <c r="G674" i="45"/>
  <c r="G673" i="45"/>
  <c r="G672" i="45"/>
  <c r="H672" i="45" s="1"/>
  <c r="M672" i="45" s="1"/>
  <c r="O672" i="45" s="1"/>
  <c r="G671" i="45"/>
  <c r="H671" i="45" s="1"/>
  <c r="M671" i="45" s="1"/>
  <c r="O671" i="45" s="1"/>
  <c r="G670" i="45"/>
  <c r="H670" i="45" s="1"/>
  <c r="G669" i="45"/>
  <c r="I669" i="45" s="1"/>
  <c r="K669" i="45" s="1"/>
  <c r="G668" i="45"/>
  <c r="I668" i="45" s="1"/>
  <c r="K668" i="45" s="1"/>
  <c r="G667" i="45"/>
  <c r="H667" i="45" s="1"/>
  <c r="G666" i="45"/>
  <c r="G665" i="45"/>
  <c r="G664" i="45"/>
  <c r="H664" i="45" s="1"/>
  <c r="G663" i="45"/>
  <c r="H663" i="45" s="1"/>
  <c r="M663" i="45" s="1"/>
  <c r="O663" i="45" s="1"/>
  <c r="G662" i="45"/>
  <c r="H662" i="45" s="1"/>
  <c r="G661" i="45"/>
  <c r="H661" i="45" s="1"/>
  <c r="G660" i="45"/>
  <c r="G659" i="45"/>
  <c r="H659" i="45" s="1"/>
  <c r="G658" i="45"/>
  <c r="G657" i="45"/>
  <c r="G656" i="45"/>
  <c r="H656" i="45" s="1"/>
  <c r="G655" i="45"/>
  <c r="H655" i="45" s="1"/>
  <c r="G654" i="45"/>
  <c r="H654" i="45" s="1"/>
  <c r="G653" i="45"/>
  <c r="H653" i="45" s="1"/>
  <c r="G652" i="45"/>
  <c r="G651" i="45"/>
  <c r="H651" i="45" s="1"/>
  <c r="M651" i="45" s="1"/>
  <c r="O651" i="45" s="1"/>
  <c r="G650" i="45"/>
  <c r="G649" i="45"/>
  <c r="G648" i="45"/>
  <c r="H648" i="45" s="1"/>
  <c r="M648" i="45" s="1"/>
  <c r="O648" i="45" s="1"/>
  <c r="G647" i="45"/>
  <c r="H647" i="45" s="1"/>
  <c r="G646" i="45"/>
  <c r="H646" i="45" s="1"/>
  <c r="G645" i="45"/>
  <c r="H645" i="45" s="1"/>
  <c r="G644" i="45"/>
  <c r="G643" i="45"/>
  <c r="H643" i="45" s="1"/>
  <c r="M643" i="45" s="1"/>
  <c r="O643" i="45" s="1"/>
  <c r="G642" i="45"/>
  <c r="G641" i="45"/>
  <c r="G640" i="45"/>
  <c r="H640" i="45" s="1"/>
  <c r="G639" i="45"/>
  <c r="H639" i="45" s="1"/>
  <c r="M639" i="45" s="1"/>
  <c r="O639" i="45" s="1"/>
  <c r="G638" i="45"/>
  <c r="H638" i="45" s="1"/>
  <c r="G637" i="45"/>
  <c r="H637" i="45" s="1"/>
  <c r="G636" i="45"/>
  <c r="G635" i="45"/>
  <c r="H635" i="45" s="1"/>
  <c r="M635" i="45" s="1"/>
  <c r="O635" i="45" s="1"/>
  <c r="G634" i="45"/>
  <c r="G633" i="45"/>
  <c r="G632" i="45"/>
  <c r="H632" i="45" s="1"/>
  <c r="M632" i="45" s="1"/>
  <c r="O632" i="45" s="1"/>
  <c r="G631" i="45"/>
  <c r="H631" i="45" s="1"/>
  <c r="G630" i="45"/>
  <c r="H630" i="45" s="1"/>
  <c r="G629" i="45"/>
  <c r="H629" i="45" s="1"/>
  <c r="G628" i="45"/>
  <c r="G627" i="45"/>
  <c r="H627" i="45" s="1"/>
  <c r="G626" i="45"/>
  <c r="G625" i="45"/>
  <c r="G624" i="45"/>
  <c r="H624" i="45" s="1"/>
  <c r="M624" i="45" s="1"/>
  <c r="O624" i="45" s="1"/>
  <c r="G623" i="45"/>
  <c r="H623" i="45" s="1"/>
  <c r="M623" i="45" s="1"/>
  <c r="O623" i="45" s="1"/>
  <c r="G622" i="45"/>
  <c r="H622" i="45" s="1"/>
  <c r="G621" i="45"/>
  <c r="H621" i="45" s="1"/>
  <c r="G620" i="45"/>
  <c r="G619" i="45"/>
  <c r="H619" i="45" s="1"/>
  <c r="G618" i="45"/>
  <c r="G617" i="45"/>
  <c r="G616" i="45"/>
  <c r="H616" i="45" s="1"/>
  <c r="M616" i="45" s="1"/>
  <c r="O616" i="45" s="1"/>
  <c r="G615" i="45"/>
  <c r="H615" i="45" s="1"/>
  <c r="M615" i="45" s="1"/>
  <c r="O615" i="45" s="1"/>
  <c r="G614" i="45"/>
  <c r="H614" i="45" s="1"/>
  <c r="M614" i="45" s="1"/>
  <c r="O614" i="45" s="1"/>
  <c r="G613" i="45"/>
  <c r="H613" i="45" s="1"/>
  <c r="G612" i="45"/>
  <c r="G611" i="45"/>
  <c r="H611" i="45" s="1"/>
  <c r="G610" i="45"/>
  <c r="G609" i="45"/>
  <c r="G608" i="45"/>
  <c r="H608" i="45" s="1"/>
  <c r="G607" i="45"/>
  <c r="H607" i="45" s="1"/>
  <c r="M607" i="45" s="1"/>
  <c r="O607" i="45" s="1"/>
  <c r="G606" i="45"/>
  <c r="H606" i="45" s="1"/>
  <c r="G605" i="45"/>
  <c r="H605" i="45" s="1"/>
  <c r="G604" i="45"/>
  <c r="I604" i="45" s="1"/>
  <c r="K604" i="45" s="1"/>
  <c r="G603" i="45"/>
  <c r="H603" i="45" s="1"/>
  <c r="M603" i="45" s="1"/>
  <c r="O603" i="45" s="1"/>
  <c r="G602" i="45"/>
  <c r="G601" i="45"/>
  <c r="G600" i="45"/>
  <c r="H600" i="45" s="1"/>
  <c r="G599" i="45"/>
  <c r="H599" i="45" s="1"/>
  <c r="G598" i="45"/>
  <c r="H598" i="45" s="1"/>
  <c r="G597" i="45"/>
  <c r="H597" i="45" s="1"/>
  <c r="M597" i="45" s="1"/>
  <c r="O597" i="45" s="1"/>
  <c r="G596" i="45"/>
  <c r="G595" i="45"/>
  <c r="H595" i="45" s="1"/>
  <c r="G594" i="45"/>
  <c r="G593" i="45"/>
  <c r="G592" i="45"/>
  <c r="H592" i="45" s="1"/>
  <c r="G591" i="45"/>
  <c r="H591" i="45" s="1"/>
  <c r="G590" i="45"/>
  <c r="H590" i="45" s="1"/>
  <c r="G589" i="45"/>
  <c r="H589" i="45" s="1"/>
  <c r="G588" i="45"/>
  <c r="G587" i="45"/>
  <c r="H587" i="45" s="1"/>
  <c r="M587" i="45" s="1"/>
  <c r="O587" i="45" s="1"/>
  <c r="G586" i="45"/>
  <c r="G585" i="45"/>
  <c r="G584" i="45"/>
  <c r="H584" i="45" s="1"/>
  <c r="M584" i="45" s="1"/>
  <c r="O584" i="45" s="1"/>
  <c r="G583" i="45"/>
  <c r="H583" i="45" s="1"/>
  <c r="G582" i="45"/>
  <c r="H582" i="45" s="1"/>
  <c r="G581" i="45"/>
  <c r="H581" i="45" s="1"/>
  <c r="G580" i="45"/>
  <c r="G579" i="45"/>
  <c r="H579" i="45" s="1"/>
  <c r="M579" i="45" s="1"/>
  <c r="O579" i="45" s="1"/>
  <c r="G578" i="45"/>
  <c r="G577" i="45"/>
  <c r="G576" i="45"/>
  <c r="H576" i="45" s="1"/>
  <c r="G575" i="45"/>
  <c r="H575" i="45" s="1"/>
  <c r="M575" i="45" s="1"/>
  <c r="O575" i="45" s="1"/>
  <c r="G574" i="45"/>
  <c r="H574" i="45" s="1"/>
  <c r="G573" i="45"/>
  <c r="H573" i="45" s="1"/>
  <c r="G572" i="45"/>
  <c r="I572" i="45" s="1"/>
  <c r="K572" i="45" s="1"/>
  <c r="G571" i="45"/>
  <c r="H571" i="45" s="1"/>
  <c r="M571" i="45" s="1"/>
  <c r="O571" i="45" s="1"/>
  <c r="G570" i="45"/>
  <c r="G569" i="45"/>
  <c r="G568" i="45"/>
  <c r="H568" i="45" s="1"/>
  <c r="M568" i="45" s="1"/>
  <c r="O568" i="45" s="1"/>
  <c r="G567" i="45"/>
  <c r="H567" i="45" s="1"/>
  <c r="G566" i="45"/>
  <c r="H566" i="45" s="1"/>
  <c r="G565" i="45"/>
  <c r="H565" i="45" s="1"/>
  <c r="G564" i="45"/>
  <c r="G563" i="45"/>
  <c r="H563" i="45" s="1"/>
  <c r="G562" i="45"/>
  <c r="G561" i="45"/>
  <c r="G560" i="45"/>
  <c r="H560" i="45" s="1"/>
  <c r="M560" i="45" s="1"/>
  <c r="O560" i="45" s="1"/>
  <c r="G559" i="45"/>
  <c r="H559" i="45" s="1"/>
  <c r="M559" i="45" s="1"/>
  <c r="O559" i="45" s="1"/>
  <c r="G558" i="45"/>
  <c r="H558" i="45" s="1"/>
  <c r="G557" i="45"/>
  <c r="H557" i="45" s="1"/>
  <c r="G556" i="45"/>
  <c r="G555" i="45"/>
  <c r="H555" i="45" s="1"/>
  <c r="G554" i="45"/>
  <c r="G553" i="45"/>
  <c r="G552" i="45"/>
  <c r="H552" i="45" s="1"/>
  <c r="M552" i="45" s="1"/>
  <c r="O552" i="45" s="1"/>
  <c r="G551" i="45"/>
  <c r="H551" i="45" s="1"/>
  <c r="M551" i="45" s="1"/>
  <c r="O551" i="45" s="1"/>
  <c r="G550" i="45"/>
  <c r="H550" i="45" s="1"/>
  <c r="G549" i="45"/>
  <c r="H549" i="45" s="1"/>
  <c r="G548" i="45"/>
  <c r="G547" i="45"/>
  <c r="H547" i="45" s="1"/>
  <c r="G546" i="45"/>
  <c r="G545" i="45"/>
  <c r="G544" i="45"/>
  <c r="H544" i="45" s="1"/>
  <c r="G543" i="45"/>
  <c r="H543" i="45" s="1"/>
  <c r="M543" i="45" s="1"/>
  <c r="O543" i="45" s="1"/>
  <c r="G542" i="45"/>
  <c r="H542" i="45" s="1"/>
  <c r="M542" i="45" s="1"/>
  <c r="O542" i="45" s="1"/>
  <c r="G541" i="45"/>
  <c r="I541" i="45" s="1"/>
  <c r="K541" i="45" s="1"/>
  <c r="G540" i="45"/>
  <c r="I540" i="45" s="1"/>
  <c r="K540" i="45" s="1"/>
  <c r="G539" i="45"/>
  <c r="H539" i="45" s="1"/>
  <c r="M539" i="45" s="1"/>
  <c r="O539" i="45" s="1"/>
  <c r="G538" i="45"/>
  <c r="G537" i="45"/>
  <c r="G536" i="45"/>
  <c r="H536" i="45" s="1"/>
  <c r="G535" i="45"/>
  <c r="H535" i="45" s="1"/>
  <c r="G534" i="45"/>
  <c r="H534" i="45" s="1"/>
  <c r="G533" i="45"/>
  <c r="H533" i="45" s="1"/>
  <c r="G532" i="45"/>
  <c r="G531" i="45"/>
  <c r="H531" i="45" s="1"/>
  <c r="G530" i="45"/>
  <c r="G529" i="45"/>
  <c r="G528" i="45"/>
  <c r="H528" i="45" s="1"/>
  <c r="G527" i="45"/>
  <c r="H527" i="45" s="1"/>
  <c r="G526" i="45"/>
  <c r="H526" i="45" s="1"/>
  <c r="G525" i="45"/>
  <c r="H525" i="45" s="1"/>
  <c r="G524" i="45"/>
  <c r="G523" i="45"/>
  <c r="H523" i="45" s="1"/>
  <c r="M523" i="45" s="1"/>
  <c r="O523" i="45" s="1"/>
  <c r="G522" i="45"/>
  <c r="G521" i="45"/>
  <c r="G520" i="45"/>
  <c r="H520" i="45" s="1"/>
  <c r="M520" i="45" s="1"/>
  <c r="O520" i="45" s="1"/>
  <c r="G519" i="45"/>
  <c r="H519" i="45" s="1"/>
  <c r="G518" i="45"/>
  <c r="H518" i="45" s="1"/>
  <c r="G517" i="45"/>
  <c r="H517" i="45" s="1"/>
  <c r="G516" i="45"/>
  <c r="G515" i="45"/>
  <c r="H515" i="45" s="1"/>
  <c r="M515" i="45" s="1"/>
  <c r="O515" i="45" s="1"/>
  <c r="G514" i="45"/>
  <c r="G513" i="45"/>
  <c r="G512" i="45"/>
  <c r="H512" i="45" s="1"/>
  <c r="G511" i="45"/>
  <c r="H511" i="45" s="1"/>
  <c r="M511" i="45" s="1"/>
  <c r="O511" i="45" s="1"/>
  <c r="G510" i="45"/>
  <c r="H510" i="45" s="1"/>
  <c r="G509" i="45"/>
  <c r="H509" i="45" s="1"/>
  <c r="G508" i="45"/>
  <c r="G507" i="45"/>
  <c r="H507" i="45" s="1"/>
  <c r="M507" i="45" s="1"/>
  <c r="O507" i="45" s="1"/>
  <c r="G506" i="45"/>
  <c r="G505" i="45"/>
  <c r="G504" i="45"/>
  <c r="H504" i="45" s="1"/>
  <c r="M504" i="45" s="1"/>
  <c r="O504" i="45" s="1"/>
  <c r="G503" i="45"/>
  <c r="H503" i="45" s="1"/>
  <c r="G502" i="45"/>
  <c r="H502" i="45" s="1"/>
  <c r="G501" i="45"/>
  <c r="H501" i="45" s="1"/>
  <c r="G500" i="45"/>
  <c r="G499" i="45"/>
  <c r="H499" i="45" s="1"/>
  <c r="G498" i="45"/>
  <c r="G497" i="45"/>
  <c r="G496" i="45"/>
  <c r="H496" i="45" s="1"/>
  <c r="M496" i="45" s="1"/>
  <c r="O496" i="45" s="1"/>
  <c r="G495" i="45"/>
  <c r="H495" i="45" s="1"/>
  <c r="M495" i="45" s="1"/>
  <c r="O495" i="45" s="1"/>
  <c r="G494" i="45"/>
  <c r="H494" i="45" s="1"/>
  <c r="G493" i="45"/>
  <c r="H493" i="45" s="1"/>
  <c r="M493" i="45" s="1"/>
  <c r="O493" i="45" s="1"/>
  <c r="G492" i="45"/>
  <c r="G491" i="45"/>
  <c r="H491" i="45" s="1"/>
  <c r="M491" i="45" s="1"/>
  <c r="O491" i="45" s="1"/>
  <c r="G490" i="45"/>
  <c r="G489" i="45"/>
  <c r="G488" i="45"/>
  <c r="H488" i="45" s="1"/>
  <c r="M488" i="45" s="1"/>
  <c r="O488" i="45" s="1"/>
  <c r="G487" i="45"/>
  <c r="H487" i="45" s="1"/>
  <c r="M487" i="45" s="1"/>
  <c r="O487" i="45" s="1"/>
  <c r="G486" i="45"/>
  <c r="H486" i="45" s="1"/>
  <c r="G485" i="45"/>
  <c r="H485" i="45" s="1"/>
  <c r="G484" i="45"/>
  <c r="G483" i="45"/>
  <c r="H483" i="45" s="1"/>
  <c r="G482" i="45"/>
  <c r="G481" i="45"/>
  <c r="G480" i="45"/>
  <c r="H480" i="45" s="1"/>
  <c r="G479" i="45"/>
  <c r="H479" i="45" s="1"/>
  <c r="M479" i="45" s="1"/>
  <c r="O479" i="45" s="1"/>
  <c r="G478" i="45"/>
  <c r="H478" i="45" s="1"/>
  <c r="M478" i="45" s="1"/>
  <c r="O478" i="45" s="1"/>
  <c r="G477" i="45"/>
  <c r="I477" i="45" s="1"/>
  <c r="K477" i="45" s="1"/>
  <c r="G476" i="45"/>
  <c r="I476" i="45" s="1"/>
  <c r="K476" i="45" s="1"/>
  <c r="G475" i="45"/>
  <c r="H475" i="45" s="1"/>
  <c r="M475" i="45" s="1"/>
  <c r="O475" i="45" s="1"/>
  <c r="G474" i="45"/>
  <c r="G473" i="45"/>
  <c r="G472" i="45"/>
  <c r="H472" i="45" s="1"/>
  <c r="M472" i="45" s="1"/>
  <c r="O472" i="45" s="1"/>
  <c r="G471" i="45"/>
  <c r="H471" i="45" s="1"/>
  <c r="G470" i="45"/>
  <c r="H470" i="45" s="1"/>
  <c r="G469" i="45"/>
  <c r="H469" i="45" s="1"/>
  <c r="G468" i="45"/>
  <c r="G467" i="45"/>
  <c r="H467" i="45" s="1"/>
  <c r="G466" i="45"/>
  <c r="G465" i="45"/>
  <c r="G464" i="45"/>
  <c r="H464" i="45" s="1"/>
  <c r="G463" i="45"/>
  <c r="H463" i="45" s="1"/>
  <c r="M463" i="45" s="1"/>
  <c r="O463" i="45" s="1"/>
  <c r="G462" i="45"/>
  <c r="H462" i="45" s="1"/>
  <c r="G461" i="45"/>
  <c r="H461" i="45" s="1"/>
  <c r="M461" i="45" s="1"/>
  <c r="O461" i="45" s="1"/>
  <c r="G460" i="45"/>
  <c r="G459" i="45"/>
  <c r="H459" i="45" s="1"/>
  <c r="M459" i="45" s="1"/>
  <c r="O459" i="45" s="1"/>
  <c r="G458" i="45"/>
  <c r="G457" i="45"/>
  <c r="G456" i="45"/>
  <c r="H456" i="45" s="1"/>
  <c r="M456" i="45" s="1"/>
  <c r="O456" i="45" s="1"/>
  <c r="G455" i="45"/>
  <c r="H455" i="45" s="1"/>
  <c r="G454" i="45"/>
  <c r="H454" i="45" s="1"/>
  <c r="G453" i="45"/>
  <c r="H453" i="45" s="1"/>
  <c r="G452" i="45"/>
  <c r="G451" i="45"/>
  <c r="H451" i="45" s="1"/>
  <c r="M451" i="45" s="1"/>
  <c r="O451" i="45" s="1"/>
  <c r="G450" i="45"/>
  <c r="G449" i="45"/>
  <c r="G448" i="45"/>
  <c r="H448" i="45" s="1"/>
  <c r="G447" i="45"/>
  <c r="H447" i="45" s="1"/>
  <c r="M447" i="45" s="1"/>
  <c r="O447" i="45" s="1"/>
  <c r="G446" i="45"/>
  <c r="H446" i="45" s="1"/>
  <c r="G445" i="45"/>
  <c r="H445" i="45" s="1"/>
  <c r="M445" i="45" s="1"/>
  <c r="O445" i="45" s="1"/>
  <c r="G444" i="45"/>
  <c r="I444" i="45" s="1"/>
  <c r="K444" i="45" s="1"/>
  <c r="G443" i="45"/>
  <c r="H443" i="45" s="1"/>
  <c r="M443" i="45" s="1"/>
  <c r="O443" i="45" s="1"/>
  <c r="G442" i="45"/>
  <c r="G441" i="45"/>
  <c r="G440" i="45"/>
  <c r="H440" i="45" s="1"/>
  <c r="M440" i="45" s="1"/>
  <c r="O440" i="45" s="1"/>
  <c r="G439" i="45"/>
  <c r="H439" i="45" s="1"/>
  <c r="G438" i="45"/>
  <c r="H438" i="45" s="1"/>
  <c r="G437" i="45"/>
  <c r="H437" i="45" s="1"/>
  <c r="G436" i="45"/>
  <c r="G435" i="45"/>
  <c r="H435" i="45" s="1"/>
  <c r="G434" i="45"/>
  <c r="G433" i="45"/>
  <c r="G432" i="45"/>
  <c r="H432" i="45" s="1"/>
  <c r="M432" i="45" s="1"/>
  <c r="O432" i="45" s="1"/>
  <c r="G431" i="45"/>
  <c r="H431" i="45" s="1"/>
  <c r="M431" i="45" s="1"/>
  <c r="O431" i="45" s="1"/>
  <c r="G430" i="45"/>
  <c r="H430" i="45" s="1"/>
  <c r="G429" i="45"/>
  <c r="H429" i="45" s="1"/>
  <c r="M429" i="45" s="1"/>
  <c r="O429" i="45" s="1"/>
  <c r="G428" i="45"/>
  <c r="G427" i="45"/>
  <c r="H427" i="45" s="1"/>
  <c r="M427" i="45" s="1"/>
  <c r="O427" i="45" s="1"/>
  <c r="G426" i="45"/>
  <c r="G425" i="45"/>
  <c r="G424" i="45"/>
  <c r="H424" i="45" s="1"/>
  <c r="M424" i="45" s="1"/>
  <c r="O424" i="45" s="1"/>
  <c r="G423" i="45"/>
  <c r="H423" i="45" s="1"/>
  <c r="M423" i="45" s="1"/>
  <c r="O423" i="45" s="1"/>
  <c r="G422" i="45"/>
  <c r="H422" i="45" s="1"/>
  <c r="G421" i="45"/>
  <c r="H421" i="45" s="1"/>
  <c r="G420" i="45"/>
  <c r="G419" i="45"/>
  <c r="H419" i="45" s="1"/>
  <c r="G418" i="45"/>
  <c r="G417" i="45"/>
  <c r="G416" i="45"/>
  <c r="H416" i="45" s="1"/>
  <c r="G415" i="45"/>
  <c r="H415" i="45" s="1"/>
  <c r="M415" i="45" s="1"/>
  <c r="O415" i="45" s="1"/>
  <c r="G414" i="45"/>
  <c r="H414" i="45" s="1"/>
  <c r="M414" i="45" s="1"/>
  <c r="O414" i="45" s="1"/>
  <c r="G413" i="45"/>
  <c r="H413" i="45" s="1"/>
  <c r="G412" i="45"/>
  <c r="I412" i="45" s="1"/>
  <c r="K412" i="45" s="1"/>
  <c r="G411" i="45"/>
  <c r="H411" i="45" s="1"/>
  <c r="M411" i="45" s="1"/>
  <c r="O411" i="45" s="1"/>
  <c r="G410" i="45"/>
  <c r="G409" i="45"/>
  <c r="G408" i="45"/>
  <c r="H408" i="45" s="1"/>
  <c r="M408" i="45" s="1"/>
  <c r="O408" i="45" s="1"/>
  <c r="G407" i="45"/>
  <c r="H407" i="45" s="1"/>
  <c r="G406" i="45"/>
  <c r="H406" i="45" s="1"/>
  <c r="G405" i="45"/>
  <c r="H405" i="45" s="1"/>
  <c r="M405" i="45" s="1"/>
  <c r="O405" i="45" s="1"/>
  <c r="G404" i="45"/>
  <c r="G403" i="45"/>
  <c r="H403" i="45" s="1"/>
  <c r="G402" i="45"/>
  <c r="G401" i="45"/>
  <c r="G400" i="45"/>
  <c r="H400" i="45" s="1"/>
  <c r="G399" i="45"/>
  <c r="H399" i="45" s="1"/>
  <c r="M399" i="45" s="1"/>
  <c r="O399" i="45" s="1"/>
  <c r="G398" i="45"/>
  <c r="H398" i="45" s="1"/>
  <c r="G397" i="45"/>
  <c r="H397" i="45" s="1"/>
  <c r="G396" i="45"/>
  <c r="G395" i="45"/>
  <c r="H395" i="45" s="1"/>
  <c r="M395" i="45" s="1"/>
  <c r="O395" i="45" s="1"/>
  <c r="G394" i="45"/>
  <c r="G393" i="45"/>
  <c r="G392" i="45"/>
  <c r="H392" i="45" s="1"/>
  <c r="M392" i="45" s="1"/>
  <c r="O392" i="45" s="1"/>
  <c r="G391" i="45"/>
  <c r="H391" i="45" s="1"/>
  <c r="G390" i="45"/>
  <c r="H390" i="45" s="1"/>
  <c r="M390" i="45" s="1"/>
  <c r="O390" i="45" s="1"/>
  <c r="G389" i="45"/>
  <c r="H389" i="45" s="1"/>
  <c r="G388" i="45"/>
  <c r="G387" i="45"/>
  <c r="H387" i="45" s="1"/>
  <c r="M387" i="45" s="1"/>
  <c r="O387" i="45" s="1"/>
  <c r="G386" i="45"/>
  <c r="G385" i="45"/>
  <c r="G384" i="45"/>
  <c r="H384" i="45" s="1"/>
  <c r="G383" i="45"/>
  <c r="H383" i="45" s="1"/>
  <c r="M383" i="45" s="1"/>
  <c r="O383" i="45" s="1"/>
  <c r="G382" i="45"/>
  <c r="H382" i="45" s="1"/>
  <c r="G381" i="45"/>
  <c r="H381" i="45" s="1"/>
  <c r="G380" i="45"/>
  <c r="G379" i="45"/>
  <c r="H379" i="45" s="1"/>
  <c r="M379" i="45" s="1"/>
  <c r="O379" i="45" s="1"/>
  <c r="G378" i="45"/>
  <c r="G377" i="45"/>
  <c r="G376" i="45"/>
  <c r="H376" i="45" s="1"/>
  <c r="M376" i="45" s="1"/>
  <c r="O376" i="45" s="1"/>
  <c r="G375" i="45"/>
  <c r="H375" i="45" s="1"/>
  <c r="G374" i="45"/>
  <c r="H374" i="45" s="1"/>
  <c r="M374" i="45" s="1"/>
  <c r="O374" i="45" s="1"/>
  <c r="G373" i="45"/>
  <c r="H373" i="45" s="1"/>
  <c r="G372" i="45"/>
  <c r="G371" i="45"/>
  <c r="H371" i="45" s="1"/>
  <c r="G370" i="45"/>
  <c r="G369" i="45"/>
  <c r="G368" i="45"/>
  <c r="H368" i="45" s="1"/>
  <c r="M368" i="45" s="1"/>
  <c r="O368" i="45" s="1"/>
  <c r="G367" i="45"/>
  <c r="H367" i="45" s="1"/>
  <c r="M367" i="45" s="1"/>
  <c r="O367" i="45" s="1"/>
  <c r="G366" i="45"/>
  <c r="H366" i="45" s="1"/>
  <c r="G365" i="45"/>
  <c r="H365" i="45" s="1"/>
  <c r="G364" i="45"/>
  <c r="G363" i="45"/>
  <c r="H363" i="45" s="1"/>
  <c r="M363" i="45" s="1"/>
  <c r="O363" i="45" s="1"/>
  <c r="G362" i="45"/>
  <c r="G361" i="45"/>
  <c r="G360" i="45"/>
  <c r="H360" i="45" s="1"/>
  <c r="M360" i="45" s="1"/>
  <c r="O360" i="45" s="1"/>
  <c r="G359" i="45"/>
  <c r="H359" i="45" s="1"/>
  <c r="M359" i="45" s="1"/>
  <c r="O359" i="45" s="1"/>
  <c r="G358" i="45"/>
  <c r="H358" i="45" s="1"/>
  <c r="G357" i="45"/>
  <c r="H357" i="45" s="1"/>
  <c r="G356" i="45"/>
  <c r="G355" i="45"/>
  <c r="H355" i="45" s="1"/>
  <c r="G354" i="45"/>
  <c r="G353" i="45"/>
  <c r="G352" i="45"/>
  <c r="H352" i="45" s="1"/>
  <c r="G351" i="45"/>
  <c r="H351" i="45" s="1"/>
  <c r="M351" i="45" s="1"/>
  <c r="O351" i="45" s="1"/>
  <c r="G350" i="45"/>
  <c r="H350" i="45" s="1"/>
  <c r="G349" i="45"/>
  <c r="I349" i="45" s="1"/>
  <c r="K349" i="45" s="1"/>
  <c r="G348" i="45"/>
  <c r="I348" i="45" s="1"/>
  <c r="K348" i="45" s="1"/>
  <c r="G347" i="45"/>
  <c r="H347" i="45" s="1"/>
  <c r="M347" i="45" s="1"/>
  <c r="O347" i="45" s="1"/>
  <c r="G346" i="45"/>
  <c r="G345" i="45"/>
  <c r="G344" i="45"/>
  <c r="H344" i="45" s="1"/>
  <c r="M344" i="45" s="1"/>
  <c r="O344" i="45" s="1"/>
  <c r="G343" i="45"/>
  <c r="H343" i="45" s="1"/>
  <c r="G342" i="45"/>
  <c r="H342" i="45" s="1"/>
  <c r="G341" i="45"/>
  <c r="H341" i="45" s="1"/>
  <c r="M341" i="45" s="1"/>
  <c r="O341" i="45" s="1"/>
  <c r="G340" i="45"/>
  <c r="G339" i="45"/>
  <c r="H339" i="45" s="1"/>
  <c r="G338" i="45"/>
  <c r="G337" i="45"/>
  <c r="G336" i="45"/>
  <c r="H336" i="45" s="1"/>
  <c r="G335" i="45"/>
  <c r="H335" i="45" s="1"/>
  <c r="M335" i="45" s="1"/>
  <c r="O335" i="45" s="1"/>
  <c r="G334" i="45"/>
  <c r="H334" i="45" s="1"/>
  <c r="G333" i="45"/>
  <c r="H333" i="45" s="1"/>
  <c r="G332" i="45"/>
  <c r="G331" i="45"/>
  <c r="H331" i="45" s="1"/>
  <c r="M331" i="45" s="1"/>
  <c r="O331" i="45" s="1"/>
  <c r="G330" i="45"/>
  <c r="G329" i="45"/>
  <c r="G328" i="45"/>
  <c r="H328" i="45" s="1"/>
  <c r="M328" i="45" s="1"/>
  <c r="O328" i="45" s="1"/>
  <c r="G327" i="45"/>
  <c r="H327" i="45" s="1"/>
  <c r="G326" i="45"/>
  <c r="H326" i="45" s="1"/>
  <c r="M326" i="45" s="1"/>
  <c r="O326" i="45" s="1"/>
  <c r="G325" i="45"/>
  <c r="H325" i="45" s="1"/>
  <c r="G324" i="45"/>
  <c r="G323" i="45"/>
  <c r="H323" i="45" s="1"/>
  <c r="M323" i="45" s="1"/>
  <c r="O323" i="45" s="1"/>
  <c r="G322" i="45"/>
  <c r="G321" i="45"/>
  <c r="G320" i="45"/>
  <c r="H320" i="45" s="1"/>
  <c r="G319" i="45"/>
  <c r="H319" i="45" s="1"/>
  <c r="M319" i="45" s="1"/>
  <c r="O319" i="45" s="1"/>
  <c r="G318" i="45"/>
  <c r="H318" i="45" s="1"/>
  <c r="G317" i="45"/>
  <c r="H317" i="45" s="1"/>
  <c r="M317" i="45" s="1"/>
  <c r="O317" i="45" s="1"/>
  <c r="G316" i="45"/>
  <c r="I316" i="45" s="1"/>
  <c r="K316" i="45" s="1"/>
  <c r="G315" i="45"/>
  <c r="H315" i="45" s="1"/>
  <c r="M315" i="45" s="1"/>
  <c r="O315" i="45" s="1"/>
  <c r="G314" i="45"/>
  <c r="G313" i="45"/>
  <c r="G312" i="45"/>
  <c r="H312" i="45" s="1"/>
  <c r="M312" i="45" s="1"/>
  <c r="O312" i="45" s="1"/>
  <c r="G311" i="45"/>
  <c r="H311" i="45" s="1"/>
  <c r="G310" i="45"/>
  <c r="H310" i="45" s="1"/>
  <c r="G309" i="45"/>
  <c r="H309" i="45" s="1"/>
  <c r="G308" i="45"/>
  <c r="G307" i="45"/>
  <c r="H307" i="45" s="1"/>
  <c r="G306" i="45"/>
  <c r="G305" i="45"/>
  <c r="G304" i="45"/>
  <c r="H304" i="45" s="1"/>
  <c r="M304" i="45" s="1"/>
  <c r="O304" i="45" s="1"/>
  <c r="G303" i="45"/>
  <c r="H303" i="45" s="1"/>
  <c r="M303" i="45" s="1"/>
  <c r="O303" i="45" s="1"/>
  <c r="G302" i="45"/>
  <c r="H302" i="45" s="1"/>
  <c r="G301" i="45"/>
  <c r="H301" i="45" s="1"/>
  <c r="M301" i="45" s="1"/>
  <c r="O301" i="45" s="1"/>
  <c r="G300" i="45"/>
  <c r="H300" i="45" s="1"/>
  <c r="G299" i="45"/>
  <c r="H299" i="45" s="1"/>
  <c r="M299" i="45" s="1"/>
  <c r="O299" i="45" s="1"/>
  <c r="G298" i="45"/>
  <c r="G297" i="45"/>
  <c r="G296" i="45"/>
  <c r="H296" i="45" s="1"/>
  <c r="M296" i="45" s="1"/>
  <c r="O296" i="45" s="1"/>
  <c r="G295" i="45"/>
  <c r="H295" i="45" s="1"/>
  <c r="M295" i="45" s="1"/>
  <c r="O295" i="45" s="1"/>
  <c r="G294" i="45"/>
  <c r="H294" i="45" s="1"/>
  <c r="G293" i="45"/>
  <c r="H293" i="45" s="1"/>
  <c r="G292" i="45"/>
  <c r="H292" i="45" s="1"/>
  <c r="G291" i="45"/>
  <c r="H291" i="45" s="1"/>
  <c r="G290" i="45"/>
  <c r="G289" i="45"/>
  <c r="G288" i="45"/>
  <c r="H288" i="45" s="1"/>
  <c r="G287" i="45"/>
  <c r="H287" i="45" s="1"/>
  <c r="M287" i="45" s="1"/>
  <c r="O287" i="45" s="1"/>
  <c r="G286" i="45"/>
  <c r="H286" i="45" s="1"/>
  <c r="M286" i="45" s="1"/>
  <c r="O286" i="45" s="1"/>
  <c r="G285" i="45"/>
  <c r="H285" i="45" s="1"/>
  <c r="G284" i="45"/>
  <c r="H284" i="45" s="1"/>
  <c r="G283" i="45"/>
  <c r="H283" i="45" s="1"/>
  <c r="M283" i="45" s="1"/>
  <c r="O283" i="45" s="1"/>
  <c r="G282" i="45"/>
  <c r="G281" i="45"/>
  <c r="G280" i="45"/>
  <c r="H280" i="45" s="1"/>
  <c r="M280" i="45" s="1"/>
  <c r="O280" i="45" s="1"/>
  <c r="G279" i="45"/>
  <c r="H279" i="45" s="1"/>
  <c r="G278" i="45"/>
  <c r="H278" i="45" s="1"/>
  <c r="G277" i="45"/>
  <c r="H277" i="45" s="1"/>
  <c r="G276" i="45"/>
  <c r="H276" i="45" s="1"/>
  <c r="G275" i="45"/>
  <c r="H275" i="45" s="1"/>
  <c r="G274" i="45"/>
  <c r="G273" i="45"/>
  <c r="G272" i="45"/>
  <c r="H272" i="45" s="1"/>
  <c r="G271" i="45"/>
  <c r="H271" i="45" s="1"/>
  <c r="M271" i="45" s="1"/>
  <c r="O271" i="45" s="1"/>
  <c r="G270" i="45"/>
  <c r="H270" i="45" s="1"/>
  <c r="G269" i="45"/>
  <c r="H269" i="45" s="1"/>
  <c r="G268" i="45"/>
  <c r="H268" i="45" s="1"/>
  <c r="G267" i="45"/>
  <c r="H267" i="45" s="1"/>
  <c r="M267" i="45" s="1"/>
  <c r="O267" i="45" s="1"/>
  <c r="G266" i="45"/>
  <c r="G265" i="45"/>
  <c r="G264" i="45"/>
  <c r="H264" i="45" s="1"/>
  <c r="M264" i="45" s="1"/>
  <c r="O264" i="45" s="1"/>
  <c r="G263" i="45"/>
  <c r="H263" i="45" s="1"/>
  <c r="G262" i="45"/>
  <c r="H262" i="45" s="1"/>
  <c r="G261" i="45"/>
  <c r="H261" i="45" s="1"/>
  <c r="G260" i="45"/>
  <c r="H260" i="45" s="1"/>
  <c r="G259" i="45"/>
  <c r="H259" i="45" s="1"/>
  <c r="M259" i="45" s="1"/>
  <c r="O259" i="45" s="1"/>
  <c r="G258" i="45"/>
  <c r="G257" i="45"/>
  <c r="G256" i="45"/>
  <c r="H256" i="45" s="1"/>
  <c r="G255" i="45"/>
  <c r="H255" i="45" s="1"/>
  <c r="M255" i="45" s="1"/>
  <c r="O255" i="45" s="1"/>
  <c r="G254" i="45"/>
  <c r="H254" i="45" s="1"/>
  <c r="G253" i="45"/>
  <c r="H253" i="45" s="1"/>
  <c r="M253" i="45" s="1"/>
  <c r="O253" i="45" s="1"/>
  <c r="G252" i="45"/>
  <c r="H252" i="45" s="1"/>
  <c r="G251" i="45"/>
  <c r="H251" i="45" s="1"/>
  <c r="M251" i="45" s="1"/>
  <c r="O251" i="45" s="1"/>
  <c r="G250" i="45"/>
  <c r="G249" i="45"/>
  <c r="G248" i="45"/>
  <c r="H248" i="45" s="1"/>
  <c r="M248" i="45" s="1"/>
  <c r="O248" i="45" s="1"/>
  <c r="G247" i="45"/>
  <c r="H247" i="45" s="1"/>
  <c r="G246" i="45"/>
  <c r="H246" i="45" s="1"/>
  <c r="G245" i="45"/>
  <c r="H245" i="45" s="1"/>
  <c r="G244" i="45"/>
  <c r="H244" i="45" s="1"/>
  <c r="G243" i="45"/>
  <c r="H243" i="45" s="1"/>
  <c r="G242" i="45"/>
  <c r="G241" i="45"/>
  <c r="G240" i="45"/>
  <c r="H240" i="45" s="1"/>
  <c r="M240" i="45" s="1"/>
  <c r="O240" i="45" s="1"/>
  <c r="G239" i="45"/>
  <c r="H239" i="45" s="1"/>
  <c r="M239" i="45" s="1"/>
  <c r="O239" i="45" s="1"/>
  <c r="G238" i="45"/>
  <c r="H238" i="45" s="1"/>
  <c r="G237" i="45"/>
  <c r="H237" i="45" s="1"/>
  <c r="G236" i="45"/>
  <c r="H236" i="45" s="1"/>
  <c r="G235" i="45"/>
  <c r="H235" i="45" s="1"/>
  <c r="M235" i="45" s="1"/>
  <c r="O235" i="45" s="1"/>
  <c r="G234" i="45"/>
  <c r="G233" i="45"/>
  <c r="G232" i="45"/>
  <c r="H232" i="45" s="1"/>
  <c r="M232" i="45" s="1"/>
  <c r="O232" i="45" s="1"/>
  <c r="G231" i="45"/>
  <c r="H231" i="45" s="1"/>
  <c r="M231" i="45" s="1"/>
  <c r="O231" i="45" s="1"/>
  <c r="G230" i="45"/>
  <c r="H230" i="45" s="1"/>
  <c r="M230" i="45" s="1"/>
  <c r="O230" i="45" s="1"/>
  <c r="G229" i="45"/>
  <c r="H229" i="45" s="1"/>
  <c r="G228" i="45"/>
  <c r="H228" i="45" s="1"/>
  <c r="G227" i="45"/>
  <c r="H227" i="45" s="1"/>
  <c r="G226" i="45"/>
  <c r="G225" i="45"/>
  <c r="G224" i="45"/>
  <c r="H224" i="45" s="1"/>
  <c r="G223" i="45"/>
  <c r="H223" i="45" s="1"/>
  <c r="M223" i="45" s="1"/>
  <c r="O223" i="45" s="1"/>
  <c r="G222" i="45"/>
  <c r="H222" i="45" s="1"/>
  <c r="G221" i="45"/>
  <c r="H221" i="45" s="1"/>
  <c r="M221" i="45" s="1"/>
  <c r="O221" i="45" s="1"/>
  <c r="G220" i="45"/>
  <c r="H220" i="45" s="1"/>
  <c r="G219" i="45"/>
  <c r="H219" i="45" s="1"/>
  <c r="M219" i="45" s="1"/>
  <c r="O219" i="45" s="1"/>
  <c r="G218" i="45"/>
  <c r="G217" i="45"/>
  <c r="G216" i="45"/>
  <c r="H216" i="45" s="1"/>
  <c r="M216" i="45" s="1"/>
  <c r="O216" i="45" s="1"/>
  <c r="G215" i="45"/>
  <c r="H215" i="45" s="1"/>
  <c r="G214" i="45"/>
  <c r="H214" i="45" s="1"/>
  <c r="M214" i="45" s="1"/>
  <c r="O214" i="45" s="1"/>
  <c r="G213" i="45"/>
  <c r="H213" i="45" s="1"/>
  <c r="M213" i="45" s="1"/>
  <c r="O213" i="45" s="1"/>
  <c r="G212" i="45"/>
  <c r="H212" i="45" s="1"/>
  <c r="G211" i="45"/>
  <c r="H211" i="45" s="1"/>
  <c r="G210" i="45"/>
  <c r="G209" i="45"/>
  <c r="G208" i="45"/>
  <c r="H208" i="45" s="1"/>
  <c r="G207" i="45"/>
  <c r="H207" i="45" s="1"/>
  <c r="M207" i="45" s="1"/>
  <c r="O207" i="45" s="1"/>
  <c r="G206" i="45"/>
  <c r="H206" i="45" s="1"/>
  <c r="G205" i="45"/>
  <c r="H205" i="45" s="1"/>
  <c r="G204" i="45"/>
  <c r="H204" i="45" s="1"/>
  <c r="G203" i="45"/>
  <c r="H203" i="45" s="1"/>
  <c r="M203" i="45" s="1"/>
  <c r="O203" i="45" s="1"/>
  <c r="G202" i="45"/>
  <c r="G201" i="45"/>
  <c r="G200" i="45"/>
  <c r="H200" i="45" s="1"/>
  <c r="M200" i="45" s="1"/>
  <c r="O200" i="45" s="1"/>
  <c r="G199" i="45"/>
  <c r="G198" i="45"/>
  <c r="H198" i="45" s="1"/>
  <c r="M198" i="45" s="1"/>
  <c r="O198" i="45" s="1"/>
  <c r="G197" i="45"/>
  <c r="I197" i="45" s="1"/>
  <c r="K197" i="45" s="1"/>
  <c r="G196" i="45"/>
  <c r="H196" i="45" s="1"/>
  <c r="G195" i="45"/>
  <c r="H195" i="45" s="1"/>
  <c r="M195" i="45" s="1"/>
  <c r="O195" i="45" s="1"/>
  <c r="G194" i="45"/>
  <c r="G193" i="45"/>
  <c r="G192" i="45"/>
  <c r="H192" i="45" s="1"/>
  <c r="G191" i="45"/>
  <c r="I191" i="45" s="1"/>
  <c r="K191" i="45" s="1"/>
  <c r="G190" i="45"/>
  <c r="I190" i="45" s="1"/>
  <c r="K190" i="45" s="1"/>
  <c r="G189" i="45"/>
  <c r="H189" i="45" s="1"/>
  <c r="G188" i="45"/>
  <c r="H188" i="45" s="1"/>
  <c r="G187" i="45"/>
  <c r="H187" i="45" s="1"/>
  <c r="M187" i="45" s="1"/>
  <c r="O187" i="45" s="1"/>
  <c r="G186" i="45"/>
  <c r="G185" i="45"/>
  <c r="G184" i="45"/>
  <c r="H184" i="45" s="1"/>
  <c r="M184" i="45" s="1"/>
  <c r="O184" i="45" s="1"/>
  <c r="G183" i="45"/>
  <c r="G182" i="45"/>
  <c r="H182" i="45" s="1"/>
  <c r="G181" i="45"/>
  <c r="H181" i="45" s="1"/>
  <c r="G180" i="45"/>
  <c r="H180" i="45" s="1"/>
  <c r="G179" i="45"/>
  <c r="H179" i="45" s="1"/>
  <c r="G178" i="45"/>
  <c r="G177" i="45"/>
  <c r="G176" i="45"/>
  <c r="H176" i="45" s="1"/>
  <c r="M176" i="45" s="1"/>
  <c r="O176" i="45" s="1"/>
  <c r="G175" i="45"/>
  <c r="H175" i="45" s="1"/>
  <c r="M175" i="45" s="1"/>
  <c r="O175" i="45" s="1"/>
  <c r="G174" i="45"/>
  <c r="H174" i="45" s="1"/>
  <c r="G173" i="45"/>
  <c r="H173" i="45" s="1"/>
  <c r="G172" i="45"/>
  <c r="H172" i="45" s="1"/>
  <c r="G171" i="45"/>
  <c r="H171" i="45" s="1"/>
  <c r="M171" i="45" s="1"/>
  <c r="O171" i="45" s="1"/>
  <c r="G170" i="45"/>
  <c r="G169" i="45"/>
  <c r="G168" i="45"/>
  <c r="H168" i="45" s="1"/>
  <c r="M168" i="45" s="1"/>
  <c r="O168" i="45" s="1"/>
  <c r="G167" i="45"/>
  <c r="G166" i="45"/>
  <c r="H166" i="45" s="1"/>
  <c r="M166" i="45" s="1"/>
  <c r="O166" i="45" s="1"/>
  <c r="G165" i="45"/>
  <c r="H165" i="45" s="1"/>
  <c r="G164" i="45"/>
  <c r="H164" i="45" s="1"/>
  <c r="G163" i="45"/>
  <c r="H163" i="45" s="1"/>
  <c r="G162" i="45"/>
  <c r="G161" i="45"/>
  <c r="G160" i="45"/>
  <c r="H160" i="45" s="1"/>
  <c r="G159" i="45"/>
  <c r="G158" i="45"/>
  <c r="H158" i="45" s="1"/>
  <c r="G157" i="45"/>
  <c r="H157" i="45" s="1"/>
  <c r="M157" i="45" s="1"/>
  <c r="O157" i="45" s="1"/>
  <c r="G156" i="45"/>
  <c r="H156" i="45" s="1"/>
  <c r="G155" i="45"/>
  <c r="H155" i="45" s="1"/>
  <c r="M155" i="45" s="1"/>
  <c r="O155" i="45" s="1"/>
  <c r="G154" i="45"/>
  <c r="G153" i="45"/>
  <c r="G152" i="45"/>
  <c r="H152" i="45" s="1"/>
  <c r="M152" i="45" s="1"/>
  <c r="O152" i="45" s="1"/>
  <c r="G151" i="45"/>
  <c r="G150" i="45"/>
  <c r="H150" i="45" s="1"/>
  <c r="M150" i="45" s="1"/>
  <c r="O150" i="45" s="1"/>
  <c r="G149" i="45"/>
  <c r="H149" i="45" s="1"/>
  <c r="G148" i="45"/>
  <c r="H148" i="45" s="1"/>
  <c r="G147" i="45"/>
  <c r="H147" i="45" s="1"/>
  <c r="G146" i="45"/>
  <c r="G145" i="45"/>
  <c r="G144" i="45"/>
  <c r="H144" i="45" s="1"/>
  <c r="G143" i="45"/>
  <c r="H143" i="45" s="1"/>
  <c r="M143" i="45" s="1"/>
  <c r="O143" i="45" s="1"/>
  <c r="G142" i="45"/>
  <c r="H142" i="45" s="1"/>
  <c r="G141" i="45"/>
  <c r="H141" i="45" s="1"/>
  <c r="M141" i="45" s="1"/>
  <c r="O141" i="45" s="1"/>
  <c r="G140" i="45"/>
  <c r="H140" i="45" s="1"/>
  <c r="G139" i="45"/>
  <c r="H139" i="45" s="1"/>
  <c r="M139" i="45" s="1"/>
  <c r="O139" i="45" s="1"/>
  <c r="G138" i="45"/>
  <c r="G137" i="45"/>
  <c r="G136" i="45"/>
  <c r="H136" i="45" s="1"/>
  <c r="M136" i="45" s="1"/>
  <c r="O136" i="45" s="1"/>
  <c r="G135" i="45"/>
  <c r="G134" i="45"/>
  <c r="H134" i="45" s="1"/>
  <c r="G133" i="45"/>
  <c r="H133" i="45" s="1"/>
  <c r="G132" i="45"/>
  <c r="H132" i="45" s="1"/>
  <c r="G131" i="45"/>
  <c r="H131" i="45" s="1"/>
  <c r="M131" i="45" s="1"/>
  <c r="O131" i="45" s="1"/>
  <c r="G130" i="45"/>
  <c r="G129" i="45"/>
  <c r="G128" i="45"/>
  <c r="H128" i="45" s="1"/>
  <c r="G127" i="45"/>
  <c r="G126" i="45"/>
  <c r="H126" i="45" s="1"/>
  <c r="G125" i="45"/>
  <c r="H125" i="45" s="1"/>
  <c r="M125" i="45" s="1"/>
  <c r="O125" i="45" s="1"/>
  <c r="G124" i="45"/>
  <c r="H124" i="45" s="1"/>
  <c r="G123" i="45"/>
  <c r="H123" i="45" s="1"/>
  <c r="M123" i="45" s="1"/>
  <c r="O123" i="45" s="1"/>
  <c r="G122" i="45"/>
  <c r="G121" i="45"/>
  <c r="G120" i="45"/>
  <c r="H120" i="45" s="1"/>
  <c r="M120" i="45" s="1"/>
  <c r="O120" i="45" s="1"/>
  <c r="G119" i="45"/>
  <c r="G118" i="45"/>
  <c r="H118" i="45" s="1"/>
  <c r="G117" i="45"/>
  <c r="I117" i="45" s="1"/>
  <c r="K117" i="45" s="1"/>
  <c r="G116" i="45"/>
  <c r="H116" i="45" s="1"/>
  <c r="G115" i="45"/>
  <c r="H115" i="45" s="1"/>
  <c r="G114" i="45"/>
  <c r="G113" i="45"/>
  <c r="G112" i="45"/>
  <c r="H112" i="45" s="1"/>
  <c r="M112" i="45" s="1"/>
  <c r="O112" i="45" s="1"/>
  <c r="G111" i="45"/>
  <c r="H111" i="45" s="1"/>
  <c r="M111" i="45" s="1"/>
  <c r="O111" i="45" s="1"/>
  <c r="G110" i="45"/>
  <c r="H110" i="45" s="1"/>
  <c r="G109" i="45"/>
  <c r="H109" i="45" s="1"/>
  <c r="G108" i="45"/>
  <c r="H108" i="45" s="1"/>
  <c r="G107" i="45"/>
  <c r="H107" i="45" s="1"/>
  <c r="M107" i="45" s="1"/>
  <c r="O107" i="45" s="1"/>
  <c r="G106" i="45"/>
  <c r="G105" i="45"/>
  <c r="G104" i="45"/>
  <c r="H104" i="45" s="1"/>
  <c r="M104" i="45" s="1"/>
  <c r="O104" i="45" s="1"/>
  <c r="G103" i="45"/>
  <c r="G102" i="45"/>
  <c r="H102" i="45" s="1"/>
  <c r="G101" i="45"/>
  <c r="H101" i="45" s="1"/>
  <c r="G100" i="45"/>
  <c r="H100" i="45" s="1"/>
  <c r="G99" i="45"/>
  <c r="H99" i="45" s="1"/>
  <c r="G98" i="45"/>
  <c r="G97" i="45"/>
  <c r="G96" i="45"/>
  <c r="H96" i="45" s="1"/>
  <c r="G95" i="45"/>
  <c r="G94" i="45"/>
  <c r="H94" i="45" s="1"/>
  <c r="G93" i="45"/>
  <c r="H93" i="45" s="1"/>
  <c r="M93" i="45" s="1"/>
  <c r="O93" i="45" s="1"/>
  <c r="G92" i="45"/>
  <c r="H92" i="45" s="1"/>
  <c r="G91" i="45"/>
  <c r="H91" i="45" s="1"/>
  <c r="M91" i="45" s="1"/>
  <c r="O91" i="45" s="1"/>
  <c r="G90" i="45"/>
  <c r="G89" i="45"/>
  <c r="G88" i="45"/>
  <c r="H88" i="45" s="1"/>
  <c r="M88" i="45" s="1"/>
  <c r="O88" i="45" s="1"/>
  <c r="G87" i="45"/>
  <c r="G86" i="45"/>
  <c r="H86" i="45" s="1"/>
  <c r="G85" i="45"/>
  <c r="H85" i="45" s="1"/>
  <c r="G84" i="45"/>
  <c r="H84" i="45" s="1"/>
  <c r="G83" i="45"/>
  <c r="H83" i="45" s="1"/>
  <c r="G82" i="45"/>
  <c r="G81" i="45"/>
  <c r="G80" i="45"/>
  <c r="H80" i="45" s="1"/>
  <c r="G79" i="45"/>
  <c r="H79" i="45" s="1"/>
  <c r="M79" i="45" s="1"/>
  <c r="O79" i="45" s="1"/>
  <c r="G78" i="45"/>
  <c r="I78" i="45" s="1"/>
  <c r="K78" i="45" s="1"/>
  <c r="G77" i="45"/>
  <c r="H77" i="45" s="1"/>
  <c r="M77" i="45" s="1"/>
  <c r="O77" i="45" s="1"/>
  <c r="G76" i="45"/>
  <c r="H76" i="45" s="1"/>
  <c r="G75" i="45"/>
  <c r="H75" i="45" s="1"/>
  <c r="M75" i="45" s="1"/>
  <c r="O75" i="45" s="1"/>
  <c r="G74" i="45"/>
  <c r="G73" i="45"/>
  <c r="G72" i="45"/>
  <c r="H72" i="45" s="1"/>
  <c r="M72" i="45" s="1"/>
  <c r="O72" i="45" s="1"/>
  <c r="G71" i="45"/>
  <c r="I71" i="45" s="1"/>
  <c r="K71" i="45" s="1"/>
  <c r="G70" i="45"/>
  <c r="H70" i="45" s="1"/>
  <c r="G69" i="45"/>
  <c r="H69" i="45" s="1"/>
  <c r="G68" i="45"/>
  <c r="H68" i="45" s="1"/>
  <c r="G67" i="45"/>
  <c r="H67" i="45" s="1"/>
  <c r="M67" i="45" s="1"/>
  <c r="O67" i="45" s="1"/>
  <c r="G66" i="45"/>
  <c r="G65" i="45"/>
  <c r="G64" i="45"/>
  <c r="H64" i="45" s="1"/>
  <c r="G63" i="45"/>
  <c r="G62" i="45"/>
  <c r="H62" i="45" s="1"/>
  <c r="G61" i="45"/>
  <c r="H61" i="45" s="1"/>
  <c r="G60" i="45"/>
  <c r="H60" i="45" s="1"/>
  <c r="G59" i="45"/>
  <c r="H59" i="45" s="1"/>
  <c r="M59" i="45" s="1"/>
  <c r="O59" i="45" s="1"/>
  <c r="G58" i="45"/>
  <c r="G57" i="45"/>
  <c r="G56" i="45"/>
  <c r="H56" i="45" s="1"/>
  <c r="M56" i="45" s="1"/>
  <c r="O56" i="45" s="1"/>
  <c r="G55" i="45"/>
  <c r="G54" i="45"/>
  <c r="H54" i="45" s="1"/>
  <c r="G53" i="45"/>
  <c r="H53" i="45" s="1"/>
  <c r="G52" i="45"/>
  <c r="H52" i="45" s="1"/>
  <c r="G51" i="45"/>
  <c r="H51" i="45" s="1"/>
  <c r="M51" i="45" s="1"/>
  <c r="O51" i="45" s="1"/>
  <c r="G50" i="45"/>
  <c r="G49" i="45"/>
  <c r="G48" i="45"/>
  <c r="H48" i="45" s="1"/>
  <c r="M48" i="45" s="1"/>
  <c r="O48" i="45" s="1"/>
  <c r="G47" i="45"/>
  <c r="H47" i="45" s="1"/>
  <c r="M47" i="45" s="1"/>
  <c r="O47" i="45" s="1"/>
  <c r="G46" i="45"/>
  <c r="I46" i="45" s="1"/>
  <c r="K46" i="45" s="1"/>
  <c r="G45" i="45"/>
  <c r="H45" i="45" s="1"/>
  <c r="M45" i="45" s="1"/>
  <c r="O45" i="45" s="1"/>
  <c r="G44" i="45"/>
  <c r="H44" i="45" s="1"/>
  <c r="G43" i="45"/>
  <c r="H43" i="45" s="1"/>
  <c r="M43" i="45" s="1"/>
  <c r="O43" i="45" s="1"/>
  <c r="G42" i="45"/>
  <c r="G41" i="45"/>
  <c r="G40" i="45"/>
  <c r="H40" i="45" s="1"/>
  <c r="M40" i="45" s="1"/>
  <c r="O40" i="45" s="1"/>
  <c r="G39" i="45"/>
  <c r="G38" i="45"/>
  <c r="H38" i="45" s="1"/>
  <c r="G37" i="45"/>
  <c r="H37" i="45" s="1"/>
  <c r="G36" i="45"/>
  <c r="H36" i="45" s="1"/>
  <c r="G35" i="45"/>
  <c r="H35" i="45" s="1"/>
  <c r="G34" i="45"/>
  <c r="G33" i="45"/>
  <c r="G32" i="45"/>
  <c r="H32" i="45" s="1"/>
  <c r="M32" i="45" s="1"/>
  <c r="O32" i="45" s="1"/>
  <c r="G31" i="45"/>
  <c r="G30" i="45"/>
  <c r="H30" i="45" s="1"/>
  <c r="G29" i="45"/>
  <c r="H29" i="45" s="1"/>
  <c r="G28" i="45"/>
  <c r="H28" i="45" s="1"/>
  <c r="G27" i="45"/>
  <c r="H27" i="45" s="1"/>
  <c r="M27" i="45" s="1"/>
  <c r="O27" i="45" s="1"/>
  <c r="G26" i="45"/>
  <c r="G25" i="45"/>
  <c r="G24" i="45"/>
  <c r="H24" i="45" s="1"/>
  <c r="M24" i="45" s="1"/>
  <c r="O24" i="45" s="1"/>
  <c r="G23" i="45"/>
  <c r="G22" i="45"/>
  <c r="H22" i="45" s="1"/>
  <c r="G21" i="45"/>
  <c r="H21" i="45" s="1"/>
  <c r="M21" i="45" s="1"/>
  <c r="O21" i="45" s="1"/>
  <c r="G20" i="45"/>
  <c r="H20" i="45" s="1"/>
  <c r="G19" i="45"/>
  <c r="H19" i="45" s="1"/>
  <c r="M19" i="45" s="1"/>
  <c r="O19" i="45" s="1"/>
  <c r="G18" i="45"/>
  <c r="G17" i="45"/>
  <c r="I17" i="45" s="1"/>
  <c r="I60" i="45" l="1"/>
  <c r="K60" i="45" s="1"/>
  <c r="I312" i="45"/>
  <c r="K312" i="45" s="1"/>
  <c r="I1160" i="45"/>
  <c r="K1160" i="45" s="1"/>
  <c r="I1812" i="45"/>
  <c r="K1812" i="45" s="1"/>
  <c r="I557" i="45"/>
  <c r="K557" i="45" s="1"/>
  <c r="I629" i="45"/>
  <c r="K629" i="45" s="1"/>
  <c r="I901" i="45"/>
  <c r="K901" i="45" s="1"/>
  <c r="I1360" i="45"/>
  <c r="K1360" i="45" s="1"/>
  <c r="I205" i="45"/>
  <c r="K205" i="45" s="1"/>
  <c r="I1973" i="45"/>
  <c r="K1973" i="45" s="1"/>
  <c r="H348" i="45"/>
  <c r="M348" i="45" s="1"/>
  <c r="O348" i="45" s="1"/>
  <c r="I221" i="45"/>
  <c r="K221" i="45" s="1"/>
  <c r="I688" i="45"/>
  <c r="K688" i="45" s="1"/>
  <c r="I1468" i="45"/>
  <c r="K1468" i="45" s="1"/>
  <c r="I1444" i="45"/>
  <c r="K1444" i="45" s="1"/>
  <c r="H444" i="45"/>
  <c r="M444" i="45" s="1"/>
  <c r="O444" i="45" s="1"/>
  <c r="I252" i="45"/>
  <c r="K252" i="45" s="1"/>
  <c r="I749" i="45"/>
  <c r="K749" i="45" s="1"/>
  <c r="I1796" i="45"/>
  <c r="K1796" i="45" s="1"/>
  <c r="H476" i="45"/>
  <c r="J476" i="45" s="1"/>
  <c r="L476" i="45" s="1"/>
  <c r="N476" i="45" s="1"/>
  <c r="P476" i="45" s="1"/>
  <c r="H701" i="45"/>
  <c r="J701" i="45" s="1"/>
  <c r="L701" i="45" s="1"/>
  <c r="N701" i="45" s="1"/>
  <c r="P701" i="45" s="1"/>
  <c r="I365" i="45"/>
  <c r="K365" i="45" s="1"/>
  <c r="I1088" i="45"/>
  <c r="K1088" i="45" s="1"/>
  <c r="I1822" i="45"/>
  <c r="K1822" i="45" s="1"/>
  <c r="I48" i="45"/>
  <c r="K48" i="45" s="1"/>
  <c r="I381" i="45"/>
  <c r="K381" i="45" s="1"/>
  <c r="I59" i="45"/>
  <c r="K59" i="45" s="1"/>
  <c r="I440" i="45"/>
  <c r="K440" i="45" s="1"/>
  <c r="I1188" i="45"/>
  <c r="K1188" i="45" s="1"/>
  <c r="I2140" i="45"/>
  <c r="K2140" i="45" s="1"/>
  <c r="I950" i="45"/>
  <c r="K950" i="45" s="1"/>
  <c r="I990" i="45"/>
  <c r="K990" i="45" s="1"/>
  <c r="I198" i="45"/>
  <c r="K198" i="45" s="1"/>
  <c r="I582" i="45"/>
  <c r="K582" i="45" s="1"/>
  <c r="I486" i="45"/>
  <c r="K486" i="45" s="1"/>
  <c r="I600" i="45"/>
  <c r="K600" i="45" s="1"/>
  <c r="I760" i="45"/>
  <c r="K760" i="45" s="1"/>
  <c r="I109" i="45"/>
  <c r="K109" i="45" s="1"/>
  <c r="I496" i="45"/>
  <c r="K496" i="45" s="1"/>
  <c r="I766" i="45"/>
  <c r="K766" i="45" s="1"/>
  <c r="I1000" i="45"/>
  <c r="K1000" i="45" s="1"/>
  <c r="I1512" i="45"/>
  <c r="K1512" i="45" s="1"/>
  <c r="H861" i="45"/>
  <c r="M861" i="45" s="1"/>
  <c r="O861" i="45" s="1"/>
  <c r="I134" i="45"/>
  <c r="K134" i="45" s="1"/>
  <c r="I261" i="45"/>
  <c r="K261" i="45" s="1"/>
  <c r="I384" i="45"/>
  <c r="K384" i="45" s="1"/>
  <c r="I501" i="45"/>
  <c r="K501" i="45" s="1"/>
  <c r="I632" i="45"/>
  <c r="K632" i="45" s="1"/>
  <c r="I782" i="45"/>
  <c r="K782" i="45" s="1"/>
  <c r="I1005" i="45"/>
  <c r="K1005" i="45" s="1"/>
  <c r="I1212" i="45"/>
  <c r="K1212" i="45" s="1"/>
  <c r="I1604" i="45"/>
  <c r="K1604" i="45" s="1"/>
  <c r="I326" i="45"/>
  <c r="K326" i="45" s="1"/>
  <c r="I1176" i="45"/>
  <c r="K1176" i="45" s="1"/>
  <c r="H988" i="45"/>
  <c r="M988" i="45" s="1"/>
  <c r="O988" i="45" s="1"/>
  <c r="I141" i="45"/>
  <c r="K141" i="45" s="1"/>
  <c r="I262" i="45"/>
  <c r="K262" i="45" s="1"/>
  <c r="I408" i="45"/>
  <c r="K408" i="45" s="1"/>
  <c r="I525" i="45"/>
  <c r="K525" i="45" s="1"/>
  <c r="I654" i="45"/>
  <c r="K654" i="45" s="1"/>
  <c r="I832" i="45"/>
  <c r="K832" i="45" s="1"/>
  <c r="I1038" i="45"/>
  <c r="K1038" i="45" s="1"/>
  <c r="I1252" i="45"/>
  <c r="K1252" i="45" s="1"/>
  <c r="I1637" i="45"/>
  <c r="K1637" i="45" s="1"/>
  <c r="I2168" i="45"/>
  <c r="K2168" i="45" s="1"/>
  <c r="H989" i="45"/>
  <c r="M989" i="45" s="1"/>
  <c r="O989" i="45" s="1"/>
  <c r="I157" i="45"/>
  <c r="K157" i="45" s="1"/>
  <c r="I301" i="45"/>
  <c r="K301" i="45" s="1"/>
  <c r="I421" i="45"/>
  <c r="K421" i="45" s="1"/>
  <c r="I549" i="45"/>
  <c r="K549" i="45" s="1"/>
  <c r="I677" i="45"/>
  <c r="K677" i="45" s="1"/>
  <c r="I864" i="45"/>
  <c r="K864" i="45" s="1"/>
  <c r="I1080" i="45"/>
  <c r="K1080" i="45" s="1"/>
  <c r="I1296" i="45"/>
  <c r="K1296" i="45" s="1"/>
  <c r="I1676" i="45"/>
  <c r="K1676" i="45" s="1"/>
  <c r="I2188" i="45"/>
  <c r="K2188" i="45" s="1"/>
  <c r="I462" i="45"/>
  <c r="K462" i="45" s="1"/>
  <c r="H190" i="45"/>
  <c r="M190" i="45" s="1"/>
  <c r="O190" i="45" s="1"/>
  <c r="I28" i="45"/>
  <c r="K28" i="45" s="1"/>
  <c r="I189" i="45"/>
  <c r="K189" i="45" s="1"/>
  <c r="I309" i="45"/>
  <c r="K309" i="45" s="1"/>
  <c r="I432" i="45"/>
  <c r="K432" i="45" s="1"/>
  <c r="I550" i="45"/>
  <c r="K550" i="45" s="1"/>
  <c r="I685" i="45"/>
  <c r="K685" i="45" s="1"/>
  <c r="I886" i="45"/>
  <c r="K886" i="45" s="1"/>
  <c r="I1086" i="45"/>
  <c r="K1086" i="45" s="1"/>
  <c r="I1348" i="45"/>
  <c r="K1348" i="45" s="1"/>
  <c r="I1704" i="45"/>
  <c r="K1704" i="45" s="1"/>
  <c r="I2308" i="45"/>
  <c r="K2308" i="45" s="1"/>
  <c r="I272" i="45"/>
  <c r="K272" i="45" s="1"/>
  <c r="H477" i="45"/>
  <c r="M477" i="45" s="1"/>
  <c r="O477" i="45" s="1"/>
  <c r="H1054" i="45"/>
  <c r="M1054" i="45" s="1"/>
  <c r="O1054" i="45" s="1"/>
  <c r="I70" i="45"/>
  <c r="K70" i="45" s="1"/>
  <c r="I165" i="45"/>
  <c r="K165" i="45" s="1"/>
  <c r="I229" i="45"/>
  <c r="K229" i="45" s="1"/>
  <c r="I284" i="45"/>
  <c r="K284" i="45" s="1"/>
  <c r="I331" i="45"/>
  <c r="K331" i="45" s="1"/>
  <c r="I390" i="45"/>
  <c r="K390" i="45" s="1"/>
  <c r="I445" i="45"/>
  <c r="K445" i="45" s="1"/>
  <c r="I512" i="45"/>
  <c r="K512" i="45" s="1"/>
  <c r="I568" i="45"/>
  <c r="K568" i="45" s="1"/>
  <c r="I637" i="45"/>
  <c r="K637" i="45" s="1"/>
  <c r="I704" i="45"/>
  <c r="K704" i="45" s="1"/>
  <c r="I800" i="45"/>
  <c r="K800" i="45" s="1"/>
  <c r="I904" i="45"/>
  <c r="K904" i="45" s="1"/>
  <c r="I1022" i="45"/>
  <c r="K1022" i="45" s="1"/>
  <c r="I1120" i="45"/>
  <c r="K1120" i="45" s="1"/>
  <c r="I1224" i="45"/>
  <c r="K1224" i="45" s="1"/>
  <c r="I1368" i="45"/>
  <c r="K1368" i="45" s="1"/>
  <c r="I1520" i="45"/>
  <c r="K1520" i="45" s="1"/>
  <c r="I1709" i="45"/>
  <c r="K1709" i="45" s="1"/>
  <c r="I1830" i="45"/>
  <c r="K1830" i="45" s="1"/>
  <c r="I2244" i="45"/>
  <c r="K2244" i="45" s="1"/>
  <c r="H78" i="45"/>
  <c r="J78" i="45" s="1"/>
  <c r="L78" i="45" s="1"/>
  <c r="N78" i="45" s="1"/>
  <c r="P78" i="45" s="1"/>
  <c r="H668" i="45"/>
  <c r="M668" i="45" s="1"/>
  <c r="O668" i="45" s="1"/>
  <c r="H2175" i="45"/>
  <c r="M2175" i="45" s="1"/>
  <c r="O2175" i="45" s="1"/>
  <c r="I80" i="45"/>
  <c r="K80" i="45" s="1"/>
  <c r="I166" i="45"/>
  <c r="K166" i="45" s="1"/>
  <c r="I230" i="45"/>
  <c r="K230" i="45" s="1"/>
  <c r="I285" i="45"/>
  <c r="K285" i="45" s="1"/>
  <c r="I333" i="45"/>
  <c r="K333" i="45" s="1"/>
  <c r="I392" i="45"/>
  <c r="K392" i="45" s="1"/>
  <c r="I446" i="45"/>
  <c r="K446" i="45" s="1"/>
  <c r="I520" i="45"/>
  <c r="K520" i="45" s="1"/>
  <c r="I574" i="45"/>
  <c r="K574" i="45" s="1"/>
  <c r="I648" i="45"/>
  <c r="K648" i="45" s="1"/>
  <c r="I728" i="45"/>
  <c r="K728" i="45" s="1"/>
  <c r="I808" i="45"/>
  <c r="K808" i="45" s="1"/>
  <c r="I910" i="45"/>
  <c r="K910" i="45" s="1"/>
  <c r="I1029" i="45"/>
  <c r="K1029" i="45" s="1"/>
  <c r="I1133" i="45"/>
  <c r="K1133" i="45" s="1"/>
  <c r="I1228" i="45"/>
  <c r="K1228" i="45" s="1"/>
  <c r="I1381" i="45"/>
  <c r="K1381" i="45" s="1"/>
  <c r="I1573" i="45"/>
  <c r="K1573" i="45" s="1"/>
  <c r="I1741" i="45"/>
  <c r="K1741" i="45" s="1"/>
  <c r="I1917" i="45"/>
  <c r="K1917" i="45" s="1"/>
  <c r="I2269" i="45"/>
  <c r="K2269" i="45" s="1"/>
  <c r="H700" i="45"/>
  <c r="M700" i="45" s="1"/>
  <c r="O700" i="45" s="1"/>
  <c r="I27" i="45"/>
  <c r="K27" i="45" s="1"/>
  <c r="I101" i="45"/>
  <c r="K101" i="45" s="1"/>
  <c r="I173" i="45"/>
  <c r="K173" i="45" s="1"/>
  <c r="I237" i="45"/>
  <c r="K237" i="45" s="1"/>
  <c r="I286" i="45"/>
  <c r="K286" i="45" s="1"/>
  <c r="I334" i="45"/>
  <c r="K334" i="45" s="1"/>
  <c r="I406" i="45"/>
  <c r="K406" i="45" s="1"/>
  <c r="I459" i="45"/>
  <c r="K459" i="45" s="1"/>
  <c r="I523" i="45"/>
  <c r="K523" i="45" s="1"/>
  <c r="I576" i="45"/>
  <c r="K576" i="45" s="1"/>
  <c r="I653" i="45"/>
  <c r="K653" i="45" s="1"/>
  <c r="I732" i="45"/>
  <c r="K732" i="45" s="1"/>
  <c r="I813" i="45"/>
  <c r="K813" i="45" s="1"/>
  <c r="I933" i="45"/>
  <c r="K933" i="45" s="1"/>
  <c r="I1037" i="45"/>
  <c r="K1037" i="45" s="1"/>
  <c r="I1142" i="45"/>
  <c r="K1142" i="45" s="1"/>
  <c r="I1232" i="45"/>
  <c r="K1232" i="45" s="1"/>
  <c r="I1413" i="45"/>
  <c r="K1413" i="45" s="1"/>
  <c r="I1603" i="45"/>
  <c r="K1603" i="45" s="1"/>
  <c r="I1756" i="45"/>
  <c r="K1756" i="45" s="1"/>
  <c r="I1949" i="45"/>
  <c r="K1949" i="45" s="1"/>
  <c r="I2293" i="45"/>
  <c r="K2293" i="45" s="1"/>
  <c r="I355" i="45"/>
  <c r="K355" i="45" s="1"/>
  <c r="I1435" i="45"/>
  <c r="K1435" i="45" s="1"/>
  <c r="I1763" i="45"/>
  <c r="K1763" i="45" s="1"/>
  <c r="H197" i="45"/>
  <c r="J197" i="45" s="1"/>
  <c r="L197" i="45" s="1"/>
  <c r="N197" i="45" s="1"/>
  <c r="P197" i="45" s="1"/>
  <c r="H796" i="45"/>
  <c r="M796" i="45" s="1"/>
  <c r="O796" i="45" s="1"/>
  <c r="I38" i="45"/>
  <c r="K38" i="45" s="1"/>
  <c r="I126" i="45"/>
  <c r="K126" i="45" s="1"/>
  <c r="I254" i="45"/>
  <c r="K254" i="45" s="1"/>
  <c r="I304" i="45"/>
  <c r="K304" i="45" s="1"/>
  <c r="I358" i="45"/>
  <c r="K358" i="45" s="1"/>
  <c r="I419" i="45"/>
  <c r="K419" i="45" s="1"/>
  <c r="I470" i="45"/>
  <c r="K470" i="45" s="1"/>
  <c r="I536" i="45"/>
  <c r="K536" i="45" s="1"/>
  <c r="I590" i="45"/>
  <c r="K590" i="45" s="1"/>
  <c r="I662" i="45"/>
  <c r="K662" i="45" s="1"/>
  <c r="I758" i="45"/>
  <c r="K758" i="45" s="1"/>
  <c r="I854" i="45"/>
  <c r="K854" i="45" s="1"/>
  <c r="I952" i="45"/>
  <c r="K952" i="45" s="1"/>
  <c r="I1069" i="45"/>
  <c r="K1069" i="45" s="1"/>
  <c r="I1175" i="45"/>
  <c r="K1175" i="45" s="1"/>
  <c r="I1276" i="45"/>
  <c r="K1276" i="45" s="1"/>
  <c r="I1436" i="45"/>
  <c r="K1436" i="45" s="1"/>
  <c r="I1605" i="45"/>
  <c r="K1605" i="45" s="1"/>
  <c r="I1768" i="45"/>
  <c r="K1768" i="45" s="1"/>
  <c r="I2096" i="45"/>
  <c r="K2096" i="45" s="1"/>
  <c r="I79" i="45"/>
  <c r="K79" i="45" s="1"/>
  <c r="I495" i="45"/>
  <c r="K495" i="45" s="1"/>
  <c r="I599" i="45"/>
  <c r="K599" i="45" s="1"/>
  <c r="I719" i="45"/>
  <c r="K719" i="45" s="1"/>
  <c r="I847" i="45"/>
  <c r="K847" i="45" s="1"/>
  <c r="I1489" i="45"/>
  <c r="K1489" i="45" s="1"/>
  <c r="I687" i="45"/>
  <c r="K687" i="45" s="1"/>
  <c r="I951" i="45"/>
  <c r="K951" i="45" s="1"/>
  <c r="I91" i="45"/>
  <c r="K91" i="45" s="1"/>
  <c r="I112" i="45"/>
  <c r="K112" i="45" s="1"/>
  <c r="I143" i="45"/>
  <c r="K143" i="45" s="1"/>
  <c r="I367" i="45"/>
  <c r="K367" i="45" s="1"/>
  <c r="I611" i="45"/>
  <c r="K611" i="45" s="1"/>
  <c r="I1298" i="45"/>
  <c r="K1298" i="45" s="1"/>
  <c r="I1991" i="45"/>
  <c r="K1991" i="45" s="1"/>
  <c r="H540" i="45"/>
  <c r="M540" i="45" s="1"/>
  <c r="O540" i="45" s="1"/>
  <c r="H828" i="45"/>
  <c r="M828" i="45" s="1"/>
  <c r="O828" i="45" s="1"/>
  <c r="H1297" i="45"/>
  <c r="J1297" i="45" s="1"/>
  <c r="L1297" i="45" s="1"/>
  <c r="N1297" i="45" s="1"/>
  <c r="P1297" i="45" s="1"/>
  <c r="I29" i="45"/>
  <c r="K29" i="45" s="1"/>
  <c r="I61" i="45"/>
  <c r="K61" i="45" s="1"/>
  <c r="I92" i="45"/>
  <c r="K92" i="45" s="1"/>
  <c r="I123" i="45"/>
  <c r="K123" i="45" s="1"/>
  <c r="I144" i="45"/>
  <c r="K144" i="45" s="1"/>
  <c r="I176" i="45"/>
  <c r="K176" i="45" s="1"/>
  <c r="I208" i="45"/>
  <c r="K208" i="45" s="1"/>
  <c r="I239" i="45"/>
  <c r="K239" i="45" s="1"/>
  <c r="I264" i="45"/>
  <c r="K264" i="45" s="1"/>
  <c r="I293" i="45"/>
  <c r="K293" i="45" s="1"/>
  <c r="I317" i="45"/>
  <c r="K317" i="45" s="1"/>
  <c r="I342" i="45"/>
  <c r="K342" i="45" s="1"/>
  <c r="I368" i="45"/>
  <c r="K368" i="45" s="1"/>
  <c r="I395" i="45"/>
  <c r="K395" i="45" s="1"/>
  <c r="I422" i="45"/>
  <c r="K422" i="45" s="1"/>
  <c r="I448" i="45"/>
  <c r="K448" i="45" s="1"/>
  <c r="I472" i="45"/>
  <c r="K472" i="45" s="1"/>
  <c r="I504" i="45"/>
  <c r="K504" i="45" s="1"/>
  <c r="I526" i="45"/>
  <c r="K526" i="45" s="1"/>
  <c r="I559" i="45"/>
  <c r="K559" i="45" s="1"/>
  <c r="I584" i="45"/>
  <c r="K584" i="45" s="1"/>
  <c r="I613" i="45"/>
  <c r="K613" i="45" s="1"/>
  <c r="I638" i="45"/>
  <c r="K638" i="45" s="1"/>
  <c r="I663" i="45"/>
  <c r="K663" i="45" s="1"/>
  <c r="I692" i="45"/>
  <c r="K692" i="45" s="1"/>
  <c r="I733" i="45"/>
  <c r="K733" i="45" s="1"/>
  <c r="I768" i="45"/>
  <c r="K768" i="45" s="1"/>
  <c r="I814" i="45"/>
  <c r="K814" i="45" s="1"/>
  <c r="I869" i="45"/>
  <c r="K869" i="45" s="1"/>
  <c r="I918" i="45"/>
  <c r="K918" i="45" s="1"/>
  <c r="I965" i="45"/>
  <c r="K965" i="45" s="1"/>
  <c r="I1006" i="45"/>
  <c r="K1006" i="45" s="1"/>
  <c r="I1102" i="45"/>
  <c r="K1102" i="45" s="1"/>
  <c r="I1150" i="45"/>
  <c r="K1150" i="45" s="1"/>
  <c r="I1192" i="45"/>
  <c r="K1192" i="45" s="1"/>
  <c r="I1237" i="45"/>
  <c r="K1237" i="45" s="1"/>
  <c r="I1304" i="45"/>
  <c r="K1304" i="45" s="1"/>
  <c r="I1384" i="45"/>
  <c r="K1384" i="45" s="1"/>
  <c r="I1448" i="45"/>
  <c r="K1448" i="45" s="1"/>
  <c r="I1548" i="45"/>
  <c r="K1548" i="45" s="1"/>
  <c r="I1608" i="45"/>
  <c r="K1608" i="45" s="1"/>
  <c r="I1712" i="45"/>
  <c r="K1712" i="45" s="1"/>
  <c r="I1773" i="45"/>
  <c r="K1773" i="45" s="1"/>
  <c r="I1855" i="45"/>
  <c r="K1855" i="45" s="1"/>
  <c r="I2047" i="45"/>
  <c r="K2047" i="45" s="1"/>
  <c r="I2189" i="45"/>
  <c r="K2189" i="45" s="1"/>
  <c r="I471" i="45"/>
  <c r="K471" i="45" s="1"/>
  <c r="H46" i="45"/>
  <c r="M46" i="45" s="1"/>
  <c r="O46" i="45" s="1"/>
  <c r="H316" i="45"/>
  <c r="J316" i="45" s="1"/>
  <c r="L316" i="45" s="1"/>
  <c r="N316" i="45" s="1"/>
  <c r="P316" i="45" s="1"/>
  <c r="H541" i="45"/>
  <c r="M541" i="45" s="1"/>
  <c r="O541" i="45" s="1"/>
  <c r="H829" i="45"/>
  <c r="M829" i="45" s="1"/>
  <c r="O829" i="45" s="1"/>
  <c r="H1334" i="45"/>
  <c r="M1334" i="45" s="1"/>
  <c r="O1334" i="45" s="1"/>
  <c r="I30" i="45"/>
  <c r="K30" i="45" s="1"/>
  <c r="I62" i="45"/>
  <c r="K62" i="45" s="1"/>
  <c r="I93" i="45"/>
  <c r="K93" i="45" s="1"/>
  <c r="I124" i="45"/>
  <c r="K124" i="45" s="1"/>
  <c r="I155" i="45"/>
  <c r="K155" i="45" s="1"/>
  <c r="I187" i="45"/>
  <c r="K187" i="45" s="1"/>
  <c r="I219" i="45"/>
  <c r="K219" i="45" s="1"/>
  <c r="I240" i="45"/>
  <c r="K240" i="45" s="1"/>
  <c r="I269" i="45"/>
  <c r="K269" i="45" s="1"/>
  <c r="I294" i="45"/>
  <c r="K294" i="45" s="1"/>
  <c r="I318" i="45"/>
  <c r="K318" i="45" s="1"/>
  <c r="I343" i="45"/>
  <c r="K343" i="45" s="1"/>
  <c r="I373" i="45"/>
  <c r="K373" i="45" s="1"/>
  <c r="I397" i="45"/>
  <c r="K397" i="45" s="1"/>
  <c r="I429" i="45"/>
  <c r="K429" i="45" s="1"/>
  <c r="I454" i="45"/>
  <c r="K454" i="45" s="1"/>
  <c r="I483" i="45"/>
  <c r="K483" i="45" s="1"/>
  <c r="I509" i="45"/>
  <c r="K509" i="45" s="1"/>
  <c r="I534" i="45"/>
  <c r="K534" i="45" s="1"/>
  <c r="I560" i="45"/>
  <c r="K560" i="45" s="1"/>
  <c r="I587" i="45"/>
  <c r="K587" i="45" s="1"/>
  <c r="I614" i="45"/>
  <c r="K614" i="45" s="1"/>
  <c r="I640" i="45"/>
  <c r="K640" i="45" s="1"/>
  <c r="I664" i="45"/>
  <c r="K664" i="45" s="1"/>
  <c r="I694" i="45"/>
  <c r="K694" i="45" s="1"/>
  <c r="I734" i="45"/>
  <c r="K734" i="45" s="1"/>
  <c r="I773" i="45"/>
  <c r="K773" i="45" s="1"/>
  <c r="I824" i="45"/>
  <c r="K824" i="45" s="1"/>
  <c r="I877" i="45"/>
  <c r="K877" i="45" s="1"/>
  <c r="I920" i="45"/>
  <c r="K920" i="45" s="1"/>
  <c r="I968" i="45"/>
  <c r="K968" i="45" s="1"/>
  <c r="I1014" i="45"/>
  <c r="K1014" i="45" s="1"/>
  <c r="I1056" i="45"/>
  <c r="K1056" i="45" s="1"/>
  <c r="I1103" i="45"/>
  <c r="K1103" i="45" s="1"/>
  <c r="I1153" i="45"/>
  <c r="K1153" i="45" s="1"/>
  <c r="I1197" i="45"/>
  <c r="K1197" i="45" s="1"/>
  <c r="I1244" i="45"/>
  <c r="K1244" i="45" s="1"/>
  <c r="I1317" i="45"/>
  <c r="K1317" i="45" s="1"/>
  <c r="I1388" i="45"/>
  <c r="K1388" i="45" s="1"/>
  <c r="I1456" i="45"/>
  <c r="K1456" i="45" s="1"/>
  <c r="I1552" i="45"/>
  <c r="K1552" i="45" s="1"/>
  <c r="I1624" i="45"/>
  <c r="K1624" i="45" s="1"/>
  <c r="I1720" i="45"/>
  <c r="K1720" i="45" s="1"/>
  <c r="I1776" i="45"/>
  <c r="K1776" i="45" s="1"/>
  <c r="I1860" i="45"/>
  <c r="K1860" i="45" s="1"/>
  <c r="I2064" i="45"/>
  <c r="K2064" i="45" s="1"/>
  <c r="I2220" i="45"/>
  <c r="K2220" i="45" s="1"/>
  <c r="I111" i="45"/>
  <c r="K111" i="45" s="1"/>
  <c r="I1135" i="45"/>
  <c r="K1135" i="45" s="1"/>
  <c r="H71" i="45"/>
  <c r="J71" i="45" s="1"/>
  <c r="L71" i="45" s="1"/>
  <c r="N71" i="45" s="1"/>
  <c r="P71" i="45" s="1"/>
  <c r="H604" i="45"/>
  <c r="M604" i="45" s="1"/>
  <c r="O604" i="45" s="1"/>
  <c r="H860" i="45"/>
  <c r="M860" i="45" s="1"/>
  <c r="O860" i="45" s="1"/>
  <c r="H1350" i="45"/>
  <c r="J1350" i="45" s="1"/>
  <c r="L1350" i="45" s="1"/>
  <c r="N1350" i="45" s="1"/>
  <c r="P1350" i="45" s="1"/>
  <c r="I37" i="45"/>
  <c r="K37" i="45" s="1"/>
  <c r="I69" i="45"/>
  <c r="K69" i="45" s="1"/>
  <c r="I94" i="45"/>
  <c r="K94" i="45" s="1"/>
  <c r="I125" i="45"/>
  <c r="K125" i="45" s="1"/>
  <c r="I156" i="45"/>
  <c r="K156" i="45" s="1"/>
  <c r="I188" i="45"/>
  <c r="K188" i="45" s="1"/>
  <c r="I220" i="45"/>
  <c r="K220" i="45" s="1"/>
  <c r="I251" i="45"/>
  <c r="K251" i="45" s="1"/>
  <c r="I271" i="45"/>
  <c r="K271" i="45" s="1"/>
  <c r="I296" i="45"/>
  <c r="K296" i="45" s="1"/>
  <c r="I320" i="45"/>
  <c r="K320" i="45" s="1"/>
  <c r="I344" i="45"/>
  <c r="K344" i="45" s="1"/>
  <c r="I376" i="45"/>
  <c r="K376" i="45" s="1"/>
  <c r="I398" i="45"/>
  <c r="K398" i="45" s="1"/>
  <c r="I431" i="45"/>
  <c r="K431" i="45" s="1"/>
  <c r="I456" i="45"/>
  <c r="K456" i="45" s="1"/>
  <c r="I485" i="45"/>
  <c r="K485" i="45" s="1"/>
  <c r="I510" i="45"/>
  <c r="K510" i="45" s="1"/>
  <c r="I535" i="45"/>
  <c r="K535" i="45" s="1"/>
  <c r="I565" i="45"/>
  <c r="K565" i="45" s="1"/>
  <c r="I589" i="45"/>
  <c r="K589" i="45" s="1"/>
  <c r="I621" i="45"/>
  <c r="K621" i="45" s="1"/>
  <c r="I646" i="45"/>
  <c r="K646" i="45" s="1"/>
  <c r="I675" i="45"/>
  <c r="K675" i="45" s="1"/>
  <c r="I703" i="45"/>
  <c r="K703" i="45" s="1"/>
  <c r="I742" i="45"/>
  <c r="K742" i="45" s="1"/>
  <c r="I781" i="45"/>
  <c r="K781" i="45" s="1"/>
  <c r="I830" i="45"/>
  <c r="K830" i="45" s="1"/>
  <c r="I879" i="45"/>
  <c r="K879" i="45" s="1"/>
  <c r="I928" i="45"/>
  <c r="K928" i="45" s="1"/>
  <c r="I973" i="45"/>
  <c r="K973" i="45" s="1"/>
  <c r="I1016" i="45"/>
  <c r="K1016" i="45" s="1"/>
  <c r="I1064" i="45"/>
  <c r="K1064" i="45" s="1"/>
  <c r="I1110" i="45"/>
  <c r="K1110" i="45" s="1"/>
  <c r="I1157" i="45"/>
  <c r="K1157" i="45" s="1"/>
  <c r="I1211" i="45"/>
  <c r="K1211" i="45" s="1"/>
  <c r="I1251" i="45"/>
  <c r="K1251" i="45" s="1"/>
  <c r="I1336" i="45"/>
  <c r="K1336" i="45" s="1"/>
  <c r="I1411" i="45"/>
  <c r="K1411" i="45" s="1"/>
  <c r="I1467" i="45"/>
  <c r="K1467" i="45" s="1"/>
  <c r="I1572" i="45"/>
  <c r="K1572" i="45" s="1"/>
  <c r="I1636" i="45"/>
  <c r="K1636" i="45" s="1"/>
  <c r="I1740" i="45"/>
  <c r="K1740" i="45" s="1"/>
  <c r="I1795" i="45"/>
  <c r="K1795" i="45" s="1"/>
  <c r="I1888" i="45"/>
  <c r="K1888" i="45" s="1"/>
  <c r="I2092" i="45"/>
  <c r="K2092" i="45" s="1"/>
  <c r="I2226" i="45"/>
  <c r="K2226" i="45" s="1"/>
  <c r="H1543" i="45"/>
  <c r="J1543" i="45" s="1"/>
  <c r="L1543" i="45" s="1"/>
  <c r="N1543" i="45" s="1"/>
  <c r="P1543" i="45" s="1"/>
  <c r="I623" i="45"/>
  <c r="K623" i="45" s="1"/>
  <c r="I983" i="45"/>
  <c r="K983" i="45" s="1"/>
  <c r="H117" i="45"/>
  <c r="M117" i="45" s="1"/>
  <c r="O117" i="45" s="1"/>
  <c r="H349" i="45"/>
  <c r="M349" i="45" s="1"/>
  <c r="O349" i="45" s="1"/>
  <c r="H669" i="45"/>
  <c r="M669" i="45" s="1"/>
  <c r="O669" i="45" s="1"/>
  <c r="H956" i="45"/>
  <c r="M956" i="45" s="1"/>
  <c r="O956" i="45" s="1"/>
  <c r="H1597" i="45"/>
  <c r="M1597" i="45" s="1"/>
  <c r="O1597" i="45" s="1"/>
  <c r="I45" i="45"/>
  <c r="K45" i="45" s="1"/>
  <c r="I77" i="45"/>
  <c r="K77" i="45" s="1"/>
  <c r="I102" i="45"/>
  <c r="K102" i="45" s="1"/>
  <c r="I133" i="45"/>
  <c r="K133" i="45" s="1"/>
  <c r="I158" i="45"/>
  <c r="K158" i="45" s="1"/>
  <c r="I222" i="45"/>
  <c r="K222" i="45" s="1"/>
  <c r="I253" i="45"/>
  <c r="K253" i="45" s="1"/>
  <c r="I283" i="45"/>
  <c r="K283" i="45" s="1"/>
  <c r="I303" i="45"/>
  <c r="K303" i="45" s="1"/>
  <c r="I328" i="45"/>
  <c r="K328" i="45" s="1"/>
  <c r="I357" i="45"/>
  <c r="K357" i="45" s="1"/>
  <c r="I382" i="45"/>
  <c r="K382" i="45" s="1"/>
  <c r="I407" i="45"/>
  <c r="K407" i="45" s="1"/>
  <c r="I437" i="45"/>
  <c r="K437" i="45" s="1"/>
  <c r="I461" i="45"/>
  <c r="K461" i="45" s="1"/>
  <c r="I493" i="45"/>
  <c r="K493" i="45" s="1"/>
  <c r="I518" i="45"/>
  <c r="K518" i="45" s="1"/>
  <c r="I547" i="45"/>
  <c r="K547" i="45" s="1"/>
  <c r="I573" i="45"/>
  <c r="K573" i="45" s="1"/>
  <c r="I598" i="45"/>
  <c r="K598" i="45" s="1"/>
  <c r="I624" i="45"/>
  <c r="K624" i="45" s="1"/>
  <c r="I651" i="45"/>
  <c r="K651" i="45" s="1"/>
  <c r="I678" i="45"/>
  <c r="K678" i="45" s="1"/>
  <c r="I716" i="45"/>
  <c r="K716" i="45" s="1"/>
  <c r="I750" i="45"/>
  <c r="K750" i="45" s="1"/>
  <c r="I798" i="45"/>
  <c r="K798" i="45" s="1"/>
  <c r="I846" i="45"/>
  <c r="K846" i="45" s="1"/>
  <c r="I894" i="45"/>
  <c r="K894" i="45" s="1"/>
  <c r="I936" i="45"/>
  <c r="K936" i="45" s="1"/>
  <c r="I984" i="45"/>
  <c r="K984" i="45" s="1"/>
  <c r="I1024" i="45"/>
  <c r="K1024" i="45" s="1"/>
  <c r="I1070" i="45"/>
  <c r="K1070" i="45" s="1"/>
  <c r="I1125" i="45"/>
  <c r="K1125" i="45" s="1"/>
  <c r="I1166" i="45"/>
  <c r="K1166" i="45" s="1"/>
  <c r="I1213" i="45"/>
  <c r="K1213" i="45" s="1"/>
  <c r="I1253" i="45"/>
  <c r="K1253" i="45" s="1"/>
  <c r="I1352" i="45"/>
  <c r="K1352" i="45" s="1"/>
  <c r="I1416" i="45"/>
  <c r="K1416" i="45" s="1"/>
  <c r="I1485" i="45"/>
  <c r="K1485" i="45" s="1"/>
  <c r="I1581" i="45"/>
  <c r="K1581" i="45" s="1"/>
  <c r="I1657" i="45"/>
  <c r="K1657" i="45" s="1"/>
  <c r="I1744" i="45"/>
  <c r="K1744" i="45" s="1"/>
  <c r="I1805" i="45"/>
  <c r="K1805" i="45" s="1"/>
  <c r="I1928" i="45"/>
  <c r="K1928" i="45" s="1"/>
  <c r="I2109" i="45"/>
  <c r="K2109" i="45" s="1"/>
  <c r="I2255" i="45"/>
  <c r="K2255" i="45" s="1"/>
  <c r="K17" i="45"/>
  <c r="H17" i="45"/>
  <c r="H49" i="45"/>
  <c r="J49" i="45" s="1"/>
  <c r="L49" i="45" s="1"/>
  <c r="I49" i="45"/>
  <c r="K49" i="45" s="1"/>
  <c r="H18" i="45"/>
  <c r="M18" i="45" s="1"/>
  <c r="O18" i="45" s="1"/>
  <c r="I18" i="45"/>
  <c r="K18" i="45" s="1"/>
  <c r="H42" i="45"/>
  <c r="M42" i="45" s="1"/>
  <c r="O42" i="45" s="1"/>
  <c r="I42" i="45"/>
  <c r="K42" i="45" s="1"/>
  <c r="H66" i="45"/>
  <c r="J66" i="45" s="1"/>
  <c r="L66" i="45" s="1"/>
  <c r="I66" i="45"/>
  <c r="K66" i="45" s="1"/>
  <c r="H90" i="45"/>
  <c r="M90" i="45" s="1"/>
  <c r="O90" i="45" s="1"/>
  <c r="I90" i="45"/>
  <c r="K90" i="45" s="1"/>
  <c r="H122" i="45"/>
  <c r="M122" i="45" s="1"/>
  <c r="O122" i="45" s="1"/>
  <c r="I122" i="45"/>
  <c r="K122" i="45" s="1"/>
  <c r="H146" i="45"/>
  <c r="J146" i="45" s="1"/>
  <c r="L146" i="45" s="1"/>
  <c r="I146" i="45"/>
  <c r="K146" i="45" s="1"/>
  <c r="H170" i="45"/>
  <c r="J170" i="45" s="1"/>
  <c r="L170" i="45" s="1"/>
  <c r="I170" i="45"/>
  <c r="K170" i="45" s="1"/>
  <c r="H202" i="45"/>
  <c r="M202" i="45" s="1"/>
  <c r="O202" i="45" s="1"/>
  <c r="I202" i="45"/>
  <c r="K202" i="45" s="1"/>
  <c r="H226" i="45"/>
  <c r="J226" i="45" s="1"/>
  <c r="L226" i="45" s="1"/>
  <c r="I226" i="45"/>
  <c r="K226" i="45" s="1"/>
  <c r="H250" i="45"/>
  <c r="J250" i="45" s="1"/>
  <c r="L250" i="45" s="1"/>
  <c r="I250" i="45"/>
  <c r="K250" i="45" s="1"/>
  <c r="H282" i="45"/>
  <c r="J282" i="45" s="1"/>
  <c r="L282" i="45" s="1"/>
  <c r="I282" i="45"/>
  <c r="K282" i="45" s="1"/>
  <c r="H306" i="45"/>
  <c r="M306" i="45" s="1"/>
  <c r="O306" i="45" s="1"/>
  <c r="I306" i="45"/>
  <c r="K306" i="45" s="1"/>
  <c r="H330" i="45"/>
  <c r="J330" i="45" s="1"/>
  <c r="L330" i="45" s="1"/>
  <c r="I330" i="45"/>
  <c r="K330" i="45" s="1"/>
  <c r="H362" i="45"/>
  <c r="J362" i="45" s="1"/>
  <c r="L362" i="45" s="1"/>
  <c r="I362" i="45"/>
  <c r="K362" i="45" s="1"/>
  <c r="H386" i="45"/>
  <c r="M386" i="45" s="1"/>
  <c r="O386" i="45" s="1"/>
  <c r="I386" i="45"/>
  <c r="K386" i="45" s="1"/>
  <c r="H410" i="45"/>
  <c r="J410" i="45" s="1"/>
  <c r="L410" i="45" s="1"/>
  <c r="I410" i="45"/>
  <c r="K410" i="45" s="1"/>
  <c r="H418" i="45"/>
  <c r="M418" i="45" s="1"/>
  <c r="O418" i="45" s="1"/>
  <c r="I418" i="45"/>
  <c r="K418" i="45" s="1"/>
  <c r="H442" i="45"/>
  <c r="M442" i="45" s="1"/>
  <c r="O442" i="45" s="1"/>
  <c r="I442" i="45"/>
  <c r="K442" i="45" s="1"/>
  <c r="H466" i="45"/>
  <c r="M466" i="45" s="1"/>
  <c r="O466" i="45" s="1"/>
  <c r="I466" i="45"/>
  <c r="K466" i="45" s="1"/>
  <c r="H482" i="45"/>
  <c r="M482" i="45" s="1"/>
  <c r="O482" i="45" s="1"/>
  <c r="I482" i="45"/>
  <c r="K482" i="45" s="1"/>
  <c r="H506" i="45"/>
  <c r="I506" i="45"/>
  <c r="K506" i="45" s="1"/>
  <c r="H530" i="45"/>
  <c r="J530" i="45" s="1"/>
  <c r="L530" i="45" s="1"/>
  <c r="I530" i="45"/>
  <c r="K530" i="45" s="1"/>
  <c r="H554" i="45"/>
  <c r="J554" i="45" s="1"/>
  <c r="L554" i="45" s="1"/>
  <c r="I554" i="45"/>
  <c r="K554" i="45" s="1"/>
  <c r="H570" i="45"/>
  <c r="M570" i="45" s="1"/>
  <c r="O570" i="45" s="1"/>
  <c r="I570" i="45"/>
  <c r="K570" i="45" s="1"/>
  <c r="H594" i="45"/>
  <c r="M594" i="45" s="1"/>
  <c r="O594" i="45" s="1"/>
  <c r="I594" i="45"/>
  <c r="K594" i="45" s="1"/>
  <c r="H618" i="45"/>
  <c r="M618" i="45" s="1"/>
  <c r="O618" i="45" s="1"/>
  <c r="I618" i="45"/>
  <c r="K618" i="45" s="1"/>
  <c r="H642" i="45"/>
  <c r="M642" i="45" s="1"/>
  <c r="O642" i="45" s="1"/>
  <c r="I642" i="45"/>
  <c r="K642" i="45" s="1"/>
  <c r="H666" i="45"/>
  <c r="J666" i="45" s="1"/>
  <c r="L666" i="45" s="1"/>
  <c r="I666" i="45"/>
  <c r="K666" i="45" s="1"/>
  <c r="H690" i="45"/>
  <c r="M690" i="45" s="1"/>
  <c r="O690" i="45" s="1"/>
  <c r="I690" i="45"/>
  <c r="K690" i="45" s="1"/>
  <c r="H714" i="45"/>
  <c r="M714" i="45" s="1"/>
  <c r="O714" i="45" s="1"/>
  <c r="I714" i="45"/>
  <c r="K714" i="45" s="1"/>
  <c r="H738" i="45"/>
  <c r="M738" i="45" s="1"/>
  <c r="O738" i="45" s="1"/>
  <c r="I738" i="45"/>
  <c r="K738" i="45" s="1"/>
  <c r="H770" i="45"/>
  <c r="M770" i="45" s="1"/>
  <c r="O770" i="45" s="1"/>
  <c r="I770" i="45"/>
  <c r="K770" i="45" s="1"/>
  <c r="I865" i="45"/>
  <c r="K865" i="45" s="1"/>
  <c r="I1682" i="45"/>
  <c r="K1682" i="45" s="1"/>
  <c r="I23" i="45"/>
  <c r="K23" i="45" s="1"/>
  <c r="H23" i="45"/>
  <c r="M23" i="45" s="1"/>
  <c r="O23" i="45" s="1"/>
  <c r="H31" i="45"/>
  <c r="I31" i="45"/>
  <c r="K31" i="45" s="1"/>
  <c r="H39" i="45"/>
  <c r="M39" i="45" s="1"/>
  <c r="O39" i="45" s="1"/>
  <c r="I39" i="45"/>
  <c r="K39" i="45" s="1"/>
  <c r="H119" i="45"/>
  <c r="J119" i="45" s="1"/>
  <c r="L119" i="45" s="1"/>
  <c r="I119" i="45"/>
  <c r="K119" i="45" s="1"/>
  <c r="H127" i="45"/>
  <c r="M127" i="45" s="1"/>
  <c r="O127" i="45" s="1"/>
  <c r="I127" i="45"/>
  <c r="K127" i="45" s="1"/>
  <c r="H135" i="45"/>
  <c r="M135" i="45" s="1"/>
  <c r="O135" i="45" s="1"/>
  <c r="I135" i="45"/>
  <c r="K135" i="45" s="1"/>
  <c r="H183" i="45"/>
  <c r="M183" i="45" s="1"/>
  <c r="O183" i="45" s="1"/>
  <c r="I183" i="45"/>
  <c r="K183" i="45" s="1"/>
  <c r="H199" i="45"/>
  <c r="J199" i="45" s="1"/>
  <c r="L199" i="45" s="1"/>
  <c r="I199" i="45"/>
  <c r="K199" i="45" s="1"/>
  <c r="I175" i="45"/>
  <c r="K175" i="45" s="1"/>
  <c r="I914" i="45"/>
  <c r="K914" i="45" s="1"/>
  <c r="I1034" i="45"/>
  <c r="K1034" i="45" s="1"/>
  <c r="I1329" i="45"/>
  <c r="K1329" i="45" s="1"/>
  <c r="H33" i="45"/>
  <c r="M33" i="45" s="1"/>
  <c r="O33" i="45" s="1"/>
  <c r="I33" i="45"/>
  <c r="K33" i="45" s="1"/>
  <c r="H65" i="45"/>
  <c r="M65" i="45" s="1"/>
  <c r="O65" i="45" s="1"/>
  <c r="I65" i="45"/>
  <c r="K65" i="45" s="1"/>
  <c r="H26" i="45"/>
  <c r="J26" i="45" s="1"/>
  <c r="L26" i="45" s="1"/>
  <c r="I26" i="45"/>
  <c r="K26" i="45" s="1"/>
  <c r="H34" i="45"/>
  <c r="M34" i="45" s="1"/>
  <c r="O34" i="45" s="1"/>
  <c r="I34" i="45"/>
  <c r="K34" i="45" s="1"/>
  <c r="H58" i="45"/>
  <c r="M58" i="45" s="1"/>
  <c r="O58" i="45" s="1"/>
  <c r="I58" i="45"/>
  <c r="K58" i="45" s="1"/>
  <c r="H74" i="45"/>
  <c r="J74" i="45" s="1"/>
  <c r="L74" i="45" s="1"/>
  <c r="I74" i="45"/>
  <c r="K74" i="45" s="1"/>
  <c r="H98" i="45"/>
  <c r="M98" i="45" s="1"/>
  <c r="O98" i="45" s="1"/>
  <c r="I98" i="45"/>
  <c r="K98" i="45" s="1"/>
  <c r="H114" i="45"/>
  <c r="M114" i="45" s="1"/>
  <c r="O114" i="45" s="1"/>
  <c r="I114" i="45"/>
  <c r="K114" i="45" s="1"/>
  <c r="H138" i="45"/>
  <c r="M138" i="45" s="1"/>
  <c r="O138" i="45" s="1"/>
  <c r="I138" i="45"/>
  <c r="K138" i="45" s="1"/>
  <c r="H162" i="45"/>
  <c r="M162" i="45" s="1"/>
  <c r="O162" i="45" s="1"/>
  <c r="I162" i="45"/>
  <c r="K162" i="45" s="1"/>
  <c r="H178" i="45"/>
  <c r="J178" i="45" s="1"/>
  <c r="L178" i="45" s="1"/>
  <c r="I178" i="45"/>
  <c r="K178" i="45" s="1"/>
  <c r="H194" i="45"/>
  <c r="J194" i="45" s="1"/>
  <c r="L194" i="45" s="1"/>
  <c r="I194" i="45"/>
  <c r="K194" i="45" s="1"/>
  <c r="H218" i="45"/>
  <c r="M218" i="45" s="1"/>
  <c r="O218" i="45" s="1"/>
  <c r="I218" i="45"/>
  <c r="K218" i="45" s="1"/>
  <c r="H234" i="45"/>
  <c r="M234" i="45" s="1"/>
  <c r="O234" i="45" s="1"/>
  <c r="I234" i="45"/>
  <c r="K234" i="45" s="1"/>
  <c r="H258" i="45"/>
  <c r="M258" i="45" s="1"/>
  <c r="O258" i="45" s="1"/>
  <c r="I258" i="45"/>
  <c r="K258" i="45" s="1"/>
  <c r="H274" i="45"/>
  <c r="M274" i="45" s="1"/>
  <c r="O274" i="45" s="1"/>
  <c r="I274" i="45"/>
  <c r="K274" i="45" s="1"/>
  <c r="H298" i="45"/>
  <c r="M298" i="45" s="1"/>
  <c r="O298" i="45" s="1"/>
  <c r="I298" i="45"/>
  <c r="K298" i="45" s="1"/>
  <c r="H322" i="45"/>
  <c r="M322" i="45" s="1"/>
  <c r="O322" i="45" s="1"/>
  <c r="I322" i="45"/>
  <c r="K322" i="45" s="1"/>
  <c r="H338" i="45"/>
  <c r="J338" i="45" s="1"/>
  <c r="L338" i="45" s="1"/>
  <c r="I338" i="45"/>
  <c r="K338" i="45" s="1"/>
  <c r="H354" i="45"/>
  <c r="M354" i="45" s="1"/>
  <c r="O354" i="45" s="1"/>
  <c r="I354" i="45"/>
  <c r="K354" i="45" s="1"/>
  <c r="H378" i="45"/>
  <c r="M378" i="45" s="1"/>
  <c r="O378" i="45" s="1"/>
  <c r="I378" i="45"/>
  <c r="K378" i="45" s="1"/>
  <c r="H394" i="45"/>
  <c r="I394" i="45"/>
  <c r="K394" i="45" s="1"/>
  <c r="H426" i="45"/>
  <c r="J426" i="45" s="1"/>
  <c r="L426" i="45" s="1"/>
  <c r="I426" i="45"/>
  <c r="K426" i="45" s="1"/>
  <c r="H450" i="45"/>
  <c r="I450" i="45"/>
  <c r="K450" i="45" s="1"/>
  <c r="H474" i="45"/>
  <c r="M474" i="45" s="1"/>
  <c r="O474" i="45" s="1"/>
  <c r="I474" i="45"/>
  <c r="K474" i="45" s="1"/>
  <c r="H498" i="45"/>
  <c r="J498" i="45" s="1"/>
  <c r="L498" i="45" s="1"/>
  <c r="I498" i="45"/>
  <c r="K498" i="45" s="1"/>
  <c r="H522" i="45"/>
  <c r="J522" i="45" s="1"/>
  <c r="L522" i="45" s="1"/>
  <c r="I522" i="45"/>
  <c r="K522" i="45" s="1"/>
  <c r="H538" i="45"/>
  <c r="M538" i="45" s="1"/>
  <c r="O538" i="45" s="1"/>
  <c r="I538" i="45"/>
  <c r="K538" i="45" s="1"/>
  <c r="H562" i="45"/>
  <c r="M562" i="45" s="1"/>
  <c r="O562" i="45" s="1"/>
  <c r="I562" i="45"/>
  <c r="K562" i="45" s="1"/>
  <c r="H586" i="45"/>
  <c r="M586" i="45" s="1"/>
  <c r="O586" i="45" s="1"/>
  <c r="I586" i="45"/>
  <c r="K586" i="45" s="1"/>
  <c r="H602" i="45"/>
  <c r="J602" i="45" s="1"/>
  <c r="L602" i="45" s="1"/>
  <c r="I602" i="45"/>
  <c r="K602" i="45" s="1"/>
  <c r="H626" i="45"/>
  <c r="J626" i="45" s="1"/>
  <c r="L626" i="45" s="1"/>
  <c r="I626" i="45"/>
  <c r="K626" i="45" s="1"/>
  <c r="H650" i="45"/>
  <c r="M650" i="45" s="1"/>
  <c r="O650" i="45" s="1"/>
  <c r="I650" i="45"/>
  <c r="K650" i="45" s="1"/>
  <c r="H674" i="45"/>
  <c r="M674" i="45" s="1"/>
  <c r="O674" i="45" s="1"/>
  <c r="I674" i="45"/>
  <c r="K674" i="45" s="1"/>
  <c r="H698" i="45"/>
  <c r="J698" i="45" s="1"/>
  <c r="L698" i="45" s="1"/>
  <c r="I698" i="45"/>
  <c r="K698" i="45" s="1"/>
  <c r="H794" i="45"/>
  <c r="J794" i="45" s="1"/>
  <c r="L794" i="45" s="1"/>
  <c r="I794" i="45"/>
  <c r="K794" i="45" s="1"/>
  <c r="H810" i="45"/>
  <c r="J810" i="45" s="1"/>
  <c r="L810" i="45" s="1"/>
  <c r="I810" i="45"/>
  <c r="K810" i="45" s="1"/>
  <c r="H818" i="45"/>
  <c r="I818" i="45"/>
  <c r="K818" i="45" s="1"/>
  <c r="H834" i="45"/>
  <c r="M834" i="45" s="1"/>
  <c r="O834" i="45" s="1"/>
  <c r="I834" i="45"/>
  <c r="K834" i="45" s="1"/>
  <c r="H850" i="45"/>
  <c r="M850" i="45" s="1"/>
  <c r="O850" i="45" s="1"/>
  <c r="I850" i="45"/>
  <c r="K850" i="45" s="1"/>
  <c r="H866" i="45"/>
  <c r="J866" i="45" s="1"/>
  <c r="L866" i="45" s="1"/>
  <c r="I866" i="45"/>
  <c r="K866" i="45" s="1"/>
  <c r="H882" i="45"/>
  <c r="M882" i="45" s="1"/>
  <c r="O882" i="45" s="1"/>
  <c r="I882" i="45"/>
  <c r="K882" i="45" s="1"/>
  <c r="H898" i="45"/>
  <c r="J898" i="45" s="1"/>
  <c r="L898" i="45" s="1"/>
  <c r="I898" i="45"/>
  <c r="K898" i="45" s="1"/>
  <c r="H938" i="45"/>
  <c r="M938" i="45" s="1"/>
  <c r="O938" i="45" s="1"/>
  <c r="I938" i="45"/>
  <c r="K938" i="45" s="1"/>
  <c r="I746" i="45"/>
  <c r="K746" i="45" s="1"/>
  <c r="I778" i="45"/>
  <c r="K778" i="45" s="1"/>
  <c r="H55" i="45"/>
  <c r="M55" i="45" s="1"/>
  <c r="O55" i="45" s="1"/>
  <c r="I55" i="45"/>
  <c r="K55" i="45" s="1"/>
  <c r="H63" i="45"/>
  <c r="M63" i="45" s="1"/>
  <c r="O63" i="45" s="1"/>
  <c r="I63" i="45"/>
  <c r="K63" i="45" s="1"/>
  <c r="H87" i="45"/>
  <c r="M87" i="45" s="1"/>
  <c r="O87" i="45" s="1"/>
  <c r="I87" i="45"/>
  <c r="K87" i="45" s="1"/>
  <c r="H95" i="45"/>
  <c r="I95" i="45"/>
  <c r="K95" i="45" s="1"/>
  <c r="H103" i="45"/>
  <c r="M103" i="45" s="1"/>
  <c r="O103" i="45" s="1"/>
  <c r="I103" i="45"/>
  <c r="K103" i="45" s="1"/>
  <c r="H151" i="45"/>
  <c r="M151" i="45" s="1"/>
  <c r="O151" i="45" s="1"/>
  <c r="I151" i="45"/>
  <c r="K151" i="45" s="1"/>
  <c r="H159" i="45"/>
  <c r="M159" i="45" s="1"/>
  <c r="O159" i="45" s="1"/>
  <c r="I159" i="45"/>
  <c r="K159" i="45" s="1"/>
  <c r="H167" i="45"/>
  <c r="M167" i="45" s="1"/>
  <c r="O167" i="45" s="1"/>
  <c r="I167" i="45"/>
  <c r="K167" i="45" s="1"/>
  <c r="I207" i="45"/>
  <c r="K207" i="45" s="1"/>
  <c r="I793" i="45"/>
  <c r="K793" i="45" s="1"/>
  <c r="I1170" i="45"/>
  <c r="K1170" i="45" s="1"/>
  <c r="I1466" i="45"/>
  <c r="K1466" i="45" s="1"/>
  <c r="H25" i="45"/>
  <c r="J25" i="45" s="1"/>
  <c r="L25" i="45" s="1"/>
  <c r="I25" i="45"/>
  <c r="K25" i="45" s="1"/>
  <c r="H57" i="45"/>
  <c r="M57" i="45" s="1"/>
  <c r="O57" i="45" s="1"/>
  <c r="I57" i="45"/>
  <c r="K57" i="45" s="1"/>
  <c r="H81" i="45"/>
  <c r="M81" i="45" s="1"/>
  <c r="O81" i="45" s="1"/>
  <c r="I81" i="45"/>
  <c r="K81" i="45" s="1"/>
  <c r="H89" i="45"/>
  <c r="I89" i="45"/>
  <c r="K89" i="45" s="1"/>
  <c r="H97" i="45"/>
  <c r="M97" i="45" s="1"/>
  <c r="O97" i="45" s="1"/>
  <c r="I97" i="45"/>
  <c r="K97" i="45" s="1"/>
  <c r="H105" i="45"/>
  <c r="M105" i="45" s="1"/>
  <c r="O105" i="45" s="1"/>
  <c r="I105" i="45"/>
  <c r="K105" i="45" s="1"/>
  <c r="H113" i="45"/>
  <c r="M113" i="45" s="1"/>
  <c r="O113" i="45" s="1"/>
  <c r="I113" i="45"/>
  <c r="K113" i="45" s="1"/>
  <c r="H121" i="45"/>
  <c r="J121" i="45" s="1"/>
  <c r="L121" i="45" s="1"/>
  <c r="I121" i="45"/>
  <c r="K121" i="45" s="1"/>
  <c r="H129" i="45"/>
  <c r="M129" i="45" s="1"/>
  <c r="O129" i="45" s="1"/>
  <c r="I129" i="45"/>
  <c r="K129" i="45" s="1"/>
  <c r="H137" i="45"/>
  <c r="M137" i="45" s="1"/>
  <c r="O137" i="45" s="1"/>
  <c r="I137" i="45"/>
  <c r="K137" i="45" s="1"/>
  <c r="H145" i="45"/>
  <c r="M145" i="45" s="1"/>
  <c r="O145" i="45" s="1"/>
  <c r="I145" i="45"/>
  <c r="K145" i="45" s="1"/>
  <c r="H153" i="45"/>
  <c r="J153" i="45" s="1"/>
  <c r="L153" i="45" s="1"/>
  <c r="I153" i="45"/>
  <c r="K153" i="45" s="1"/>
  <c r="H161" i="45"/>
  <c r="J161" i="45" s="1"/>
  <c r="L161" i="45" s="1"/>
  <c r="I161" i="45"/>
  <c r="K161" i="45" s="1"/>
  <c r="H169" i="45"/>
  <c r="M169" i="45" s="1"/>
  <c r="O169" i="45" s="1"/>
  <c r="I169" i="45"/>
  <c r="K169" i="45" s="1"/>
  <c r="H177" i="45"/>
  <c r="J177" i="45" s="1"/>
  <c r="L177" i="45" s="1"/>
  <c r="I177" i="45"/>
  <c r="K177" i="45" s="1"/>
  <c r="H185" i="45"/>
  <c r="J185" i="45" s="1"/>
  <c r="L185" i="45" s="1"/>
  <c r="I185" i="45"/>
  <c r="K185" i="45" s="1"/>
  <c r="H193" i="45"/>
  <c r="M193" i="45" s="1"/>
  <c r="O193" i="45" s="1"/>
  <c r="I193" i="45"/>
  <c r="K193" i="45" s="1"/>
  <c r="H201" i="45"/>
  <c r="M201" i="45" s="1"/>
  <c r="O201" i="45" s="1"/>
  <c r="I201" i="45"/>
  <c r="K201" i="45" s="1"/>
  <c r="H209" i="45"/>
  <c r="J209" i="45" s="1"/>
  <c r="L209" i="45" s="1"/>
  <c r="I209" i="45"/>
  <c r="K209" i="45" s="1"/>
  <c r="H217" i="45"/>
  <c r="J217" i="45" s="1"/>
  <c r="L217" i="45" s="1"/>
  <c r="I217" i="45"/>
  <c r="K217" i="45" s="1"/>
  <c r="H225" i="45"/>
  <c r="J225" i="45" s="1"/>
  <c r="L225" i="45" s="1"/>
  <c r="I225" i="45"/>
  <c r="K225" i="45" s="1"/>
  <c r="H233" i="45"/>
  <c r="M233" i="45" s="1"/>
  <c r="O233" i="45" s="1"/>
  <c r="I233" i="45"/>
  <c r="K233" i="45" s="1"/>
  <c r="H241" i="45"/>
  <c r="J241" i="45" s="1"/>
  <c r="L241" i="45" s="1"/>
  <c r="I241" i="45"/>
  <c r="K241" i="45" s="1"/>
  <c r="H249" i="45"/>
  <c r="J249" i="45" s="1"/>
  <c r="L249" i="45" s="1"/>
  <c r="I249" i="45"/>
  <c r="K249" i="45" s="1"/>
  <c r="H257" i="45"/>
  <c r="M257" i="45" s="1"/>
  <c r="O257" i="45" s="1"/>
  <c r="I257" i="45"/>
  <c r="K257" i="45" s="1"/>
  <c r="H265" i="45"/>
  <c r="M265" i="45" s="1"/>
  <c r="O265" i="45" s="1"/>
  <c r="I265" i="45"/>
  <c r="K265" i="45" s="1"/>
  <c r="H273" i="45"/>
  <c r="M273" i="45" s="1"/>
  <c r="O273" i="45" s="1"/>
  <c r="I273" i="45"/>
  <c r="K273" i="45" s="1"/>
  <c r="H281" i="45"/>
  <c r="I281" i="45"/>
  <c r="K281" i="45" s="1"/>
  <c r="H289" i="45"/>
  <c r="M289" i="45" s="1"/>
  <c r="O289" i="45" s="1"/>
  <c r="I289" i="45"/>
  <c r="K289" i="45" s="1"/>
  <c r="H297" i="45"/>
  <c r="M297" i="45" s="1"/>
  <c r="O297" i="45" s="1"/>
  <c r="I297" i="45"/>
  <c r="K297" i="45" s="1"/>
  <c r="H305" i="45"/>
  <c r="M305" i="45" s="1"/>
  <c r="O305" i="45" s="1"/>
  <c r="I305" i="45"/>
  <c r="K305" i="45" s="1"/>
  <c r="H313" i="45"/>
  <c r="M313" i="45" s="1"/>
  <c r="O313" i="45" s="1"/>
  <c r="I313" i="45"/>
  <c r="K313" i="45" s="1"/>
  <c r="H321" i="45"/>
  <c r="J321" i="45" s="1"/>
  <c r="L321" i="45" s="1"/>
  <c r="I321" i="45"/>
  <c r="K321" i="45" s="1"/>
  <c r="H329" i="45"/>
  <c r="M329" i="45" s="1"/>
  <c r="O329" i="45" s="1"/>
  <c r="I329" i="45"/>
  <c r="K329" i="45" s="1"/>
  <c r="H337" i="45"/>
  <c r="M337" i="45" s="1"/>
  <c r="O337" i="45" s="1"/>
  <c r="I337" i="45"/>
  <c r="K337" i="45" s="1"/>
  <c r="H345" i="45"/>
  <c r="J345" i="45" s="1"/>
  <c r="L345" i="45" s="1"/>
  <c r="I345" i="45"/>
  <c r="K345" i="45" s="1"/>
  <c r="H353" i="45"/>
  <c r="M353" i="45" s="1"/>
  <c r="O353" i="45" s="1"/>
  <c r="I353" i="45"/>
  <c r="K353" i="45" s="1"/>
  <c r="H361" i="45"/>
  <c r="M361" i="45" s="1"/>
  <c r="O361" i="45" s="1"/>
  <c r="I361" i="45"/>
  <c r="K361" i="45" s="1"/>
  <c r="H369" i="45"/>
  <c r="M369" i="45" s="1"/>
  <c r="O369" i="45" s="1"/>
  <c r="I369" i="45"/>
  <c r="K369" i="45" s="1"/>
  <c r="H377" i="45"/>
  <c r="M377" i="45" s="1"/>
  <c r="O377" i="45" s="1"/>
  <c r="I377" i="45"/>
  <c r="K377" i="45" s="1"/>
  <c r="H385" i="45"/>
  <c r="M385" i="45" s="1"/>
  <c r="O385" i="45" s="1"/>
  <c r="I385" i="45"/>
  <c r="K385" i="45" s="1"/>
  <c r="H393" i="45"/>
  <c r="M393" i="45" s="1"/>
  <c r="O393" i="45" s="1"/>
  <c r="I393" i="45"/>
  <c r="K393" i="45" s="1"/>
  <c r="H401" i="45"/>
  <c r="M401" i="45" s="1"/>
  <c r="O401" i="45" s="1"/>
  <c r="I401" i="45"/>
  <c r="K401" i="45" s="1"/>
  <c r="H409" i="45"/>
  <c r="J409" i="45" s="1"/>
  <c r="L409" i="45" s="1"/>
  <c r="I409" i="45"/>
  <c r="K409" i="45" s="1"/>
  <c r="H417" i="45"/>
  <c r="J417" i="45" s="1"/>
  <c r="L417" i="45" s="1"/>
  <c r="I417" i="45"/>
  <c r="K417" i="45" s="1"/>
  <c r="H425" i="45"/>
  <c r="M425" i="45" s="1"/>
  <c r="O425" i="45" s="1"/>
  <c r="I425" i="45"/>
  <c r="K425" i="45" s="1"/>
  <c r="H433" i="45"/>
  <c r="M433" i="45" s="1"/>
  <c r="O433" i="45" s="1"/>
  <c r="I433" i="45"/>
  <c r="K433" i="45" s="1"/>
  <c r="H441" i="45"/>
  <c r="M441" i="45" s="1"/>
  <c r="O441" i="45" s="1"/>
  <c r="I441" i="45"/>
  <c r="K441" i="45" s="1"/>
  <c r="H449" i="45"/>
  <c r="J449" i="45" s="1"/>
  <c r="L449" i="45" s="1"/>
  <c r="I449" i="45"/>
  <c r="K449" i="45" s="1"/>
  <c r="H457" i="45"/>
  <c r="M457" i="45" s="1"/>
  <c r="O457" i="45" s="1"/>
  <c r="I457" i="45"/>
  <c r="K457" i="45" s="1"/>
  <c r="H465" i="45"/>
  <c r="I465" i="45"/>
  <c r="K465" i="45" s="1"/>
  <c r="H473" i="45"/>
  <c r="J473" i="45" s="1"/>
  <c r="L473" i="45" s="1"/>
  <c r="I473" i="45"/>
  <c r="K473" i="45" s="1"/>
  <c r="H481" i="45"/>
  <c r="M481" i="45" s="1"/>
  <c r="O481" i="45" s="1"/>
  <c r="I481" i="45"/>
  <c r="K481" i="45" s="1"/>
  <c r="H489" i="45"/>
  <c r="M489" i="45" s="1"/>
  <c r="O489" i="45" s="1"/>
  <c r="I489" i="45"/>
  <c r="K489" i="45" s="1"/>
  <c r="H497" i="45"/>
  <c r="M497" i="45" s="1"/>
  <c r="O497" i="45" s="1"/>
  <c r="I497" i="45"/>
  <c r="K497" i="45" s="1"/>
  <c r="H505" i="45"/>
  <c r="M505" i="45" s="1"/>
  <c r="O505" i="45" s="1"/>
  <c r="I505" i="45"/>
  <c r="K505" i="45" s="1"/>
  <c r="H513" i="45"/>
  <c r="M513" i="45" s="1"/>
  <c r="O513" i="45" s="1"/>
  <c r="I513" i="45"/>
  <c r="K513" i="45" s="1"/>
  <c r="H521" i="45"/>
  <c r="M521" i="45" s="1"/>
  <c r="O521" i="45" s="1"/>
  <c r="I521" i="45"/>
  <c r="K521" i="45" s="1"/>
  <c r="H529" i="45"/>
  <c r="I529" i="45"/>
  <c r="K529" i="45" s="1"/>
  <c r="H537" i="45"/>
  <c r="M537" i="45" s="1"/>
  <c r="O537" i="45" s="1"/>
  <c r="I537" i="45"/>
  <c r="K537" i="45" s="1"/>
  <c r="H545" i="45"/>
  <c r="M545" i="45" s="1"/>
  <c r="O545" i="45" s="1"/>
  <c r="I545" i="45"/>
  <c r="K545" i="45" s="1"/>
  <c r="H553" i="45"/>
  <c r="M553" i="45" s="1"/>
  <c r="O553" i="45" s="1"/>
  <c r="I553" i="45"/>
  <c r="K553" i="45" s="1"/>
  <c r="H561" i="45"/>
  <c r="J561" i="45" s="1"/>
  <c r="L561" i="45" s="1"/>
  <c r="I561" i="45"/>
  <c r="K561" i="45" s="1"/>
  <c r="H569" i="45"/>
  <c r="M569" i="45" s="1"/>
  <c r="O569" i="45" s="1"/>
  <c r="I569" i="45"/>
  <c r="K569" i="45" s="1"/>
  <c r="H577" i="45"/>
  <c r="M577" i="45" s="1"/>
  <c r="O577" i="45" s="1"/>
  <c r="I577" i="45"/>
  <c r="K577" i="45" s="1"/>
  <c r="H585" i="45"/>
  <c r="M585" i="45" s="1"/>
  <c r="O585" i="45" s="1"/>
  <c r="I585" i="45"/>
  <c r="K585" i="45" s="1"/>
  <c r="H593" i="45"/>
  <c r="M593" i="45" s="1"/>
  <c r="O593" i="45" s="1"/>
  <c r="I593" i="45"/>
  <c r="K593" i="45" s="1"/>
  <c r="H601" i="45"/>
  <c r="J601" i="45" s="1"/>
  <c r="L601" i="45" s="1"/>
  <c r="I601" i="45"/>
  <c r="K601" i="45" s="1"/>
  <c r="H609" i="45"/>
  <c r="J609" i="45" s="1"/>
  <c r="L609" i="45" s="1"/>
  <c r="I609" i="45"/>
  <c r="K609" i="45" s="1"/>
  <c r="H617" i="45"/>
  <c r="M617" i="45" s="1"/>
  <c r="O617" i="45" s="1"/>
  <c r="I617" i="45"/>
  <c r="K617" i="45" s="1"/>
  <c r="H625" i="45"/>
  <c r="J625" i="45" s="1"/>
  <c r="L625" i="45" s="1"/>
  <c r="I625" i="45"/>
  <c r="K625" i="45" s="1"/>
  <c r="H633" i="45"/>
  <c r="I633" i="45"/>
  <c r="K633" i="45" s="1"/>
  <c r="H641" i="45"/>
  <c r="M641" i="45" s="1"/>
  <c r="O641" i="45" s="1"/>
  <c r="I641" i="45"/>
  <c r="K641" i="45" s="1"/>
  <c r="H649" i="45"/>
  <c r="M649" i="45" s="1"/>
  <c r="O649" i="45" s="1"/>
  <c r="I649" i="45"/>
  <c r="K649" i="45" s="1"/>
  <c r="H657" i="45"/>
  <c r="M657" i="45" s="1"/>
  <c r="O657" i="45" s="1"/>
  <c r="I657" i="45"/>
  <c r="K657" i="45" s="1"/>
  <c r="H665" i="45"/>
  <c r="M665" i="45" s="1"/>
  <c r="O665" i="45" s="1"/>
  <c r="I665" i="45"/>
  <c r="K665" i="45" s="1"/>
  <c r="H673" i="45"/>
  <c r="M673" i="45" s="1"/>
  <c r="O673" i="45" s="1"/>
  <c r="I673" i="45"/>
  <c r="K673" i="45" s="1"/>
  <c r="H681" i="45"/>
  <c r="M681" i="45" s="1"/>
  <c r="O681" i="45" s="1"/>
  <c r="I681" i="45"/>
  <c r="K681" i="45" s="1"/>
  <c r="H689" i="45"/>
  <c r="M689" i="45" s="1"/>
  <c r="O689" i="45" s="1"/>
  <c r="I689" i="45"/>
  <c r="K689" i="45" s="1"/>
  <c r="H697" i="45"/>
  <c r="M697" i="45" s="1"/>
  <c r="O697" i="45" s="1"/>
  <c r="I697" i="45"/>
  <c r="K697" i="45" s="1"/>
  <c r="H705" i="45"/>
  <c r="M705" i="45" s="1"/>
  <c r="O705" i="45" s="1"/>
  <c r="I705" i="45"/>
  <c r="K705" i="45" s="1"/>
  <c r="H713" i="45"/>
  <c r="I713" i="45"/>
  <c r="K713" i="45" s="1"/>
  <c r="H721" i="45"/>
  <c r="J721" i="45" s="1"/>
  <c r="L721" i="45" s="1"/>
  <c r="I721" i="45"/>
  <c r="K721" i="45" s="1"/>
  <c r="H729" i="45"/>
  <c r="M729" i="45" s="1"/>
  <c r="O729" i="45" s="1"/>
  <c r="I729" i="45"/>
  <c r="K729" i="45" s="1"/>
  <c r="H737" i="45"/>
  <c r="J737" i="45" s="1"/>
  <c r="L737" i="45" s="1"/>
  <c r="I737" i="45"/>
  <c r="K737" i="45" s="1"/>
  <c r="H745" i="45"/>
  <c r="I745" i="45"/>
  <c r="K745" i="45" s="1"/>
  <c r="H753" i="45"/>
  <c r="M753" i="45" s="1"/>
  <c r="O753" i="45" s="1"/>
  <c r="I753" i="45"/>
  <c r="K753" i="45" s="1"/>
  <c r="H769" i="45"/>
  <c r="M769" i="45" s="1"/>
  <c r="O769" i="45" s="1"/>
  <c r="I769" i="45"/>
  <c r="K769" i="45" s="1"/>
  <c r="H777" i="45"/>
  <c r="I777" i="45"/>
  <c r="K777" i="45" s="1"/>
  <c r="H785" i="45"/>
  <c r="M785" i="45" s="1"/>
  <c r="O785" i="45" s="1"/>
  <c r="I785" i="45"/>
  <c r="K785" i="45" s="1"/>
  <c r="H801" i="45"/>
  <c r="J801" i="45" s="1"/>
  <c r="L801" i="45" s="1"/>
  <c r="I801" i="45"/>
  <c r="K801" i="45" s="1"/>
  <c r="H809" i="45"/>
  <c r="M809" i="45" s="1"/>
  <c r="O809" i="45" s="1"/>
  <c r="I809" i="45"/>
  <c r="K809" i="45" s="1"/>
  <c r="H817" i="45"/>
  <c r="I817" i="45"/>
  <c r="K817" i="45" s="1"/>
  <c r="H825" i="45"/>
  <c r="I825" i="45"/>
  <c r="K825" i="45" s="1"/>
  <c r="H833" i="45"/>
  <c r="J833" i="45" s="1"/>
  <c r="L833" i="45" s="1"/>
  <c r="I833" i="45"/>
  <c r="K833" i="45" s="1"/>
  <c r="H841" i="45"/>
  <c r="I841" i="45"/>
  <c r="K841" i="45" s="1"/>
  <c r="H849" i="45"/>
  <c r="M849" i="45" s="1"/>
  <c r="O849" i="45" s="1"/>
  <c r="I849" i="45"/>
  <c r="K849" i="45" s="1"/>
  <c r="H857" i="45"/>
  <c r="I857" i="45"/>
  <c r="K857" i="45" s="1"/>
  <c r="H873" i="45"/>
  <c r="M873" i="45" s="1"/>
  <c r="O873" i="45" s="1"/>
  <c r="I873" i="45"/>
  <c r="K873" i="45" s="1"/>
  <c r="H881" i="45"/>
  <c r="M881" i="45" s="1"/>
  <c r="O881" i="45" s="1"/>
  <c r="I881" i="45"/>
  <c r="K881" i="45" s="1"/>
  <c r="H889" i="45"/>
  <c r="I889" i="45"/>
  <c r="K889" i="45" s="1"/>
  <c r="H905" i="45"/>
  <c r="J905" i="45" s="1"/>
  <c r="L905" i="45" s="1"/>
  <c r="I905" i="45"/>
  <c r="K905" i="45" s="1"/>
  <c r="H913" i="45"/>
  <c r="M913" i="45" s="1"/>
  <c r="O913" i="45" s="1"/>
  <c r="I913" i="45"/>
  <c r="K913" i="45" s="1"/>
  <c r="H921" i="45"/>
  <c r="J921" i="45" s="1"/>
  <c r="L921" i="45" s="1"/>
  <c r="I921" i="45"/>
  <c r="K921" i="45" s="1"/>
  <c r="H929" i="45"/>
  <c r="J929" i="45" s="1"/>
  <c r="L929" i="45" s="1"/>
  <c r="I929" i="45"/>
  <c r="K929" i="45" s="1"/>
  <c r="H937" i="45"/>
  <c r="M937" i="45" s="1"/>
  <c r="O937" i="45" s="1"/>
  <c r="I937" i="45"/>
  <c r="K937" i="45" s="1"/>
  <c r="H945" i="45"/>
  <c r="J945" i="45" s="1"/>
  <c r="L945" i="45" s="1"/>
  <c r="I945" i="45"/>
  <c r="K945" i="45" s="1"/>
  <c r="H953" i="45"/>
  <c r="M953" i="45" s="1"/>
  <c r="O953" i="45" s="1"/>
  <c r="I953" i="45"/>
  <c r="K953" i="45" s="1"/>
  <c r="H961" i="45"/>
  <c r="J961" i="45" s="1"/>
  <c r="L961" i="45" s="1"/>
  <c r="I961" i="45"/>
  <c r="K961" i="45" s="1"/>
  <c r="H969" i="45"/>
  <c r="M969" i="45" s="1"/>
  <c r="O969" i="45" s="1"/>
  <c r="I969" i="45"/>
  <c r="K969" i="45" s="1"/>
  <c r="H977" i="45"/>
  <c r="M977" i="45" s="1"/>
  <c r="O977" i="45" s="1"/>
  <c r="I977" i="45"/>
  <c r="K977" i="45" s="1"/>
  <c r="H985" i="45"/>
  <c r="M985" i="45" s="1"/>
  <c r="O985" i="45" s="1"/>
  <c r="I985" i="45"/>
  <c r="K985" i="45" s="1"/>
  <c r="H993" i="45"/>
  <c r="M993" i="45" s="1"/>
  <c r="O993" i="45" s="1"/>
  <c r="I993" i="45"/>
  <c r="K993" i="45" s="1"/>
  <c r="H1001" i="45"/>
  <c r="M1001" i="45" s="1"/>
  <c r="O1001" i="45" s="1"/>
  <c r="I1001" i="45"/>
  <c r="K1001" i="45" s="1"/>
  <c r="H1009" i="45"/>
  <c r="M1009" i="45" s="1"/>
  <c r="O1009" i="45" s="1"/>
  <c r="I1009" i="45"/>
  <c r="K1009" i="45" s="1"/>
  <c r="H1017" i="45"/>
  <c r="M1017" i="45" s="1"/>
  <c r="O1017" i="45" s="1"/>
  <c r="I1017" i="45"/>
  <c r="K1017" i="45" s="1"/>
  <c r="H1025" i="45"/>
  <c r="M1025" i="45" s="1"/>
  <c r="O1025" i="45" s="1"/>
  <c r="I1025" i="45"/>
  <c r="K1025" i="45" s="1"/>
  <c r="H1033" i="45"/>
  <c r="M1033" i="45" s="1"/>
  <c r="O1033" i="45" s="1"/>
  <c r="I1033" i="45"/>
  <c r="K1033" i="45" s="1"/>
  <c r="H1041" i="45"/>
  <c r="M1041" i="45" s="1"/>
  <c r="O1041" i="45" s="1"/>
  <c r="I1041" i="45"/>
  <c r="K1041" i="45" s="1"/>
  <c r="H1057" i="45"/>
  <c r="M1057" i="45" s="1"/>
  <c r="O1057" i="45" s="1"/>
  <c r="I1057" i="45"/>
  <c r="K1057" i="45" s="1"/>
  <c r="H1065" i="45"/>
  <c r="M1065" i="45" s="1"/>
  <c r="O1065" i="45" s="1"/>
  <c r="I1065" i="45"/>
  <c r="K1065" i="45" s="1"/>
  <c r="H1073" i="45"/>
  <c r="M1073" i="45" s="1"/>
  <c r="O1073" i="45" s="1"/>
  <c r="I1073" i="45"/>
  <c r="K1073" i="45" s="1"/>
  <c r="H1081" i="45"/>
  <c r="M1081" i="45" s="1"/>
  <c r="O1081" i="45" s="1"/>
  <c r="I1081" i="45"/>
  <c r="K1081" i="45" s="1"/>
  <c r="H1089" i="45"/>
  <c r="M1089" i="45" s="1"/>
  <c r="O1089" i="45" s="1"/>
  <c r="I1089" i="45"/>
  <c r="K1089" i="45" s="1"/>
  <c r="I1097" i="45"/>
  <c r="K1097" i="45" s="1"/>
  <c r="H1097" i="45"/>
  <c r="M1097" i="45" s="1"/>
  <c r="O1097" i="45" s="1"/>
  <c r="H1105" i="45"/>
  <c r="M1105" i="45" s="1"/>
  <c r="O1105" i="45" s="1"/>
  <c r="I1105" i="45"/>
  <c r="K1105" i="45" s="1"/>
  <c r="H1113" i="45"/>
  <c r="M1113" i="45" s="1"/>
  <c r="O1113" i="45" s="1"/>
  <c r="I1113" i="45"/>
  <c r="K1113" i="45" s="1"/>
  <c r="H1121" i="45"/>
  <c r="M1121" i="45" s="1"/>
  <c r="O1121" i="45" s="1"/>
  <c r="I1121" i="45"/>
  <c r="K1121" i="45" s="1"/>
  <c r="H1129" i="45"/>
  <c r="M1129" i="45" s="1"/>
  <c r="O1129" i="45" s="1"/>
  <c r="I1129" i="45"/>
  <c r="K1129" i="45" s="1"/>
  <c r="H1137" i="45"/>
  <c r="M1137" i="45" s="1"/>
  <c r="O1137" i="45" s="1"/>
  <c r="I1137" i="45"/>
  <c r="K1137" i="45" s="1"/>
  <c r="H1145" i="45"/>
  <c r="J1145" i="45" s="1"/>
  <c r="L1145" i="45" s="1"/>
  <c r="I1145" i="45"/>
  <c r="K1145" i="45" s="1"/>
  <c r="H1161" i="45"/>
  <c r="M1161" i="45" s="1"/>
  <c r="O1161" i="45" s="1"/>
  <c r="I1161" i="45"/>
  <c r="K1161" i="45" s="1"/>
  <c r="H1169" i="45"/>
  <c r="M1169" i="45" s="1"/>
  <c r="O1169" i="45" s="1"/>
  <c r="I1169" i="45"/>
  <c r="K1169" i="45" s="1"/>
  <c r="H1177" i="45"/>
  <c r="J1177" i="45" s="1"/>
  <c r="L1177" i="45" s="1"/>
  <c r="I1177" i="45"/>
  <c r="K1177" i="45" s="1"/>
  <c r="H1185" i="45"/>
  <c r="J1185" i="45" s="1"/>
  <c r="L1185" i="45" s="1"/>
  <c r="I1185" i="45"/>
  <c r="K1185" i="45" s="1"/>
  <c r="H1193" i="45"/>
  <c r="M1193" i="45" s="1"/>
  <c r="O1193" i="45" s="1"/>
  <c r="I1193" i="45"/>
  <c r="K1193" i="45" s="1"/>
  <c r="H1201" i="45"/>
  <c r="M1201" i="45" s="1"/>
  <c r="O1201" i="45" s="1"/>
  <c r="I1201" i="45"/>
  <c r="K1201" i="45" s="1"/>
  <c r="H1209" i="45"/>
  <c r="I1209" i="45"/>
  <c r="K1209" i="45" s="1"/>
  <c r="H1217" i="45"/>
  <c r="M1217" i="45" s="1"/>
  <c r="O1217" i="45" s="1"/>
  <c r="I1217" i="45"/>
  <c r="K1217" i="45" s="1"/>
  <c r="H1225" i="45"/>
  <c r="M1225" i="45" s="1"/>
  <c r="O1225" i="45" s="1"/>
  <c r="I1225" i="45"/>
  <c r="K1225" i="45" s="1"/>
  <c r="H1233" i="45"/>
  <c r="M1233" i="45" s="1"/>
  <c r="O1233" i="45" s="1"/>
  <c r="I1233" i="45"/>
  <c r="K1233" i="45" s="1"/>
  <c r="H1241" i="45"/>
  <c r="I1241" i="45"/>
  <c r="K1241" i="45" s="1"/>
  <c r="H1249" i="45"/>
  <c r="M1249" i="45" s="1"/>
  <c r="O1249" i="45" s="1"/>
  <c r="I1249" i="45"/>
  <c r="K1249" i="45" s="1"/>
  <c r="H1257" i="45"/>
  <c r="J1257" i="45" s="1"/>
  <c r="L1257" i="45" s="1"/>
  <c r="I1257" i="45"/>
  <c r="K1257" i="45" s="1"/>
  <c r="H1265" i="45"/>
  <c r="J1265" i="45" s="1"/>
  <c r="L1265" i="45" s="1"/>
  <c r="I1265" i="45"/>
  <c r="K1265" i="45" s="1"/>
  <c r="H1273" i="45"/>
  <c r="M1273" i="45" s="1"/>
  <c r="O1273" i="45" s="1"/>
  <c r="I1273" i="45"/>
  <c r="K1273" i="45" s="1"/>
  <c r="H1281" i="45"/>
  <c r="M1281" i="45" s="1"/>
  <c r="O1281" i="45" s="1"/>
  <c r="I1281" i="45"/>
  <c r="K1281" i="45" s="1"/>
  <c r="H1289" i="45"/>
  <c r="M1289" i="45" s="1"/>
  <c r="O1289" i="45" s="1"/>
  <c r="I1289" i="45"/>
  <c r="K1289" i="45" s="1"/>
  <c r="H1305" i="45"/>
  <c r="J1305" i="45" s="1"/>
  <c r="L1305" i="45" s="1"/>
  <c r="I1305" i="45"/>
  <c r="K1305" i="45" s="1"/>
  <c r="H1313" i="45"/>
  <c r="J1313" i="45" s="1"/>
  <c r="L1313" i="45" s="1"/>
  <c r="I1313" i="45"/>
  <c r="K1313" i="45" s="1"/>
  <c r="H1321" i="45"/>
  <c r="M1321" i="45" s="1"/>
  <c r="O1321" i="45" s="1"/>
  <c r="I1321" i="45"/>
  <c r="K1321" i="45" s="1"/>
  <c r="H1337" i="45"/>
  <c r="M1337" i="45" s="1"/>
  <c r="O1337" i="45" s="1"/>
  <c r="I1337" i="45"/>
  <c r="K1337" i="45" s="1"/>
  <c r="H1345" i="45"/>
  <c r="M1345" i="45" s="1"/>
  <c r="O1345" i="45" s="1"/>
  <c r="I1345" i="45"/>
  <c r="K1345" i="45" s="1"/>
  <c r="H1353" i="45"/>
  <c r="M1353" i="45" s="1"/>
  <c r="O1353" i="45" s="1"/>
  <c r="I1353" i="45"/>
  <c r="K1353" i="45" s="1"/>
  <c r="H1361" i="45"/>
  <c r="M1361" i="45" s="1"/>
  <c r="O1361" i="45" s="1"/>
  <c r="I1361" i="45"/>
  <c r="K1361" i="45" s="1"/>
  <c r="H1369" i="45"/>
  <c r="M1369" i="45" s="1"/>
  <c r="O1369" i="45" s="1"/>
  <c r="I1369" i="45"/>
  <c r="K1369" i="45" s="1"/>
  <c r="H1377" i="45"/>
  <c r="J1377" i="45" s="1"/>
  <c r="L1377" i="45" s="1"/>
  <c r="I1377" i="45"/>
  <c r="K1377" i="45" s="1"/>
  <c r="H1385" i="45"/>
  <c r="M1385" i="45" s="1"/>
  <c r="O1385" i="45" s="1"/>
  <c r="I1385" i="45"/>
  <c r="K1385" i="45" s="1"/>
  <c r="H1393" i="45"/>
  <c r="J1393" i="45" s="1"/>
  <c r="L1393" i="45" s="1"/>
  <c r="I1393" i="45"/>
  <c r="K1393" i="45" s="1"/>
  <c r="H1401" i="45"/>
  <c r="M1401" i="45" s="1"/>
  <c r="O1401" i="45" s="1"/>
  <c r="I1401" i="45"/>
  <c r="K1401" i="45" s="1"/>
  <c r="H1409" i="45"/>
  <c r="J1409" i="45" s="1"/>
  <c r="L1409" i="45" s="1"/>
  <c r="I1409" i="45"/>
  <c r="K1409" i="45" s="1"/>
  <c r="H1417" i="45"/>
  <c r="M1417" i="45" s="1"/>
  <c r="O1417" i="45" s="1"/>
  <c r="I1417" i="45"/>
  <c r="K1417" i="45" s="1"/>
  <c r="I1425" i="45"/>
  <c r="K1425" i="45" s="1"/>
  <c r="H1425" i="45"/>
  <c r="J1425" i="45" s="1"/>
  <c r="L1425" i="45" s="1"/>
  <c r="H1433" i="45"/>
  <c r="M1433" i="45" s="1"/>
  <c r="O1433" i="45" s="1"/>
  <c r="I1433" i="45"/>
  <c r="K1433" i="45" s="1"/>
  <c r="H1441" i="45"/>
  <c r="M1441" i="45" s="1"/>
  <c r="O1441" i="45" s="1"/>
  <c r="I1441" i="45"/>
  <c r="K1441" i="45" s="1"/>
  <c r="H1449" i="45"/>
  <c r="M1449" i="45" s="1"/>
  <c r="O1449" i="45" s="1"/>
  <c r="I1449" i="45"/>
  <c r="K1449" i="45" s="1"/>
  <c r="H1457" i="45"/>
  <c r="M1457" i="45" s="1"/>
  <c r="O1457" i="45" s="1"/>
  <c r="I1457" i="45"/>
  <c r="K1457" i="45" s="1"/>
  <c r="H1465" i="45"/>
  <c r="J1465" i="45" s="1"/>
  <c r="L1465" i="45" s="1"/>
  <c r="I1465" i="45"/>
  <c r="K1465" i="45" s="1"/>
  <c r="H1473" i="45"/>
  <c r="I1473" i="45"/>
  <c r="K1473" i="45" s="1"/>
  <c r="H1481" i="45"/>
  <c r="J1481" i="45" s="1"/>
  <c r="L1481" i="45" s="1"/>
  <c r="I1481" i="45"/>
  <c r="K1481" i="45" s="1"/>
  <c r="H1497" i="45"/>
  <c r="M1497" i="45" s="1"/>
  <c r="O1497" i="45" s="1"/>
  <c r="I1497" i="45"/>
  <c r="K1497" i="45" s="1"/>
  <c r="H1505" i="45"/>
  <c r="M1505" i="45" s="1"/>
  <c r="O1505" i="45" s="1"/>
  <c r="I1505" i="45"/>
  <c r="K1505" i="45" s="1"/>
  <c r="H1513" i="45"/>
  <c r="M1513" i="45" s="1"/>
  <c r="O1513" i="45" s="1"/>
  <c r="I1513" i="45"/>
  <c r="K1513" i="45" s="1"/>
  <c r="H1521" i="45"/>
  <c r="M1521" i="45" s="1"/>
  <c r="O1521" i="45" s="1"/>
  <c r="I1521" i="45"/>
  <c r="K1521" i="45" s="1"/>
  <c r="H1529" i="45"/>
  <c r="M1529" i="45" s="1"/>
  <c r="O1529" i="45" s="1"/>
  <c r="I1529" i="45"/>
  <c r="K1529" i="45" s="1"/>
  <c r="H1537" i="45"/>
  <c r="J1537" i="45" s="1"/>
  <c r="L1537" i="45" s="1"/>
  <c r="I1537" i="45"/>
  <c r="K1537" i="45" s="1"/>
  <c r="H1545" i="45"/>
  <c r="I1545" i="45"/>
  <c r="K1545" i="45" s="1"/>
  <c r="H1553" i="45"/>
  <c r="M1553" i="45" s="1"/>
  <c r="O1553" i="45" s="1"/>
  <c r="I1553" i="45"/>
  <c r="K1553" i="45" s="1"/>
  <c r="H1561" i="45"/>
  <c r="J1561" i="45" s="1"/>
  <c r="L1561" i="45" s="1"/>
  <c r="I1561" i="45"/>
  <c r="K1561" i="45" s="1"/>
  <c r="H1569" i="45"/>
  <c r="M1569" i="45" s="1"/>
  <c r="O1569" i="45" s="1"/>
  <c r="I1569" i="45"/>
  <c r="K1569" i="45" s="1"/>
  <c r="H1577" i="45"/>
  <c r="M1577" i="45" s="1"/>
  <c r="O1577" i="45" s="1"/>
  <c r="I1577" i="45"/>
  <c r="K1577" i="45" s="1"/>
  <c r="H1585" i="45"/>
  <c r="M1585" i="45" s="1"/>
  <c r="O1585" i="45" s="1"/>
  <c r="I1585" i="45"/>
  <c r="K1585" i="45" s="1"/>
  <c r="H1593" i="45"/>
  <c r="J1593" i="45" s="1"/>
  <c r="L1593" i="45" s="1"/>
  <c r="I1593" i="45"/>
  <c r="K1593" i="45" s="1"/>
  <c r="H1601" i="45"/>
  <c r="M1601" i="45" s="1"/>
  <c r="O1601" i="45" s="1"/>
  <c r="I1601" i="45"/>
  <c r="K1601" i="45" s="1"/>
  <c r="H1609" i="45"/>
  <c r="M1609" i="45" s="1"/>
  <c r="O1609" i="45" s="1"/>
  <c r="I1609" i="45"/>
  <c r="K1609" i="45" s="1"/>
  <c r="H1617" i="45"/>
  <c r="M1617" i="45" s="1"/>
  <c r="O1617" i="45" s="1"/>
  <c r="I1617" i="45"/>
  <c r="K1617" i="45" s="1"/>
  <c r="H1625" i="45"/>
  <c r="M1625" i="45" s="1"/>
  <c r="O1625" i="45" s="1"/>
  <c r="I1625" i="45"/>
  <c r="K1625" i="45" s="1"/>
  <c r="H1633" i="45"/>
  <c r="M1633" i="45" s="1"/>
  <c r="O1633" i="45" s="1"/>
  <c r="I1633" i="45"/>
  <c r="K1633" i="45" s="1"/>
  <c r="H1641" i="45"/>
  <c r="J1641" i="45" s="1"/>
  <c r="L1641" i="45" s="1"/>
  <c r="I1641" i="45"/>
  <c r="K1641" i="45" s="1"/>
  <c r="H1649" i="45"/>
  <c r="M1649" i="45" s="1"/>
  <c r="O1649" i="45" s="1"/>
  <c r="I1649" i="45"/>
  <c r="K1649" i="45" s="1"/>
  <c r="H1665" i="45"/>
  <c r="J1665" i="45" s="1"/>
  <c r="L1665" i="45" s="1"/>
  <c r="I1665" i="45"/>
  <c r="K1665" i="45" s="1"/>
  <c r="H1673" i="45"/>
  <c r="I1673" i="45"/>
  <c r="K1673" i="45" s="1"/>
  <c r="H1681" i="45"/>
  <c r="M1681" i="45" s="1"/>
  <c r="O1681" i="45" s="1"/>
  <c r="I1681" i="45"/>
  <c r="K1681" i="45" s="1"/>
  <c r="H1689" i="45"/>
  <c r="M1689" i="45" s="1"/>
  <c r="O1689" i="45" s="1"/>
  <c r="I1689" i="45"/>
  <c r="K1689" i="45" s="1"/>
  <c r="H1697" i="45"/>
  <c r="M1697" i="45" s="1"/>
  <c r="O1697" i="45" s="1"/>
  <c r="I1697" i="45"/>
  <c r="K1697" i="45" s="1"/>
  <c r="H1705" i="45"/>
  <c r="M1705" i="45" s="1"/>
  <c r="O1705" i="45" s="1"/>
  <c r="I1705" i="45"/>
  <c r="K1705" i="45" s="1"/>
  <c r="H1713" i="45"/>
  <c r="J1713" i="45" s="1"/>
  <c r="L1713" i="45" s="1"/>
  <c r="I1713" i="45"/>
  <c r="K1713" i="45" s="1"/>
  <c r="I1721" i="45"/>
  <c r="K1721" i="45" s="1"/>
  <c r="H1721" i="45"/>
  <c r="J1721" i="45" s="1"/>
  <c r="L1721" i="45" s="1"/>
  <c r="H1729" i="45"/>
  <c r="M1729" i="45" s="1"/>
  <c r="O1729" i="45" s="1"/>
  <c r="I1729" i="45"/>
  <c r="K1729" i="45" s="1"/>
  <c r="H1737" i="45"/>
  <c r="M1737" i="45" s="1"/>
  <c r="O1737" i="45" s="1"/>
  <c r="I1737" i="45"/>
  <c r="K1737" i="45" s="1"/>
  <c r="H1745" i="45"/>
  <c r="M1745" i="45" s="1"/>
  <c r="O1745" i="45" s="1"/>
  <c r="I1745" i="45"/>
  <c r="K1745" i="45" s="1"/>
  <c r="H1753" i="45"/>
  <c r="M1753" i="45" s="1"/>
  <c r="O1753" i="45" s="1"/>
  <c r="I1753" i="45"/>
  <c r="K1753" i="45" s="1"/>
  <c r="H1761" i="45"/>
  <c r="J1761" i="45" s="1"/>
  <c r="L1761" i="45" s="1"/>
  <c r="I1761" i="45"/>
  <c r="K1761" i="45" s="1"/>
  <c r="H1769" i="45"/>
  <c r="M1769" i="45" s="1"/>
  <c r="O1769" i="45" s="1"/>
  <c r="I1769" i="45"/>
  <c r="K1769" i="45" s="1"/>
  <c r="H1777" i="45"/>
  <c r="M1777" i="45" s="1"/>
  <c r="O1777" i="45" s="1"/>
  <c r="I1777" i="45"/>
  <c r="K1777" i="45" s="1"/>
  <c r="H1785" i="45"/>
  <c r="M1785" i="45" s="1"/>
  <c r="O1785" i="45" s="1"/>
  <c r="I1785" i="45"/>
  <c r="K1785" i="45" s="1"/>
  <c r="H1793" i="45"/>
  <c r="M1793" i="45" s="1"/>
  <c r="O1793" i="45" s="1"/>
  <c r="I1793" i="45"/>
  <c r="K1793" i="45" s="1"/>
  <c r="H1801" i="45"/>
  <c r="M1801" i="45" s="1"/>
  <c r="O1801" i="45" s="1"/>
  <c r="I1801" i="45"/>
  <c r="K1801" i="45" s="1"/>
  <c r="H1809" i="45"/>
  <c r="J1809" i="45" s="1"/>
  <c r="L1809" i="45" s="1"/>
  <c r="I1809" i="45"/>
  <c r="K1809" i="45" s="1"/>
  <c r="H1817" i="45"/>
  <c r="J1817" i="45" s="1"/>
  <c r="L1817" i="45" s="1"/>
  <c r="I1817" i="45"/>
  <c r="K1817" i="45" s="1"/>
  <c r="H1825" i="45"/>
  <c r="M1825" i="45" s="1"/>
  <c r="O1825" i="45" s="1"/>
  <c r="I1825" i="45"/>
  <c r="K1825" i="45" s="1"/>
  <c r="H1833" i="45"/>
  <c r="M1833" i="45" s="1"/>
  <c r="O1833" i="45" s="1"/>
  <c r="I1833" i="45"/>
  <c r="K1833" i="45" s="1"/>
  <c r="H1841" i="45"/>
  <c r="M1841" i="45" s="1"/>
  <c r="O1841" i="45" s="1"/>
  <c r="I1841" i="45"/>
  <c r="K1841" i="45" s="1"/>
  <c r="H1849" i="45"/>
  <c r="M1849" i="45" s="1"/>
  <c r="O1849" i="45" s="1"/>
  <c r="I1849" i="45"/>
  <c r="K1849" i="45" s="1"/>
  <c r="H1857" i="45"/>
  <c r="M1857" i="45" s="1"/>
  <c r="O1857" i="45" s="1"/>
  <c r="I1857" i="45"/>
  <c r="K1857" i="45" s="1"/>
  <c r="H1865" i="45"/>
  <c r="M1865" i="45" s="1"/>
  <c r="O1865" i="45" s="1"/>
  <c r="I1865" i="45"/>
  <c r="K1865" i="45" s="1"/>
  <c r="H1873" i="45"/>
  <c r="M1873" i="45" s="1"/>
  <c r="O1873" i="45" s="1"/>
  <c r="I1873" i="45"/>
  <c r="K1873" i="45" s="1"/>
  <c r="H1881" i="45"/>
  <c r="J1881" i="45" s="1"/>
  <c r="L1881" i="45" s="1"/>
  <c r="I1881" i="45"/>
  <c r="K1881" i="45" s="1"/>
  <c r="H1889" i="45"/>
  <c r="I1889" i="45"/>
  <c r="K1889" i="45" s="1"/>
  <c r="H1897" i="45"/>
  <c r="M1897" i="45" s="1"/>
  <c r="O1897" i="45" s="1"/>
  <c r="I1897" i="45"/>
  <c r="K1897" i="45" s="1"/>
  <c r="H1905" i="45"/>
  <c r="J1905" i="45" s="1"/>
  <c r="L1905" i="45" s="1"/>
  <c r="I1905" i="45"/>
  <c r="K1905" i="45" s="1"/>
  <c r="H1913" i="45"/>
  <c r="J1913" i="45" s="1"/>
  <c r="L1913" i="45" s="1"/>
  <c r="I1913" i="45"/>
  <c r="K1913" i="45" s="1"/>
  <c r="H1921" i="45"/>
  <c r="M1921" i="45" s="1"/>
  <c r="O1921" i="45" s="1"/>
  <c r="I1921" i="45"/>
  <c r="K1921" i="45" s="1"/>
  <c r="H1929" i="45"/>
  <c r="J1929" i="45" s="1"/>
  <c r="L1929" i="45" s="1"/>
  <c r="I1929" i="45"/>
  <c r="K1929" i="45" s="1"/>
  <c r="H1937" i="45"/>
  <c r="J1937" i="45" s="1"/>
  <c r="L1937" i="45" s="1"/>
  <c r="I1937" i="45"/>
  <c r="K1937" i="45" s="1"/>
  <c r="H1945" i="45"/>
  <c r="J1945" i="45" s="1"/>
  <c r="L1945" i="45" s="1"/>
  <c r="I1945" i="45"/>
  <c r="K1945" i="45" s="1"/>
  <c r="H1953" i="45"/>
  <c r="J1953" i="45" s="1"/>
  <c r="L1953" i="45" s="1"/>
  <c r="I1953" i="45"/>
  <c r="K1953" i="45" s="1"/>
  <c r="H1961" i="45"/>
  <c r="M1961" i="45" s="1"/>
  <c r="O1961" i="45" s="1"/>
  <c r="I1961" i="45"/>
  <c r="K1961" i="45" s="1"/>
  <c r="H1969" i="45"/>
  <c r="M1969" i="45" s="1"/>
  <c r="O1969" i="45" s="1"/>
  <c r="I1969" i="45"/>
  <c r="K1969" i="45" s="1"/>
  <c r="H1977" i="45"/>
  <c r="M1977" i="45" s="1"/>
  <c r="O1977" i="45" s="1"/>
  <c r="I1977" i="45"/>
  <c r="K1977" i="45" s="1"/>
  <c r="H1985" i="45"/>
  <c r="M1985" i="45" s="1"/>
  <c r="O1985" i="45" s="1"/>
  <c r="I1985" i="45"/>
  <c r="K1985" i="45" s="1"/>
  <c r="H1993" i="45"/>
  <c r="J1993" i="45" s="1"/>
  <c r="L1993" i="45" s="1"/>
  <c r="I1993" i="45"/>
  <c r="K1993" i="45" s="1"/>
  <c r="H2001" i="45"/>
  <c r="M2001" i="45" s="1"/>
  <c r="O2001" i="45" s="1"/>
  <c r="I2001" i="45"/>
  <c r="K2001" i="45" s="1"/>
  <c r="H2009" i="45"/>
  <c r="M2009" i="45" s="1"/>
  <c r="O2009" i="45" s="1"/>
  <c r="I2009" i="45"/>
  <c r="K2009" i="45" s="1"/>
  <c r="H2017" i="45"/>
  <c r="M2017" i="45" s="1"/>
  <c r="O2017" i="45" s="1"/>
  <c r="I2017" i="45"/>
  <c r="K2017" i="45" s="1"/>
  <c r="H2025" i="45"/>
  <c r="J2025" i="45" s="1"/>
  <c r="L2025" i="45" s="1"/>
  <c r="I2025" i="45"/>
  <c r="K2025" i="45" s="1"/>
  <c r="H2033" i="45"/>
  <c r="M2033" i="45" s="1"/>
  <c r="O2033" i="45" s="1"/>
  <c r="I2033" i="45"/>
  <c r="K2033" i="45" s="1"/>
  <c r="H2041" i="45"/>
  <c r="M2041" i="45" s="1"/>
  <c r="O2041" i="45" s="1"/>
  <c r="I2041" i="45"/>
  <c r="K2041" i="45" s="1"/>
  <c r="H2049" i="45"/>
  <c r="I2049" i="45"/>
  <c r="K2049" i="45" s="1"/>
  <c r="H2057" i="45"/>
  <c r="M2057" i="45" s="1"/>
  <c r="O2057" i="45" s="1"/>
  <c r="I2057" i="45"/>
  <c r="K2057" i="45" s="1"/>
  <c r="H2065" i="45"/>
  <c r="M2065" i="45" s="1"/>
  <c r="O2065" i="45" s="1"/>
  <c r="I2065" i="45"/>
  <c r="K2065" i="45" s="1"/>
  <c r="H2073" i="45"/>
  <c r="J2073" i="45" s="1"/>
  <c r="L2073" i="45" s="1"/>
  <c r="I2073" i="45"/>
  <c r="K2073" i="45" s="1"/>
  <c r="H2081" i="45"/>
  <c r="J2081" i="45" s="1"/>
  <c r="L2081" i="45" s="1"/>
  <c r="I2081" i="45"/>
  <c r="K2081" i="45" s="1"/>
  <c r="H2089" i="45"/>
  <c r="M2089" i="45" s="1"/>
  <c r="O2089" i="45" s="1"/>
  <c r="I2089" i="45"/>
  <c r="K2089" i="45" s="1"/>
  <c r="H2097" i="45"/>
  <c r="J2097" i="45" s="1"/>
  <c r="L2097" i="45" s="1"/>
  <c r="I2097" i="45"/>
  <c r="K2097" i="45" s="1"/>
  <c r="H2105" i="45"/>
  <c r="J2105" i="45" s="1"/>
  <c r="L2105" i="45" s="1"/>
  <c r="I2105" i="45"/>
  <c r="K2105" i="45" s="1"/>
  <c r="H2113" i="45"/>
  <c r="J2113" i="45" s="1"/>
  <c r="L2113" i="45" s="1"/>
  <c r="I2113" i="45"/>
  <c r="K2113" i="45" s="1"/>
  <c r="H2121" i="45"/>
  <c r="M2121" i="45" s="1"/>
  <c r="O2121" i="45" s="1"/>
  <c r="I2121" i="45"/>
  <c r="K2121" i="45" s="1"/>
  <c r="H2129" i="45"/>
  <c r="M2129" i="45" s="1"/>
  <c r="O2129" i="45" s="1"/>
  <c r="I2129" i="45"/>
  <c r="K2129" i="45" s="1"/>
  <c r="H2137" i="45"/>
  <c r="M2137" i="45" s="1"/>
  <c r="O2137" i="45" s="1"/>
  <c r="I2137" i="45"/>
  <c r="K2137" i="45" s="1"/>
  <c r="H2145" i="45"/>
  <c r="I2145" i="45"/>
  <c r="K2145" i="45" s="1"/>
  <c r="H2153" i="45"/>
  <c r="J2153" i="45" s="1"/>
  <c r="L2153" i="45" s="1"/>
  <c r="I2153" i="45"/>
  <c r="K2153" i="45" s="1"/>
  <c r="H2161" i="45"/>
  <c r="J2161" i="45" s="1"/>
  <c r="L2161" i="45" s="1"/>
  <c r="I2161" i="45"/>
  <c r="K2161" i="45" s="1"/>
  <c r="H2169" i="45"/>
  <c r="M2169" i="45" s="1"/>
  <c r="O2169" i="45" s="1"/>
  <c r="I2169" i="45"/>
  <c r="K2169" i="45" s="1"/>
  <c r="H2177" i="45"/>
  <c r="M2177" i="45" s="1"/>
  <c r="O2177" i="45" s="1"/>
  <c r="I2177" i="45"/>
  <c r="K2177" i="45" s="1"/>
  <c r="H2185" i="45"/>
  <c r="I2185" i="45"/>
  <c r="K2185" i="45" s="1"/>
  <c r="H2193" i="45"/>
  <c r="J2193" i="45" s="1"/>
  <c r="L2193" i="45" s="1"/>
  <c r="I2193" i="45"/>
  <c r="K2193" i="45" s="1"/>
  <c r="H2201" i="45"/>
  <c r="M2201" i="45" s="1"/>
  <c r="O2201" i="45" s="1"/>
  <c r="I2201" i="45"/>
  <c r="K2201" i="45" s="1"/>
  <c r="H2209" i="45"/>
  <c r="M2209" i="45" s="1"/>
  <c r="O2209" i="45" s="1"/>
  <c r="I2209" i="45"/>
  <c r="K2209" i="45" s="1"/>
  <c r="H2217" i="45"/>
  <c r="J2217" i="45" s="1"/>
  <c r="L2217" i="45" s="1"/>
  <c r="I2217" i="45"/>
  <c r="K2217" i="45" s="1"/>
  <c r="H2225" i="45"/>
  <c r="M2225" i="45" s="1"/>
  <c r="O2225" i="45" s="1"/>
  <c r="I2225" i="45"/>
  <c r="K2225" i="45" s="1"/>
  <c r="H2233" i="45"/>
  <c r="M2233" i="45" s="1"/>
  <c r="O2233" i="45" s="1"/>
  <c r="I2233" i="45"/>
  <c r="K2233" i="45" s="1"/>
  <c r="H2241" i="45"/>
  <c r="M2241" i="45" s="1"/>
  <c r="O2241" i="45" s="1"/>
  <c r="I2241" i="45"/>
  <c r="K2241" i="45" s="1"/>
  <c r="H2249" i="45"/>
  <c r="M2249" i="45" s="1"/>
  <c r="O2249" i="45" s="1"/>
  <c r="I2249" i="45"/>
  <c r="K2249" i="45" s="1"/>
  <c r="H2257" i="45"/>
  <c r="M2257" i="45" s="1"/>
  <c r="O2257" i="45" s="1"/>
  <c r="I2257" i="45"/>
  <c r="K2257" i="45" s="1"/>
  <c r="H2265" i="45"/>
  <c r="M2265" i="45" s="1"/>
  <c r="O2265" i="45" s="1"/>
  <c r="I2265" i="45"/>
  <c r="K2265" i="45" s="1"/>
  <c r="H2273" i="45"/>
  <c r="M2273" i="45" s="1"/>
  <c r="O2273" i="45" s="1"/>
  <c r="I2273" i="45"/>
  <c r="K2273" i="45" s="1"/>
  <c r="H2281" i="45"/>
  <c r="J2281" i="45" s="1"/>
  <c r="L2281" i="45" s="1"/>
  <c r="I2281" i="45"/>
  <c r="K2281" i="45" s="1"/>
  <c r="H2289" i="45"/>
  <c r="J2289" i="45" s="1"/>
  <c r="L2289" i="45" s="1"/>
  <c r="I2289" i="45"/>
  <c r="K2289" i="45" s="1"/>
  <c r="H2297" i="45"/>
  <c r="M2297" i="45" s="1"/>
  <c r="O2297" i="45" s="1"/>
  <c r="I2297" i="45"/>
  <c r="K2297" i="45" s="1"/>
  <c r="H2305" i="45"/>
  <c r="M2305" i="45" s="1"/>
  <c r="O2305" i="45" s="1"/>
  <c r="I2305" i="45"/>
  <c r="K2305" i="45" s="1"/>
  <c r="H2313" i="45"/>
  <c r="J2313" i="45" s="1"/>
  <c r="L2313" i="45" s="1"/>
  <c r="I2313" i="45"/>
  <c r="K2313" i="45" s="1"/>
  <c r="H2321" i="45"/>
  <c r="M2321" i="45" s="1"/>
  <c r="O2321" i="45" s="1"/>
  <c r="I2321" i="45"/>
  <c r="K2321" i="45" s="1"/>
  <c r="I761" i="45"/>
  <c r="K761" i="45" s="1"/>
  <c r="I1274" i="45"/>
  <c r="K1274" i="45" s="1"/>
  <c r="I1626" i="45"/>
  <c r="K1626" i="45" s="1"/>
  <c r="I1978" i="45"/>
  <c r="K1978" i="45" s="1"/>
  <c r="H41" i="45"/>
  <c r="J41" i="45" s="1"/>
  <c r="L41" i="45" s="1"/>
  <c r="I41" i="45"/>
  <c r="K41" i="45" s="1"/>
  <c r="H73" i="45"/>
  <c r="M73" i="45" s="1"/>
  <c r="O73" i="45" s="1"/>
  <c r="I73" i="45"/>
  <c r="K73" i="45" s="1"/>
  <c r="H50" i="45"/>
  <c r="J50" i="45" s="1"/>
  <c r="L50" i="45" s="1"/>
  <c r="I50" i="45"/>
  <c r="K50" i="45" s="1"/>
  <c r="H82" i="45"/>
  <c r="I82" i="45"/>
  <c r="K82" i="45" s="1"/>
  <c r="H106" i="45"/>
  <c r="M106" i="45" s="1"/>
  <c r="O106" i="45" s="1"/>
  <c r="I106" i="45"/>
  <c r="K106" i="45" s="1"/>
  <c r="H130" i="45"/>
  <c r="J130" i="45" s="1"/>
  <c r="L130" i="45" s="1"/>
  <c r="I130" i="45"/>
  <c r="K130" i="45" s="1"/>
  <c r="H154" i="45"/>
  <c r="M154" i="45" s="1"/>
  <c r="O154" i="45" s="1"/>
  <c r="I154" i="45"/>
  <c r="K154" i="45" s="1"/>
  <c r="H186" i="45"/>
  <c r="M186" i="45" s="1"/>
  <c r="O186" i="45" s="1"/>
  <c r="I186" i="45"/>
  <c r="K186" i="45" s="1"/>
  <c r="H210" i="45"/>
  <c r="M210" i="45" s="1"/>
  <c r="O210" i="45" s="1"/>
  <c r="I210" i="45"/>
  <c r="K210" i="45" s="1"/>
  <c r="H242" i="45"/>
  <c r="M242" i="45" s="1"/>
  <c r="O242" i="45" s="1"/>
  <c r="I242" i="45"/>
  <c r="K242" i="45" s="1"/>
  <c r="H266" i="45"/>
  <c r="M266" i="45" s="1"/>
  <c r="O266" i="45" s="1"/>
  <c r="I266" i="45"/>
  <c r="K266" i="45" s="1"/>
  <c r="H290" i="45"/>
  <c r="M290" i="45" s="1"/>
  <c r="O290" i="45" s="1"/>
  <c r="I290" i="45"/>
  <c r="K290" i="45" s="1"/>
  <c r="H314" i="45"/>
  <c r="J314" i="45" s="1"/>
  <c r="L314" i="45" s="1"/>
  <c r="I314" i="45"/>
  <c r="K314" i="45" s="1"/>
  <c r="H346" i="45"/>
  <c r="J346" i="45" s="1"/>
  <c r="L346" i="45" s="1"/>
  <c r="I346" i="45"/>
  <c r="K346" i="45" s="1"/>
  <c r="H370" i="45"/>
  <c r="I370" i="45"/>
  <c r="K370" i="45" s="1"/>
  <c r="H402" i="45"/>
  <c r="M402" i="45" s="1"/>
  <c r="O402" i="45" s="1"/>
  <c r="I402" i="45"/>
  <c r="K402" i="45" s="1"/>
  <c r="H434" i="45"/>
  <c r="M434" i="45" s="1"/>
  <c r="O434" i="45" s="1"/>
  <c r="I434" i="45"/>
  <c r="K434" i="45" s="1"/>
  <c r="H458" i="45"/>
  <c r="M458" i="45" s="1"/>
  <c r="O458" i="45" s="1"/>
  <c r="I458" i="45"/>
  <c r="K458" i="45" s="1"/>
  <c r="H490" i="45"/>
  <c r="J490" i="45" s="1"/>
  <c r="L490" i="45" s="1"/>
  <c r="I490" i="45"/>
  <c r="K490" i="45" s="1"/>
  <c r="H514" i="45"/>
  <c r="M514" i="45" s="1"/>
  <c r="O514" i="45" s="1"/>
  <c r="I514" i="45"/>
  <c r="K514" i="45" s="1"/>
  <c r="H546" i="45"/>
  <c r="J546" i="45" s="1"/>
  <c r="L546" i="45" s="1"/>
  <c r="I546" i="45"/>
  <c r="K546" i="45" s="1"/>
  <c r="H578" i="45"/>
  <c r="M578" i="45" s="1"/>
  <c r="O578" i="45" s="1"/>
  <c r="I578" i="45"/>
  <c r="K578" i="45" s="1"/>
  <c r="H610" i="45"/>
  <c r="M610" i="45" s="1"/>
  <c r="O610" i="45" s="1"/>
  <c r="I610" i="45"/>
  <c r="K610" i="45" s="1"/>
  <c r="H634" i="45"/>
  <c r="I634" i="45"/>
  <c r="K634" i="45" s="1"/>
  <c r="H658" i="45"/>
  <c r="J658" i="45" s="1"/>
  <c r="L658" i="45" s="1"/>
  <c r="I658" i="45"/>
  <c r="K658" i="45" s="1"/>
  <c r="H682" i="45"/>
  <c r="M682" i="45" s="1"/>
  <c r="O682" i="45" s="1"/>
  <c r="I682" i="45"/>
  <c r="K682" i="45" s="1"/>
  <c r="H706" i="45"/>
  <c r="M706" i="45" s="1"/>
  <c r="O706" i="45" s="1"/>
  <c r="I706" i="45"/>
  <c r="K706" i="45" s="1"/>
  <c r="H722" i="45"/>
  <c r="M722" i="45" s="1"/>
  <c r="O722" i="45" s="1"/>
  <c r="I722" i="45"/>
  <c r="K722" i="45" s="1"/>
  <c r="H730" i="45"/>
  <c r="M730" i="45" s="1"/>
  <c r="O730" i="45" s="1"/>
  <c r="I730" i="45"/>
  <c r="K730" i="45" s="1"/>
  <c r="H754" i="45"/>
  <c r="M754" i="45" s="1"/>
  <c r="O754" i="45" s="1"/>
  <c r="I754" i="45"/>
  <c r="K754" i="45" s="1"/>
  <c r="H762" i="45"/>
  <c r="J762" i="45" s="1"/>
  <c r="L762" i="45" s="1"/>
  <c r="I762" i="45"/>
  <c r="K762" i="45" s="1"/>
  <c r="H786" i="45"/>
  <c r="I786" i="45"/>
  <c r="K786" i="45" s="1"/>
  <c r="H802" i="45"/>
  <c r="M802" i="45" s="1"/>
  <c r="O802" i="45" s="1"/>
  <c r="I802" i="45"/>
  <c r="K802" i="45" s="1"/>
  <c r="H826" i="45"/>
  <c r="M826" i="45" s="1"/>
  <c r="O826" i="45" s="1"/>
  <c r="I826" i="45"/>
  <c r="K826" i="45" s="1"/>
  <c r="H842" i="45"/>
  <c r="M842" i="45" s="1"/>
  <c r="O842" i="45" s="1"/>
  <c r="I842" i="45"/>
  <c r="K842" i="45" s="1"/>
  <c r="H858" i="45"/>
  <c r="M858" i="45" s="1"/>
  <c r="O858" i="45" s="1"/>
  <c r="I858" i="45"/>
  <c r="K858" i="45" s="1"/>
  <c r="H874" i="45"/>
  <c r="M874" i="45" s="1"/>
  <c r="O874" i="45" s="1"/>
  <c r="I874" i="45"/>
  <c r="K874" i="45" s="1"/>
  <c r="H890" i="45"/>
  <c r="M890" i="45" s="1"/>
  <c r="O890" i="45" s="1"/>
  <c r="I890" i="45"/>
  <c r="K890" i="45" s="1"/>
  <c r="H906" i="45"/>
  <c r="M906" i="45" s="1"/>
  <c r="O906" i="45" s="1"/>
  <c r="I906" i="45"/>
  <c r="K906" i="45" s="1"/>
  <c r="H922" i="45"/>
  <c r="J922" i="45" s="1"/>
  <c r="L922" i="45" s="1"/>
  <c r="I922" i="45"/>
  <c r="K922" i="45" s="1"/>
  <c r="H946" i="45"/>
  <c r="M946" i="45" s="1"/>
  <c r="O946" i="45" s="1"/>
  <c r="I946" i="45"/>
  <c r="K946" i="45" s="1"/>
  <c r="H954" i="45"/>
  <c r="J954" i="45" s="1"/>
  <c r="L954" i="45" s="1"/>
  <c r="I954" i="45"/>
  <c r="K954" i="45" s="1"/>
  <c r="H962" i="45"/>
  <c r="M962" i="45" s="1"/>
  <c r="O962" i="45" s="1"/>
  <c r="I962" i="45"/>
  <c r="K962" i="45" s="1"/>
  <c r="H970" i="45"/>
  <c r="M970" i="45" s="1"/>
  <c r="O970" i="45" s="1"/>
  <c r="I970" i="45"/>
  <c r="K970" i="45" s="1"/>
  <c r="H978" i="45"/>
  <c r="M978" i="45" s="1"/>
  <c r="O978" i="45" s="1"/>
  <c r="I978" i="45"/>
  <c r="K978" i="45" s="1"/>
  <c r="H986" i="45"/>
  <c r="J986" i="45" s="1"/>
  <c r="L986" i="45" s="1"/>
  <c r="I986" i="45"/>
  <c r="K986" i="45" s="1"/>
  <c r="H994" i="45"/>
  <c r="J994" i="45" s="1"/>
  <c r="L994" i="45" s="1"/>
  <c r="I994" i="45"/>
  <c r="K994" i="45" s="1"/>
  <c r="H1002" i="45"/>
  <c r="J1002" i="45" s="1"/>
  <c r="L1002" i="45" s="1"/>
  <c r="I1002" i="45"/>
  <c r="K1002" i="45" s="1"/>
  <c r="H1010" i="45"/>
  <c r="M1010" i="45" s="1"/>
  <c r="O1010" i="45" s="1"/>
  <c r="I1010" i="45"/>
  <c r="K1010" i="45" s="1"/>
  <c r="H1018" i="45"/>
  <c r="M1018" i="45" s="1"/>
  <c r="O1018" i="45" s="1"/>
  <c r="I1018" i="45"/>
  <c r="K1018" i="45" s="1"/>
  <c r="H1026" i="45"/>
  <c r="M1026" i="45" s="1"/>
  <c r="O1026" i="45" s="1"/>
  <c r="I1026" i="45"/>
  <c r="K1026" i="45" s="1"/>
  <c r="H1042" i="45"/>
  <c r="J1042" i="45" s="1"/>
  <c r="L1042" i="45" s="1"/>
  <c r="I1042" i="45"/>
  <c r="K1042" i="45" s="1"/>
  <c r="H1050" i="45"/>
  <c r="M1050" i="45" s="1"/>
  <c r="O1050" i="45" s="1"/>
  <c r="I1050" i="45"/>
  <c r="K1050" i="45" s="1"/>
  <c r="H1058" i="45"/>
  <c r="M1058" i="45" s="1"/>
  <c r="O1058" i="45" s="1"/>
  <c r="I1058" i="45"/>
  <c r="K1058" i="45" s="1"/>
  <c r="H1066" i="45"/>
  <c r="M1066" i="45" s="1"/>
  <c r="O1066" i="45" s="1"/>
  <c r="I1066" i="45"/>
  <c r="K1066" i="45" s="1"/>
  <c r="H1074" i="45"/>
  <c r="J1074" i="45" s="1"/>
  <c r="L1074" i="45" s="1"/>
  <c r="I1074" i="45"/>
  <c r="K1074" i="45" s="1"/>
  <c r="H1082" i="45"/>
  <c r="J1082" i="45" s="1"/>
  <c r="L1082" i="45" s="1"/>
  <c r="I1082" i="45"/>
  <c r="K1082" i="45" s="1"/>
  <c r="H1090" i="45"/>
  <c r="J1090" i="45" s="1"/>
  <c r="L1090" i="45" s="1"/>
  <c r="I1090" i="45"/>
  <c r="K1090" i="45" s="1"/>
  <c r="H1098" i="45"/>
  <c r="M1098" i="45" s="1"/>
  <c r="O1098" i="45" s="1"/>
  <c r="I1098" i="45"/>
  <c r="K1098" i="45" s="1"/>
  <c r="H1106" i="45"/>
  <c r="J1106" i="45" s="1"/>
  <c r="L1106" i="45" s="1"/>
  <c r="I1106" i="45"/>
  <c r="K1106" i="45" s="1"/>
  <c r="H1114" i="45"/>
  <c r="M1114" i="45" s="1"/>
  <c r="O1114" i="45" s="1"/>
  <c r="I1114" i="45"/>
  <c r="K1114" i="45" s="1"/>
  <c r="H1122" i="45"/>
  <c r="M1122" i="45" s="1"/>
  <c r="O1122" i="45" s="1"/>
  <c r="I1122" i="45"/>
  <c r="K1122" i="45" s="1"/>
  <c r="H1130" i="45"/>
  <c r="M1130" i="45" s="1"/>
  <c r="O1130" i="45" s="1"/>
  <c r="I1130" i="45"/>
  <c r="K1130" i="45" s="1"/>
  <c r="H1138" i="45"/>
  <c r="I1138" i="45"/>
  <c r="K1138" i="45" s="1"/>
  <c r="H1146" i="45"/>
  <c r="M1146" i="45" s="1"/>
  <c r="O1146" i="45" s="1"/>
  <c r="I1146" i="45"/>
  <c r="K1146" i="45" s="1"/>
  <c r="H1154" i="45"/>
  <c r="J1154" i="45" s="1"/>
  <c r="L1154" i="45" s="1"/>
  <c r="I1154" i="45"/>
  <c r="K1154" i="45" s="1"/>
  <c r="H1162" i="45"/>
  <c r="J1162" i="45" s="1"/>
  <c r="L1162" i="45" s="1"/>
  <c r="I1162" i="45"/>
  <c r="K1162" i="45" s="1"/>
  <c r="H1178" i="45"/>
  <c r="M1178" i="45" s="1"/>
  <c r="O1178" i="45" s="1"/>
  <c r="I1178" i="45"/>
  <c r="K1178" i="45" s="1"/>
  <c r="H1186" i="45"/>
  <c r="M1186" i="45" s="1"/>
  <c r="O1186" i="45" s="1"/>
  <c r="I1186" i="45"/>
  <c r="K1186" i="45" s="1"/>
  <c r="H1194" i="45"/>
  <c r="J1194" i="45" s="1"/>
  <c r="L1194" i="45" s="1"/>
  <c r="I1194" i="45"/>
  <c r="K1194" i="45" s="1"/>
  <c r="H1202" i="45"/>
  <c r="M1202" i="45" s="1"/>
  <c r="O1202" i="45" s="1"/>
  <c r="I1202" i="45"/>
  <c r="K1202" i="45" s="1"/>
  <c r="H1210" i="45"/>
  <c r="M1210" i="45" s="1"/>
  <c r="O1210" i="45" s="1"/>
  <c r="I1210" i="45"/>
  <c r="K1210" i="45" s="1"/>
  <c r="H1218" i="45"/>
  <c r="M1218" i="45" s="1"/>
  <c r="O1218" i="45" s="1"/>
  <c r="I1218" i="45"/>
  <c r="K1218" i="45" s="1"/>
  <c r="H1226" i="45"/>
  <c r="M1226" i="45" s="1"/>
  <c r="O1226" i="45" s="1"/>
  <c r="I1226" i="45"/>
  <c r="K1226" i="45" s="1"/>
  <c r="H1234" i="45"/>
  <c r="J1234" i="45" s="1"/>
  <c r="L1234" i="45" s="1"/>
  <c r="I1234" i="45"/>
  <c r="K1234" i="45" s="1"/>
  <c r="H1242" i="45"/>
  <c r="J1242" i="45" s="1"/>
  <c r="L1242" i="45" s="1"/>
  <c r="I1242" i="45"/>
  <c r="K1242" i="45" s="1"/>
  <c r="H1250" i="45"/>
  <c r="J1250" i="45" s="1"/>
  <c r="L1250" i="45" s="1"/>
  <c r="I1250" i="45"/>
  <c r="K1250" i="45" s="1"/>
  <c r="H1258" i="45"/>
  <c r="M1258" i="45" s="1"/>
  <c r="O1258" i="45" s="1"/>
  <c r="I1258" i="45"/>
  <c r="K1258" i="45" s="1"/>
  <c r="H1266" i="45"/>
  <c r="M1266" i="45" s="1"/>
  <c r="O1266" i="45" s="1"/>
  <c r="I1266" i="45"/>
  <c r="K1266" i="45" s="1"/>
  <c r="H1282" i="45"/>
  <c r="M1282" i="45" s="1"/>
  <c r="O1282" i="45" s="1"/>
  <c r="I1282" i="45"/>
  <c r="K1282" i="45" s="1"/>
  <c r="H1290" i="45"/>
  <c r="M1290" i="45" s="1"/>
  <c r="O1290" i="45" s="1"/>
  <c r="I1290" i="45"/>
  <c r="K1290" i="45" s="1"/>
  <c r="H1306" i="45"/>
  <c r="J1306" i="45" s="1"/>
  <c r="L1306" i="45" s="1"/>
  <c r="I1306" i="45"/>
  <c r="K1306" i="45" s="1"/>
  <c r="H1314" i="45"/>
  <c r="M1314" i="45" s="1"/>
  <c r="O1314" i="45" s="1"/>
  <c r="I1314" i="45"/>
  <c r="K1314" i="45" s="1"/>
  <c r="H1322" i="45"/>
  <c r="M1322" i="45" s="1"/>
  <c r="O1322" i="45" s="1"/>
  <c r="I1322" i="45"/>
  <c r="K1322" i="45" s="1"/>
  <c r="H1330" i="45"/>
  <c r="J1330" i="45" s="1"/>
  <c r="L1330" i="45" s="1"/>
  <c r="I1330" i="45"/>
  <c r="K1330" i="45" s="1"/>
  <c r="H1338" i="45"/>
  <c r="M1338" i="45" s="1"/>
  <c r="O1338" i="45" s="1"/>
  <c r="I1338" i="45"/>
  <c r="K1338" i="45" s="1"/>
  <c r="H1346" i="45"/>
  <c r="M1346" i="45" s="1"/>
  <c r="O1346" i="45" s="1"/>
  <c r="I1346" i="45"/>
  <c r="K1346" i="45" s="1"/>
  <c r="H1354" i="45"/>
  <c r="I1354" i="45"/>
  <c r="K1354" i="45" s="1"/>
  <c r="H1362" i="45"/>
  <c r="J1362" i="45" s="1"/>
  <c r="L1362" i="45" s="1"/>
  <c r="I1362" i="45"/>
  <c r="K1362" i="45" s="1"/>
  <c r="H1370" i="45"/>
  <c r="M1370" i="45" s="1"/>
  <c r="O1370" i="45" s="1"/>
  <c r="I1370" i="45"/>
  <c r="K1370" i="45" s="1"/>
  <c r="H1378" i="45"/>
  <c r="M1378" i="45" s="1"/>
  <c r="O1378" i="45" s="1"/>
  <c r="I1378" i="45"/>
  <c r="K1378" i="45" s="1"/>
  <c r="H1386" i="45"/>
  <c r="J1386" i="45" s="1"/>
  <c r="L1386" i="45" s="1"/>
  <c r="I1386" i="45"/>
  <c r="K1386" i="45" s="1"/>
  <c r="H1394" i="45"/>
  <c r="J1394" i="45" s="1"/>
  <c r="L1394" i="45" s="1"/>
  <c r="I1394" i="45"/>
  <c r="K1394" i="45" s="1"/>
  <c r="H1402" i="45"/>
  <c r="J1402" i="45" s="1"/>
  <c r="L1402" i="45" s="1"/>
  <c r="I1402" i="45"/>
  <c r="K1402" i="45" s="1"/>
  <c r="H1410" i="45"/>
  <c r="M1410" i="45" s="1"/>
  <c r="O1410" i="45" s="1"/>
  <c r="I1410" i="45"/>
  <c r="K1410" i="45" s="1"/>
  <c r="H1418" i="45"/>
  <c r="M1418" i="45" s="1"/>
  <c r="O1418" i="45" s="1"/>
  <c r="I1418" i="45"/>
  <c r="K1418" i="45" s="1"/>
  <c r="H1426" i="45"/>
  <c r="M1426" i="45" s="1"/>
  <c r="O1426" i="45" s="1"/>
  <c r="I1426" i="45"/>
  <c r="K1426" i="45" s="1"/>
  <c r="H1434" i="45"/>
  <c r="J1434" i="45" s="1"/>
  <c r="L1434" i="45" s="1"/>
  <c r="I1434" i="45"/>
  <c r="K1434" i="45" s="1"/>
  <c r="H1442" i="45"/>
  <c r="M1442" i="45" s="1"/>
  <c r="O1442" i="45" s="1"/>
  <c r="I1442" i="45"/>
  <c r="K1442" i="45" s="1"/>
  <c r="H1450" i="45"/>
  <c r="J1450" i="45" s="1"/>
  <c r="L1450" i="45" s="1"/>
  <c r="I1450" i="45"/>
  <c r="K1450" i="45" s="1"/>
  <c r="H1458" i="45"/>
  <c r="J1458" i="45" s="1"/>
  <c r="L1458" i="45" s="1"/>
  <c r="I1458" i="45"/>
  <c r="K1458" i="45" s="1"/>
  <c r="H1474" i="45"/>
  <c r="M1474" i="45" s="1"/>
  <c r="O1474" i="45" s="1"/>
  <c r="I1474" i="45"/>
  <c r="K1474" i="45" s="1"/>
  <c r="H1482" i="45"/>
  <c r="M1482" i="45" s="1"/>
  <c r="O1482" i="45" s="1"/>
  <c r="I1482" i="45"/>
  <c r="K1482" i="45" s="1"/>
  <c r="H1490" i="45"/>
  <c r="M1490" i="45" s="1"/>
  <c r="O1490" i="45" s="1"/>
  <c r="I1490" i="45"/>
  <c r="K1490" i="45" s="1"/>
  <c r="H1498" i="45"/>
  <c r="M1498" i="45" s="1"/>
  <c r="O1498" i="45" s="1"/>
  <c r="I1498" i="45"/>
  <c r="K1498" i="45" s="1"/>
  <c r="H1506" i="45"/>
  <c r="J1506" i="45" s="1"/>
  <c r="L1506" i="45" s="1"/>
  <c r="I1506" i="45"/>
  <c r="K1506" i="45" s="1"/>
  <c r="H1514" i="45"/>
  <c r="J1514" i="45" s="1"/>
  <c r="L1514" i="45" s="1"/>
  <c r="I1514" i="45"/>
  <c r="K1514" i="45" s="1"/>
  <c r="H1522" i="45"/>
  <c r="J1522" i="45" s="1"/>
  <c r="L1522" i="45" s="1"/>
  <c r="I1522" i="45"/>
  <c r="K1522" i="45" s="1"/>
  <c r="H1530" i="45"/>
  <c r="M1530" i="45" s="1"/>
  <c r="O1530" i="45" s="1"/>
  <c r="I1530" i="45"/>
  <c r="K1530" i="45" s="1"/>
  <c r="H1538" i="45"/>
  <c r="J1538" i="45" s="1"/>
  <c r="L1538" i="45" s="1"/>
  <c r="I1538" i="45"/>
  <c r="K1538" i="45" s="1"/>
  <c r="H1546" i="45"/>
  <c r="I1546" i="45"/>
  <c r="K1546" i="45" s="1"/>
  <c r="H1554" i="45"/>
  <c r="M1554" i="45" s="1"/>
  <c r="O1554" i="45" s="1"/>
  <c r="I1554" i="45"/>
  <c r="K1554" i="45" s="1"/>
  <c r="H1562" i="45"/>
  <c r="J1562" i="45" s="1"/>
  <c r="L1562" i="45" s="1"/>
  <c r="I1562" i="45"/>
  <c r="K1562" i="45" s="1"/>
  <c r="H1570" i="45"/>
  <c r="M1570" i="45" s="1"/>
  <c r="O1570" i="45" s="1"/>
  <c r="I1570" i="45"/>
  <c r="K1570" i="45" s="1"/>
  <c r="H1578" i="45"/>
  <c r="M1578" i="45" s="1"/>
  <c r="O1578" i="45" s="1"/>
  <c r="I1578" i="45"/>
  <c r="K1578" i="45" s="1"/>
  <c r="H1586" i="45"/>
  <c r="M1586" i="45" s="1"/>
  <c r="O1586" i="45" s="1"/>
  <c r="I1586" i="45"/>
  <c r="K1586" i="45" s="1"/>
  <c r="H1594" i="45"/>
  <c r="J1594" i="45" s="1"/>
  <c r="L1594" i="45" s="1"/>
  <c r="I1594" i="45"/>
  <c r="K1594" i="45" s="1"/>
  <c r="H1602" i="45"/>
  <c r="M1602" i="45" s="1"/>
  <c r="O1602" i="45" s="1"/>
  <c r="I1602" i="45"/>
  <c r="K1602" i="45" s="1"/>
  <c r="H1610" i="45"/>
  <c r="M1610" i="45" s="1"/>
  <c r="O1610" i="45" s="1"/>
  <c r="I1610" i="45"/>
  <c r="K1610" i="45" s="1"/>
  <c r="H1618" i="45"/>
  <c r="M1618" i="45" s="1"/>
  <c r="O1618" i="45" s="1"/>
  <c r="I1618" i="45"/>
  <c r="K1618" i="45" s="1"/>
  <c r="H1634" i="45"/>
  <c r="M1634" i="45" s="1"/>
  <c r="O1634" i="45" s="1"/>
  <c r="I1634" i="45"/>
  <c r="K1634" i="45" s="1"/>
  <c r="H1642" i="45"/>
  <c r="J1642" i="45" s="1"/>
  <c r="L1642" i="45" s="1"/>
  <c r="I1642" i="45"/>
  <c r="K1642" i="45" s="1"/>
  <c r="H1650" i="45"/>
  <c r="J1650" i="45" s="1"/>
  <c r="L1650" i="45" s="1"/>
  <c r="I1650" i="45"/>
  <c r="K1650" i="45" s="1"/>
  <c r="H1658" i="45"/>
  <c r="J1658" i="45" s="1"/>
  <c r="L1658" i="45" s="1"/>
  <c r="I1658" i="45"/>
  <c r="K1658" i="45" s="1"/>
  <c r="H1666" i="45"/>
  <c r="M1666" i="45" s="1"/>
  <c r="O1666" i="45" s="1"/>
  <c r="I1666" i="45"/>
  <c r="K1666" i="45" s="1"/>
  <c r="H1674" i="45"/>
  <c r="J1674" i="45" s="1"/>
  <c r="L1674" i="45" s="1"/>
  <c r="I1674" i="45"/>
  <c r="K1674" i="45" s="1"/>
  <c r="H1690" i="45"/>
  <c r="J1690" i="45" s="1"/>
  <c r="L1690" i="45" s="1"/>
  <c r="I1690" i="45"/>
  <c r="K1690" i="45" s="1"/>
  <c r="H1698" i="45"/>
  <c r="J1698" i="45" s="1"/>
  <c r="L1698" i="45" s="1"/>
  <c r="I1698" i="45"/>
  <c r="K1698" i="45" s="1"/>
  <c r="H1706" i="45"/>
  <c r="M1706" i="45" s="1"/>
  <c r="O1706" i="45" s="1"/>
  <c r="I1706" i="45"/>
  <c r="K1706" i="45" s="1"/>
  <c r="H1714" i="45"/>
  <c r="M1714" i="45" s="1"/>
  <c r="O1714" i="45" s="1"/>
  <c r="I1714" i="45"/>
  <c r="K1714" i="45" s="1"/>
  <c r="H1722" i="45"/>
  <c r="M1722" i="45" s="1"/>
  <c r="O1722" i="45" s="1"/>
  <c r="I1722" i="45"/>
  <c r="K1722" i="45" s="1"/>
  <c r="H1730" i="45"/>
  <c r="I1730" i="45"/>
  <c r="K1730" i="45" s="1"/>
  <c r="H1738" i="45"/>
  <c r="M1738" i="45" s="1"/>
  <c r="O1738" i="45" s="1"/>
  <c r="I1738" i="45"/>
  <c r="K1738" i="45" s="1"/>
  <c r="H1746" i="45"/>
  <c r="M1746" i="45" s="1"/>
  <c r="O1746" i="45" s="1"/>
  <c r="I1746" i="45"/>
  <c r="K1746" i="45" s="1"/>
  <c r="H1754" i="45"/>
  <c r="M1754" i="45" s="1"/>
  <c r="O1754" i="45" s="1"/>
  <c r="I1754" i="45"/>
  <c r="K1754" i="45" s="1"/>
  <c r="H1762" i="45"/>
  <c r="M1762" i="45" s="1"/>
  <c r="O1762" i="45" s="1"/>
  <c r="I1762" i="45"/>
  <c r="K1762" i="45" s="1"/>
  <c r="H1770" i="45"/>
  <c r="M1770" i="45" s="1"/>
  <c r="O1770" i="45" s="1"/>
  <c r="I1770" i="45"/>
  <c r="K1770" i="45" s="1"/>
  <c r="H1778" i="45"/>
  <c r="J1778" i="45" s="1"/>
  <c r="L1778" i="45" s="1"/>
  <c r="I1778" i="45"/>
  <c r="K1778" i="45" s="1"/>
  <c r="H1786" i="45"/>
  <c r="M1786" i="45" s="1"/>
  <c r="O1786" i="45" s="1"/>
  <c r="I1786" i="45"/>
  <c r="K1786" i="45" s="1"/>
  <c r="H1802" i="45"/>
  <c r="M1802" i="45" s="1"/>
  <c r="O1802" i="45" s="1"/>
  <c r="I1802" i="45"/>
  <c r="K1802" i="45" s="1"/>
  <c r="H1810" i="45"/>
  <c r="J1810" i="45" s="1"/>
  <c r="L1810" i="45" s="1"/>
  <c r="I1810" i="45"/>
  <c r="K1810" i="45" s="1"/>
  <c r="H1818" i="45"/>
  <c r="J1818" i="45" s="1"/>
  <c r="L1818" i="45" s="1"/>
  <c r="I1818" i="45"/>
  <c r="K1818" i="45" s="1"/>
  <c r="H1826" i="45"/>
  <c r="M1826" i="45" s="1"/>
  <c r="O1826" i="45" s="1"/>
  <c r="I1826" i="45"/>
  <c r="K1826" i="45" s="1"/>
  <c r="H1834" i="45"/>
  <c r="J1834" i="45" s="1"/>
  <c r="L1834" i="45" s="1"/>
  <c r="I1834" i="45"/>
  <c r="K1834" i="45" s="1"/>
  <c r="H1842" i="45"/>
  <c r="M1842" i="45" s="1"/>
  <c r="O1842" i="45" s="1"/>
  <c r="I1842" i="45"/>
  <c r="K1842" i="45" s="1"/>
  <c r="H1850" i="45"/>
  <c r="J1850" i="45" s="1"/>
  <c r="L1850" i="45" s="1"/>
  <c r="I1850" i="45"/>
  <c r="K1850" i="45" s="1"/>
  <c r="H1858" i="45"/>
  <c r="M1858" i="45" s="1"/>
  <c r="O1858" i="45" s="1"/>
  <c r="I1858" i="45"/>
  <c r="K1858" i="45" s="1"/>
  <c r="H1866" i="45"/>
  <c r="M1866" i="45" s="1"/>
  <c r="O1866" i="45" s="1"/>
  <c r="I1866" i="45"/>
  <c r="K1866" i="45" s="1"/>
  <c r="H1874" i="45"/>
  <c r="J1874" i="45" s="1"/>
  <c r="L1874" i="45" s="1"/>
  <c r="I1874" i="45"/>
  <c r="K1874" i="45" s="1"/>
  <c r="H1882" i="45"/>
  <c r="J1882" i="45" s="1"/>
  <c r="L1882" i="45" s="1"/>
  <c r="I1882" i="45"/>
  <c r="K1882" i="45" s="1"/>
  <c r="H1890" i="45"/>
  <c r="M1890" i="45" s="1"/>
  <c r="O1890" i="45" s="1"/>
  <c r="I1890" i="45"/>
  <c r="K1890" i="45" s="1"/>
  <c r="H1898" i="45"/>
  <c r="M1898" i="45" s="1"/>
  <c r="O1898" i="45" s="1"/>
  <c r="I1898" i="45"/>
  <c r="K1898" i="45" s="1"/>
  <c r="H1906" i="45"/>
  <c r="M1906" i="45" s="1"/>
  <c r="O1906" i="45" s="1"/>
  <c r="I1906" i="45"/>
  <c r="K1906" i="45" s="1"/>
  <c r="H1914" i="45"/>
  <c r="J1914" i="45" s="1"/>
  <c r="L1914" i="45" s="1"/>
  <c r="I1914" i="45"/>
  <c r="K1914" i="45" s="1"/>
  <c r="H1922" i="45"/>
  <c r="M1922" i="45" s="1"/>
  <c r="O1922" i="45" s="1"/>
  <c r="I1922" i="45"/>
  <c r="K1922" i="45" s="1"/>
  <c r="H1930" i="45"/>
  <c r="I1930" i="45"/>
  <c r="K1930" i="45" s="1"/>
  <c r="H1938" i="45"/>
  <c r="J1938" i="45" s="1"/>
  <c r="L1938" i="45" s="1"/>
  <c r="I1938" i="45"/>
  <c r="K1938" i="45" s="1"/>
  <c r="H1946" i="45"/>
  <c r="M1946" i="45" s="1"/>
  <c r="O1946" i="45" s="1"/>
  <c r="I1946" i="45"/>
  <c r="K1946" i="45" s="1"/>
  <c r="H1954" i="45"/>
  <c r="M1954" i="45" s="1"/>
  <c r="O1954" i="45" s="1"/>
  <c r="I1954" i="45"/>
  <c r="K1954" i="45" s="1"/>
  <c r="H1962" i="45"/>
  <c r="M1962" i="45" s="1"/>
  <c r="O1962" i="45" s="1"/>
  <c r="I1962" i="45"/>
  <c r="K1962" i="45" s="1"/>
  <c r="H1970" i="45"/>
  <c r="J1970" i="45" s="1"/>
  <c r="L1970" i="45" s="1"/>
  <c r="I1970" i="45"/>
  <c r="K1970" i="45" s="1"/>
  <c r="H1986" i="45"/>
  <c r="J1986" i="45" s="1"/>
  <c r="L1986" i="45" s="1"/>
  <c r="I1986" i="45"/>
  <c r="K1986" i="45" s="1"/>
  <c r="H1994" i="45"/>
  <c r="M1994" i="45" s="1"/>
  <c r="O1994" i="45" s="1"/>
  <c r="I1994" i="45"/>
  <c r="K1994" i="45" s="1"/>
  <c r="H2002" i="45"/>
  <c r="M2002" i="45" s="1"/>
  <c r="O2002" i="45" s="1"/>
  <c r="I2002" i="45"/>
  <c r="K2002" i="45" s="1"/>
  <c r="H2010" i="45"/>
  <c r="J2010" i="45" s="1"/>
  <c r="L2010" i="45" s="1"/>
  <c r="I2010" i="45"/>
  <c r="K2010" i="45" s="1"/>
  <c r="H2018" i="45"/>
  <c r="J2018" i="45" s="1"/>
  <c r="L2018" i="45" s="1"/>
  <c r="I2018" i="45"/>
  <c r="K2018" i="45" s="1"/>
  <c r="H2026" i="45"/>
  <c r="J2026" i="45" s="1"/>
  <c r="L2026" i="45" s="1"/>
  <c r="I2026" i="45"/>
  <c r="K2026" i="45" s="1"/>
  <c r="H2034" i="45"/>
  <c r="M2034" i="45" s="1"/>
  <c r="O2034" i="45" s="1"/>
  <c r="I2034" i="45"/>
  <c r="K2034" i="45" s="1"/>
  <c r="H2042" i="45"/>
  <c r="M2042" i="45" s="1"/>
  <c r="O2042" i="45" s="1"/>
  <c r="I2042" i="45"/>
  <c r="K2042" i="45" s="1"/>
  <c r="H2050" i="45"/>
  <c r="M2050" i="45" s="1"/>
  <c r="O2050" i="45" s="1"/>
  <c r="I2050" i="45"/>
  <c r="K2050" i="45" s="1"/>
  <c r="H2058" i="45"/>
  <c r="M2058" i="45" s="1"/>
  <c r="O2058" i="45" s="1"/>
  <c r="I2058" i="45"/>
  <c r="K2058" i="45" s="1"/>
  <c r="H2066" i="45"/>
  <c r="J2066" i="45" s="1"/>
  <c r="L2066" i="45" s="1"/>
  <c r="I2066" i="45"/>
  <c r="K2066" i="45" s="1"/>
  <c r="H2074" i="45"/>
  <c r="M2074" i="45" s="1"/>
  <c r="O2074" i="45" s="1"/>
  <c r="I2074" i="45"/>
  <c r="K2074" i="45" s="1"/>
  <c r="H2082" i="45"/>
  <c r="J2082" i="45" s="1"/>
  <c r="L2082" i="45" s="1"/>
  <c r="I2082" i="45"/>
  <c r="K2082" i="45" s="1"/>
  <c r="H2090" i="45"/>
  <c r="J2090" i="45" s="1"/>
  <c r="L2090" i="45" s="1"/>
  <c r="I2090" i="45"/>
  <c r="K2090" i="45" s="1"/>
  <c r="H2098" i="45"/>
  <c r="M2098" i="45" s="1"/>
  <c r="O2098" i="45" s="1"/>
  <c r="I2098" i="45"/>
  <c r="K2098" i="45" s="1"/>
  <c r="H2106" i="45"/>
  <c r="M2106" i="45" s="1"/>
  <c r="O2106" i="45" s="1"/>
  <c r="I2106" i="45"/>
  <c r="K2106" i="45" s="1"/>
  <c r="H2114" i="45"/>
  <c r="J2114" i="45" s="1"/>
  <c r="L2114" i="45" s="1"/>
  <c r="I2114" i="45"/>
  <c r="K2114" i="45" s="1"/>
  <c r="H2122" i="45"/>
  <c r="M2122" i="45" s="1"/>
  <c r="O2122" i="45" s="1"/>
  <c r="I2122" i="45"/>
  <c r="K2122" i="45" s="1"/>
  <c r="H2130" i="45"/>
  <c r="J2130" i="45" s="1"/>
  <c r="L2130" i="45" s="1"/>
  <c r="I2130" i="45"/>
  <c r="K2130" i="45" s="1"/>
  <c r="H2138" i="45"/>
  <c r="M2138" i="45" s="1"/>
  <c r="O2138" i="45" s="1"/>
  <c r="I2138" i="45"/>
  <c r="K2138" i="45" s="1"/>
  <c r="H2146" i="45"/>
  <c r="J2146" i="45" s="1"/>
  <c r="L2146" i="45" s="1"/>
  <c r="I2146" i="45"/>
  <c r="K2146" i="45" s="1"/>
  <c r="H2154" i="45"/>
  <c r="J2154" i="45" s="1"/>
  <c r="L2154" i="45" s="1"/>
  <c r="I2154" i="45"/>
  <c r="K2154" i="45" s="1"/>
  <c r="H2162" i="45"/>
  <c r="M2162" i="45" s="1"/>
  <c r="O2162" i="45" s="1"/>
  <c r="I2162" i="45"/>
  <c r="K2162" i="45" s="1"/>
  <c r="H2170" i="45"/>
  <c r="M2170" i="45" s="1"/>
  <c r="O2170" i="45" s="1"/>
  <c r="I2170" i="45"/>
  <c r="K2170" i="45" s="1"/>
  <c r="H2178" i="45"/>
  <c r="J2178" i="45" s="1"/>
  <c r="L2178" i="45" s="1"/>
  <c r="I2178" i="45"/>
  <c r="K2178" i="45" s="1"/>
  <c r="H2186" i="45"/>
  <c r="M2186" i="45" s="1"/>
  <c r="O2186" i="45" s="1"/>
  <c r="I2186" i="45"/>
  <c r="K2186" i="45" s="1"/>
  <c r="H2194" i="45"/>
  <c r="M2194" i="45" s="1"/>
  <c r="O2194" i="45" s="1"/>
  <c r="I2194" i="45"/>
  <c r="K2194" i="45" s="1"/>
  <c r="H2202" i="45"/>
  <c r="M2202" i="45" s="1"/>
  <c r="O2202" i="45" s="1"/>
  <c r="I2202" i="45"/>
  <c r="K2202" i="45" s="1"/>
  <c r="H2210" i="45"/>
  <c r="J2210" i="45" s="1"/>
  <c r="L2210" i="45" s="1"/>
  <c r="I2210" i="45"/>
  <c r="K2210" i="45" s="1"/>
  <c r="H2218" i="45"/>
  <c r="J2218" i="45" s="1"/>
  <c r="L2218" i="45" s="1"/>
  <c r="I2218" i="45"/>
  <c r="K2218" i="45" s="1"/>
  <c r="H2234" i="45"/>
  <c r="J2234" i="45" s="1"/>
  <c r="L2234" i="45" s="1"/>
  <c r="I2234" i="45"/>
  <c r="K2234" i="45" s="1"/>
  <c r="H2242" i="45"/>
  <c r="M2242" i="45" s="1"/>
  <c r="O2242" i="45" s="1"/>
  <c r="I2242" i="45"/>
  <c r="K2242" i="45" s="1"/>
  <c r="H2250" i="45"/>
  <c r="M2250" i="45" s="1"/>
  <c r="O2250" i="45" s="1"/>
  <c r="I2250" i="45"/>
  <c r="K2250" i="45" s="1"/>
  <c r="H2258" i="45"/>
  <c r="M2258" i="45" s="1"/>
  <c r="O2258" i="45" s="1"/>
  <c r="I2258" i="45"/>
  <c r="K2258" i="45" s="1"/>
  <c r="H2266" i="45"/>
  <c r="M2266" i="45" s="1"/>
  <c r="O2266" i="45" s="1"/>
  <c r="I2266" i="45"/>
  <c r="K2266" i="45" s="1"/>
  <c r="H2274" i="45"/>
  <c r="M2274" i="45" s="1"/>
  <c r="O2274" i="45" s="1"/>
  <c r="I2274" i="45"/>
  <c r="K2274" i="45" s="1"/>
  <c r="H2282" i="45"/>
  <c r="M2282" i="45" s="1"/>
  <c r="O2282" i="45" s="1"/>
  <c r="I2282" i="45"/>
  <c r="K2282" i="45" s="1"/>
  <c r="H2290" i="45"/>
  <c r="J2290" i="45" s="1"/>
  <c r="L2290" i="45" s="1"/>
  <c r="I2290" i="45"/>
  <c r="K2290" i="45" s="1"/>
  <c r="H2298" i="45"/>
  <c r="J2298" i="45" s="1"/>
  <c r="L2298" i="45" s="1"/>
  <c r="I2298" i="45"/>
  <c r="K2298" i="45" s="1"/>
  <c r="H2314" i="45"/>
  <c r="J2314" i="45" s="1"/>
  <c r="L2314" i="45" s="1"/>
  <c r="I2314" i="45"/>
  <c r="K2314" i="45" s="1"/>
  <c r="H2322" i="45"/>
  <c r="M2322" i="45" s="1"/>
  <c r="O2322" i="45" s="1"/>
  <c r="I2322" i="45"/>
  <c r="K2322" i="45" s="1"/>
  <c r="I1049" i="45"/>
  <c r="K1049" i="45" s="1"/>
  <c r="I2306" i="45"/>
  <c r="K2306" i="45" s="1"/>
  <c r="H191" i="45"/>
  <c r="I47" i="45"/>
  <c r="K47" i="45" s="1"/>
  <c r="I897" i="45"/>
  <c r="K897" i="45" s="1"/>
  <c r="I930" i="45"/>
  <c r="K930" i="45" s="1"/>
  <c r="I1794" i="45"/>
  <c r="K1794" i="45" s="1"/>
  <c r="H691" i="45"/>
  <c r="I691" i="45"/>
  <c r="K691" i="45" s="1"/>
  <c r="H707" i="45"/>
  <c r="J707" i="45" s="1"/>
  <c r="L707" i="45" s="1"/>
  <c r="I707" i="45"/>
  <c r="K707" i="45" s="1"/>
  <c r="H723" i="45"/>
  <c r="M723" i="45" s="1"/>
  <c r="O723" i="45" s="1"/>
  <c r="I723" i="45"/>
  <c r="K723" i="45" s="1"/>
  <c r="H731" i="45"/>
  <c r="M731" i="45" s="1"/>
  <c r="O731" i="45" s="1"/>
  <c r="I731" i="45"/>
  <c r="K731" i="45" s="1"/>
  <c r="H747" i="45"/>
  <c r="M747" i="45" s="1"/>
  <c r="O747" i="45" s="1"/>
  <c r="I747" i="45"/>
  <c r="K747" i="45" s="1"/>
  <c r="H771" i="45"/>
  <c r="M771" i="45" s="1"/>
  <c r="O771" i="45" s="1"/>
  <c r="I771" i="45"/>
  <c r="K771" i="45" s="1"/>
  <c r="H787" i="45"/>
  <c r="M787" i="45" s="1"/>
  <c r="O787" i="45" s="1"/>
  <c r="I787" i="45"/>
  <c r="K787" i="45" s="1"/>
  <c r="H803" i="45"/>
  <c r="M803" i="45" s="1"/>
  <c r="O803" i="45" s="1"/>
  <c r="I803" i="45"/>
  <c r="K803" i="45" s="1"/>
  <c r="H819" i="45"/>
  <c r="M819" i="45" s="1"/>
  <c r="O819" i="45" s="1"/>
  <c r="I819" i="45"/>
  <c r="K819" i="45" s="1"/>
  <c r="H835" i="45"/>
  <c r="M835" i="45" s="1"/>
  <c r="O835" i="45" s="1"/>
  <c r="I835" i="45"/>
  <c r="K835" i="45" s="1"/>
  <c r="H851" i="45"/>
  <c r="M851" i="45" s="1"/>
  <c r="O851" i="45" s="1"/>
  <c r="I851" i="45"/>
  <c r="K851" i="45" s="1"/>
  <c r="H867" i="45"/>
  <c r="M867" i="45" s="1"/>
  <c r="O867" i="45" s="1"/>
  <c r="I867" i="45"/>
  <c r="K867" i="45" s="1"/>
  <c r="H883" i="45"/>
  <c r="J883" i="45" s="1"/>
  <c r="L883" i="45" s="1"/>
  <c r="I883" i="45"/>
  <c r="K883" i="45" s="1"/>
  <c r="H899" i="45"/>
  <c r="M899" i="45" s="1"/>
  <c r="O899" i="45" s="1"/>
  <c r="I899" i="45"/>
  <c r="K899" i="45" s="1"/>
  <c r="H915" i="45"/>
  <c r="M915" i="45" s="1"/>
  <c r="O915" i="45" s="1"/>
  <c r="I915" i="45"/>
  <c r="K915" i="45" s="1"/>
  <c r="H931" i="45"/>
  <c r="M931" i="45" s="1"/>
  <c r="O931" i="45" s="1"/>
  <c r="I931" i="45"/>
  <c r="K931" i="45" s="1"/>
  <c r="H947" i="45"/>
  <c r="M947" i="45" s="1"/>
  <c r="O947" i="45" s="1"/>
  <c r="I947" i="45"/>
  <c r="K947" i="45" s="1"/>
  <c r="H963" i="45"/>
  <c r="M963" i="45" s="1"/>
  <c r="O963" i="45" s="1"/>
  <c r="I963" i="45"/>
  <c r="K963" i="45" s="1"/>
  <c r="H979" i="45"/>
  <c r="J979" i="45" s="1"/>
  <c r="L979" i="45" s="1"/>
  <c r="I979" i="45"/>
  <c r="K979" i="45" s="1"/>
  <c r="H995" i="45"/>
  <c r="I995" i="45"/>
  <c r="K995" i="45" s="1"/>
  <c r="H1011" i="45"/>
  <c r="M1011" i="45" s="1"/>
  <c r="O1011" i="45" s="1"/>
  <c r="I1011" i="45"/>
  <c r="K1011" i="45" s="1"/>
  <c r="H1027" i="45"/>
  <c r="J1027" i="45" s="1"/>
  <c r="L1027" i="45" s="1"/>
  <c r="I1027" i="45"/>
  <c r="K1027" i="45" s="1"/>
  <c r="H1043" i="45"/>
  <c r="M1043" i="45" s="1"/>
  <c r="O1043" i="45" s="1"/>
  <c r="I1043" i="45"/>
  <c r="K1043" i="45" s="1"/>
  <c r="H1059" i="45"/>
  <c r="M1059" i="45" s="1"/>
  <c r="O1059" i="45" s="1"/>
  <c r="I1059" i="45"/>
  <c r="K1059" i="45" s="1"/>
  <c r="H1067" i="45"/>
  <c r="M1067" i="45" s="1"/>
  <c r="O1067" i="45" s="1"/>
  <c r="I1067" i="45"/>
  <c r="K1067" i="45" s="1"/>
  <c r="H1083" i="45"/>
  <c r="J1083" i="45" s="1"/>
  <c r="L1083" i="45" s="1"/>
  <c r="I1083" i="45"/>
  <c r="K1083" i="45" s="1"/>
  <c r="H1107" i="45"/>
  <c r="M1107" i="45" s="1"/>
  <c r="O1107" i="45" s="1"/>
  <c r="I1107" i="45"/>
  <c r="K1107" i="45" s="1"/>
  <c r="H1123" i="45"/>
  <c r="I1123" i="45"/>
  <c r="K1123" i="45" s="1"/>
  <c r="H1131" i="45"/>
  <c r="M1131" i="45" s="1"/>
  <c r="O1131" i="45" s="1"/>
  <c r="I1131" i="45"/>
  <c r="K1131" i="45" s="1"/>
  <c r="H1147" i="45"/>
  <c r="J1147" i="45" s="1"/>
  <c r="L1147" i="45" s="1"/>
  <c r="I1147" i="45"/>
  <c r="K1147" i="45" s="1"/>
  <c r="H1171" i="45"/>
  <c r="I1171" i="45"/>
  <c r="K1171" i="45" s="1"/>
  <c r="H1219" i="45"/>
  <c r="I1219" i="45"/>
  <c r="K1219" i="45" s="1"/>
  <c r="H1227" i="45"/>
  <c r="M1227" i="45" s="1"/>
  <c r="O1227" i="45" s="1"/>
  <c r="I1227" i="45"/>
  <c r="K1227" i="45" s="1"/>
  <c r="H1235" i="45"/>
  <c r="M1235" i="45" s="1"/>
  <c r="O1235" i="45" s="1"/>
  <c r="I1235" i="45"/>
  <c r="K1235" i="45" s="1"/>
  <c r="H1243" i="45"/>
  <c r="M1243" i="45" s="1"/>
  <c r="O1243" i="45" s="1"/>
  <c r="I1243" i="45"/>
  <c r="K1243" i="45" s="1"/>
  <c r="H1259" i="45"/>
  <c r="M1259" i="45" s="1"/>
  <c r="O1259" i="45" s="1"/>
  <c r="I1259" i="45"/>
  <c r="K1259" i="45" s="1"/>
  <c r="H1267" i="45"/>
  <c r="M1267" i="45" s="1"/>
  <c r="O1267" i="45" s="1"/>
  <c r="I1267" i="45"/>
  <c r="K1267" i="45" s="1"/>
  <c r="H1275" i="45"/>
  <c r="M1275" i="45" s="1"/>
  <c r="O1275" i="45" s="1"/>
  <c r="I1275" i="45"/>
  <c r="K1275" i="45" s="1"/>
  <c r="H1291" i="45"/>
  <c r="M1291" i="45" s="1"/>
  <c r="O1291" i="45" s="1"/>
  <c r="I1291" i="45"/>
  <c r="K1291" i="45" s="1"/>
  <c r="H1299" i="45"/>
  <c r="M1299" i="45" s="1"/>
  <c r="O1299" i="45" s="1"/>
  <c r="I1299" i="45"/>
  <c r="K1299" i="45" s="1"/>
  <c r="H1363" i="45"/>
  <c r="M1363" i="45" s="1"/>
  <c r="O1363" i="45" s="1"/>
  <c r="I1363" i="45"/>
  <c r="K1363" i="45" s="1"/>
  <c r="H1379" i="45"/>
  <c r="J1379" i="45" s="1"/>
  <c r="L1379" i="45" s="1"/>
  <c r="I1379" i="45"/>
  <c r="K1379" i="45" s="1"/>
  <c r="H1395" i="45"/>
  <c r="J1395" i="45" s="1"/>
  <c r="L1395" i="45" s="1"/>
  <c r="I1395" i="45"/>
  <c r="K1395" i="45" s="1"/>
  <c r="H1483" i="45"/>
  <c r="M1483" i="45" s="1"/>
  <c r="O1483" i="45" s="1"/>
  <c r="I1483" i="45"/>
  <c r="K1483" i="45" s="1"/>
  <c r="H1515" i="45"/>
  <c r="M1515" i="45" s="1"/>
  <c r="O1515" i="45" s="1"/>
  <c r="I1515" i="45"/>
  <c r="K1515" i="45" s="1"/>
  <c r="H1579" i="45"/>
  <c r="J1579" i="45" s="1"/>
  <c r="L1579" i="45" s="1"/>
  <c r="I1579" i="45"/>
  <c r="K1579" i="45" s="1"/>
  <c r="H1619" i="45"/>
  <c r="M1619" i="45" s="1"/>
  <c r="O1619" i="45" s="1"/>
  <c r="I1619" i="45"/>
  <c r="K1619" i="45" s="1"/>
  <c r="H1635" i="45"/>
  <c r="M1635" i="45" s="1"/>
  <c r="O1635" i="45" s="1"/>
  <c r="I1635" i="45"/>
  <c r="K1635" i="45" s="1"/>
  <c r="H1651" i="45"/>
  <c r="J1651" i="45" s="1"/>
  <c r="L1651" i="45" s="1"/>
  <c r="I1651" i="45"/>
  <c r="K1651" i="45" s="1"/>
  <c r="H1675" i="45"/>
  <c r="J1675" i="45" s="1"/>
  <c r="L1675" i="45" s="1"/>
  <c r="I1675" i="45"/>
  <c r="K1675" i="45" s="1"/>
  <c r="H1683" i="45"/>
  <c r="J1683" i="45" s="1"/>
  <c r="L1683" i="45" s="1"/>
  <c r="I1683" i="45"/>
  <c r="K1683" i="45" s="1"/>
  <c r="H1699" i="45"/>
  <c r="J1699" i="45" s="1"/>
  <c r="L1699" i="45" s="1"/>
  <c r="I1699" i="45"/>
  <c r="K1699" i="45" s="1"/>
  <c r="H1707" i="45"/>
  <c r="M1707" i="45" s="1"/>
  <c r="O1707" i="45" s="1"/>
  <c r="I1707" i="45"/>
  <c r="K1707" i="45" s="1"/>
  <c r="H1715" i="45"/>
  <c r="J1715" i="45" s="1"/>
  <c r="L1715" i="45" s="1"/>
  <c r="I1715" i="45"/>
  <c r="K1715" i="45" s="1"/>
  <c r="H1731" i="45"/>
  <c r="J1731" i="45" s="1"/>
  <c r="L1731" i="45" s="1"/>
  <c r="I1731" i="45"/>
  <c r="K1731" i="45" s="1"/>
  <c r="H1747" i="45"/>
  <c r="J1747" i="45" s="1"/>
  <c r="L1747" i="45" s="1"/>
  <c r="I1747" i="45"/>
  <c r="K1747" i="45" s="1"/>
  <c r="H1779" i="45"/>
  <c r="J1779" i="45" s="1"/>
  <c r="L1779" i="45" s="1"/>
  <c r="I1779" i="45"/>
  <c r="K1779" i="45" s="1"/>
  <c r="H1787" i="45"/>
  <c r="M1787" i="45" s="1"/>
  <c r="O1787" i="45" s="1"/>
  <c r="I1787" i="45"/>
  <c r="K1787" i="45" s="1"/>
  <c r="H1803" i="45"/>
  <c r="M1803" i="45" s="1"/>
  <c r="O1803" i="45" s="1"/>
  <c r="I1803" i="45"/>
  <c r="K1803" i="45" s="1"/>
  <c r="H1827" i="45"/>
  <c r="M1827" i="45" s="1"/>
  <c r="O1827" i="45" s="1"/>
  <c r="I1827" i="45"/>
  <c r="K1827" i="45" s="1"/>
  <c r="H1835" i="45"/>
  <c r="M1835" i="45" s="1"/>
  <c r="O1835" i="45" s="1"/>
  <c r="I1835" i="45"/>
  <c r="K1835" i="45" s="1"/>
  <c r="H1851" i="45"/>
  <c r="M1851" i="45" s="1"/>
  <c r="O1851" i="45" s="1"/>
  <c r="I1851" i="45"/>
  <c r="K1851" i="45" s="1"/>
  <c r="H1859" i="45"/>
  <c r="I1859" i="45"/>
  <c r="K1859" i="45" s="1"/>
  <c r="H1867" i="45"/>
  <c r="I1867" i="45"/>
  <c r="K1867" i="45" s="1"/>
  <c r="H1883" i="45"/>
  <c r="M1883" i="45" s="1"/>
  <c r="O1883" i="45" s="1"/>
  <c r="I1883" i="45"/>
  <c r="K1883" i="45" s="1"/>
  <c r="H1891" i="45"/>
  <c r="J1891" i="45" s="1"/>
  <c r="L1891" i="45" s="1"/>
  <c r="I1891" i="45"/>
  <c r="K1891" i="45" s="1"/>
  <c r="H1907" i="45"/>
  <c r="M1907" i="45" s="1"/>
  <c r="O1907" i="45" s="1"/>
  <c r="I1907" i="45"/>
  <c r="K1907" i="45" s="1"/>
  <c r="H1915" i="45"/>
  <c r="M1915" i="45" s="1"/>
  <c r="O1915" i="45" s="1"/>
  <c r="I1915" i="45"/>
  <c r="K1915" i="45" s="1"/>
  <c r="H1931" i="45"/>
  <c r="M1931" i="45" s="1"/>
  <c r="O1931" i="45" s="1"/>
  <c r="I1931" i="45"/>
  <c r="K1931" i="45" s="1"/>
  <c r="H1947" i="45"/>
  <c r="M1947" i="45" s="1"/>
  <c r="O1947" i="45" s="1"/>
  <c r="I1947" i="45"/>
  <c r="K1947" i="45" s="1"/>
  <c r="H1963" i="45"/>
  <c r="M1963" i="45" s="1"/>
  <c r="O1963" i="45" s="1"/>
  <c r="I1963" i="45"/>
  <c r="K1963" i="45" s="1"/>
  <c r="H1979" i="45"/>
  <c r="M1979" i="45" s="1"/>
  <c r="O1979" i="45" s="1"/>
  <c r="I1979" i="45"/>
  <c r="K1979" i="45" s="1"/>
  <c r="H2011" i="45"/>
  <c r="M2011" i="45" s="1"/>
  <c r="O2011" i="45" s="1"/>
  <c r="I2011" i="45"/>
  <c r="K2011" i="45" s="1"/>
  <c r="H2131" i="45"/>
  <c r="J2131" i="45" s="1"/>
  <c r="L2131" i="45" s="1"/>
  <c r="I2131" i="45"/>
  <c r="K2131" i="45" s="1"/>
  <c r="H2147" i="45"/>
  <c r="M2147" i="45" s="1"/>
  <c r="O2147" i="45" s="1"/>
  <c r="I2147" i="45"/>
  <c r="K2147" i="45" s="1"/>
  <c r="H2163" i="45"/>
  <c r="J2163" i="45" s="1"/>
  <c r="L2163" i="45" s="1"/>
  <c r="I2163" i="45"/>
  <c r="K2163" i="45" s="1"/>
  <c r="H2179" i="45"/>
  <c r="J2179" i="45" s="1"/>
  <c r="L2179" i="45" s="1"/>
  <c r="I2179" i="45"/>
  <c r="K2179" i="45" s="1"/>
  <c r="H2195" i="45"/>
  <c r="M2195" i="45" s="1"/>
  <c r="O2195" i="45" s="1"/>
  <c r="I2195" i="45"/>
  <c r="K2195" i="45" s="1"/>
  <c r="H2211" i="45"/>
  <c r="M2211" i="45" s="1"/>
  <c r="O2211" i="45" s="1"/>
  <c r="I2211" i="45"/>
  <c r="K2211" i="45" s="1"/>
  <c r="H2227" i="45"/>
  <c r="M2227" i="45" s="1"/>
  <c r="O2227" i="45" s="1"/>
  <c r="I2227" i="45"/>
  <c r="K2227" i="45" s="1"/>
  <c r="H2235" i="45"/>
  <c r="J2235" i="45" s="1"/>
  <c r="L2235" i="45" s="1"/>
  <c r="I2235" i="45"/>
  <c r="K2235" i="45" s="1"/>
  <c r="H2251" i="45"/>
  <c r="M2251" i="45" s="1"/>
  <c r="O2251" i="45" s="1"/>
  <c r="I2251" i="45"/>
  <c r="K2251" i="45" s="1"/>
  <c r="H2267" i="45"/>
  <c r="J2267" i="45" s="1"/>
  <c r="L2267" i="45" s="1"/>
  <c r="I2267" i="45"/>
  <c r="K2267" i="45" s="1"/>
  <c r="H2283" i="45"/>
  <c r="M2283" i="45" s="1"/>
  <c r="O2283" i="45" s="1"/>
  <c r="I2283" i="45"/>
  <c r="K2283" i="45" s="1"/>
  <c r="H2307" i="45"/>
  <c r="M2307" i="45" s="1"/>
  <c r="O2307" i="45" s="1"/>
  <c r="I2307" i="45"/>
  <c r="K2307" i="45" s="1"/>
  <c r="H1631" i="45"/>
  <c r="J1631" i="45" s="1"/>
  <c r="L1631" i="45" s="1"/>
  <c r="N1631" i="45" s="1"/>
  <c r="P1631" i="45" s="1"/>
  <c r="I19" i="45"/>
  <c r="K19" i="45" s="1"/>
  <c r="I83" i="45"/>
  <c r="K83" i="45" s="1"/>
  <c r="I179" i="45"/>
  <c r="K179" i="45" s="1"/>
  <c r="I211" i="45"/>
  <c r="K211" i="45" s="1"/>
  <c r="I263" i="45"/>
  <c r="K263" i="45" s="1"/>
  <c r="I275" i="45"/>
  <c r="K275" i="45" s="1"/>
  <c r="I295" i="45"/>
  <c r="K295" i="45" s="1"/>
  <c r="I307" i="45"/>
  <c r="K307" i="45" s="1"/>
  <c r="I447" i="45"/>
  <c r="K447" i="45" s="1"/>
  <c r="I511" i="45"/>
  <c r="K511" i="45" s="1"/>
  <c r="I563" i="45"/>
  <c r="K563" i="45" s="1"/>
  <c r="I627" i="45"/>
  <c r="K627" i="45" s="1"/>
  <c r="I639" i="45"/>
  <c r="K639" i="45" s="1"/>
  <c r="I815" i="45"/>
  <c r="K815" i="45" s="1"/>
  <c r="I1071" i="45"/>
  <c r="K1071" i="45" s="1"/>
  <c r="I1195" i="45"/>
  <c r="K1195" i="45" s="1"/>
  <c r="I1307" i="45"/>
  <c r="K1307" i="45" s="1"/>
  <c r="I1499" i="45"/>
  <c r="K1499" i="45" s="1"/>
  <c r="I1659" i="45"/>
  <c r="K1659" i="45" s="1"/>
  <c r="I1899" i="45"/>
  <c r="K1899" i="45" s="1"/>
  <c r="I2119" i="45"/>
  <c r="K2119" i="45" s="1"/>
  <c r="H324" i="45"/>
  <c r="J324" i="45" s="1"/>
  <c r="L324" i="45" s="1"/>
  <c r="I324" i="45"/>
  <c r="K324" i="45" s="1"/>
  <c r="H340" i="45"/>
  <c r="J340" i="45" s="1"/>
  <c r="L340" i="45" s="1"/>
  <c r="I340" i="45"/>
  <c r="K340" i="45" s="1"/>
  <c r="H356" i="45"/>
  <c r="M356" i="45" s="1"/>
  <c r="O356" i="45" s="1"/>
  <c r="I356" i="45"/>
  <c r="K356" i="45" s="1"/>
  <c r="H372" i="45"/>
  <c r="M372" i="45" s="1"/>
  <c r="O372" i="45" s="1"/>
  <c r="I372" i="45"/>
  <c r="K372" i="45" s="1"/>
  <c r="H388" i="45"/>
  <c r="M388" i="45" s="1"/>
  <c r="O388" i="45" s="1"/>
  <c r="I388" i="45"/>
  <c r="K388" i="45" s="1"/>
  <c r="H428" i="45"/>
  <c r="M428" i="45" s="1"/>
  <c r="O428" i="45" s="1"/>
  <c r="I428" i="45"/>
  <c r="K428" i="45" s="1"/>
  <c r="H436" i="45"/>
  <c r="J436" i="45" s="1"/>
  <c r="L436" i="45" s="1"/>
  <c r="I436" i="45"/>
  <c r="K436" i="45" s="1"/>
  <c r="H452" i="45"/>
  <c r="J452" i="45" s="1"/>
  <c r="L452" i="45" s="1"/>
  <c r="I452" i="45"/>
  <c r="K452" i="45" s="1"/>
  <c r="H492" i="45"/>
  <c r="M492" i="45" s="1"/>
  <c r="O492" i="45" s="1"/>
  <c r="I492" i="45"/>
  <c r="K492" i="45" s="1"/>
  <c r="I508" i="45"/>
  <c r="K508" i="45" s="1"/>
  <c r="H508" i="45"/>
  <c r="J508" i="45" s="1"/>
  <c r="L508" i="45" s="1"/>
  <c r="H556" i="45"/>
  <c r="M556" i="45" s="1"/>
  <c r="O556" i="45" s="1"/>
  <c r="I556" i="45"/>
  <c r="K556" i="45" s="1"/>
  <c r="H564" i="45"/>
  <c r="M564" i="45" s="1"/>
  <c r="O564" i="45" s="1"/>
  <c r="I564" i="45"/>
  <c r="K564" i="45" s="1"/>
  <c r="H580" i="45"/>
  <c r="M580" i="45" s="1"/>
  <c r="O580" i="45" s="1"/>
  <c r="I580" i="45"/>
  <c r="K580" i="45" s="1"/>
  <c r="H620" i="45"/>
  <c r="M620" i="45" s="1"/>
  <c r="O620" i="45" s="1"/>
  <c r="I620" i="45"/>
  <c r="K620" i="45" s="1"/>
  <c r="I636" i="45"/>
  <c r="K636" i="45" s="1"/>
  <c r="H636" i="45"/>
  <c r="M636" i="45" s="1"/>
  <c r="O636" i="45" s="1"/>
  <c r="H748" i="45"/>
  <c r="I748" i="45"/>
  <c r="K748" i="45" s="1"/>
  <c r="I764" i="45"/>
  <c r="K764" i="45" s="1"/>
  <c r="H764" i="45"/>
  <c r="M764" i="45" s="1"/>
  <c r="O764" i="45" s="1"/>
  <c r="H780" i="45"/>
  <c r="M780" i="45" s="1"/>
  <c r="O780" i="45" s="1"/>
  <c r="I780" i="45"/>
  <c r="K780" i="45" s="1"/>
  <c r="H788" i="45"/>
  <c r="M788" i="45" s="1"/>
  <c r="O788" i="45" s="1"/>
  <c r="I788" i="45"/>
  <c r="K788" i="45" s="1"/>
  <c r="H804" i="45"/>
  <c r="M804" i="45" s="1"/>
  <c r="O804" i="45" s="1"/>
  <c r="I804" i="45"/>
  <c r="K804" i="45" s="1"/>
  <c r="H844" i="45"/>
  <c r="M844" i="45" s="1"/>
  <c r="O844" i="45" s="1"/>
  <c r="I844" i="45"/>
  <c r="K844" i="45" s="1"/>
  <c r="H852" i="45"/>
  <c r="M852" i="45" s="1"/>
  <c r="O852" i="45" s="1"/>
  <c r="I852" i="45"/>
  <c r="K852" i="45" s="1"/>
  <c r="H868" i="45"/>
  <c r="M868" i="45" s="1"/>
  <c r="O868" i="45" s="1"/>
  <c r="I868" i="45"/>
  <c r="K868" i="45" s="1"/>
  <c r="H884" i="45"/>
  <c r="M884" i="45" s="1"/>
  <c r="O884" i="45" s="1"/>
  <c r="I884" i="45"/>
  <c r="K884" i="45" s="1"/>
  <c r="H900" i="45"/>
  <c r="M900" i="45" s="1"/>
  <c r="O900" i="45" s="1"/>
  <c r="I900" i="45"/>
  <c r="K900" i="45" s="1"/>
  <c r="H940" i="45"/>
  <c r="J940" i="45" s="1"/>
  <c r="L940" i="45" s="1"/>
  <c r="I940" i="45"/>
  <c r="K940" i="45" s="1"/>
  <c r="H948" i="45"/>
  <c r="I948" i="45"/>
  <c r="K948" i="45" s="1"/>
  <c r="H964" i="45"/>
  <c r="M964" i="45" s="1"/>
  <c r="O964" i="45" s="1"/>
  <c r="I964" i="45"/>
  <c r="K964" i="45" s="1"/>
  <c r="H1004" i="45"/>
  <c r="J1004" i="45" s="1"/>
  <c r="L1004" i="45" s="1"/>
  <c r="I1004" i="45"/>
  <c r="K1004" i="45" s="1"/>
  <c r="I1020" i="45"/>
  <c r="K1020" i="45" s="1"/>
  <c r="H1020" i="45"/>
  <c r="J1020" i="45" s="1"/>
  <c r="L1020" i="45" s="1"/>
  <c r="H1036" i="45"/>
  <c r="M1036" i="45" s="1"/>
  <c r="O1036" i="45" s="1"/>
  <c r="I1036" i="45"/>
  <c r="K1036" i="45" s="1"/>
  <c r="H1060" i="45"/>
  <c r="M1060" i="45" s="1"/>
  <c r="O1060" i="45" s="1"/>
  <c r="I1060" i="45"/>
  <c r="K1060" i="45" s="1"/>
  <c r="H1076" i="45"/>
  <c r="I1076" i="45"/>
  <c r="K1076" i="45" s="1"/>
  <c r="H1092" i="45"/>
  <c r="M1092" i="45" s="1"/>
  <c r="O1092" i="45" s="1"/>
  <c r="I1092" i="45"/>
  <c r="K1092" i="45" s="1"/>
  <c r="H1108" i="45"/>
  <c r="M1108" i="45" s="1"/>
  <c r="O1108" i="45" s="1"/>
  <c r="I1108" i="45"/>
  <c r="K1108" i="45" s="1"/>
  <c r="H1124" i="45"/>
  <c r="M1124" i="45" s="1"/>
  <c r="O1124" i="45" s="1"/>
  <c r="I1124" i="45"/>
  <c r="K1124" i="45" s="1"/>
  <c r="H1140" i="45"/>
  <c r="J1140" i="45" s="1"/>
  <c r="L1140" i="45" s="1"/>
  <c r="I1140" i="45"/>
  <c r="K1140" i="45" s="1"/>
  <c r="H1148" i="45"/>
  <c r="J1148" i="45" s="1"/>
  <c r="L1148" i="45" s="1"/>
  <c r="I1148" i="45"/>
  <c r="K1148" i="45" s="1"/>
  <c r="H1164" i="45"/>
  <c r="I1164" i="45"/>
  <c r="K1164" i="45" s="1"/>
  <c r="H1172" i="45"/>
  <c r="M1172" i="45" s="1"/>
  <c r="O1172" i="45" s="1"/>
  <c r="I1172" i="45"/>
  <c r="K1172" i="45" s="1"/>
  <c r="H1180" i="45"/>
  <c r="M1180" i="45" s="1"/>
  <c r="O1180" i="45" s="1"/>
  <c r="I1180" i="45"/>
  <c r="K1180" i="45" s="1"/>
  <c r="H1196" i="45"/>
  <c r="I1196" i="45"/>
  <c r="K1196" i="45" s="1"/>
  <c r="H1204" i="45"/>
  <c r="J1204" i="45" s="1"/>
  <c r="L1204" i="45" s="1"/>
  <c r="I1204" i="45"/>
  <c r="K1204" i="45" s="1"/>
  <c r="H1300" i="45"/>
  <c r="M1300" i="45" s="1"/>
  <c r="O1300" i="45" s="1"/>
  <c r="I1300" i="45"/>
  <c r="K1300" i="45" s="1"/>
  <c r="H1308" i="45"/>
  <c r="M1308" i="45" s="1"/>
  <c r="O1308" i="45" s="1"/>
  <c r="I1308" i="45"/>
  <c r="K1308" i="45" s="1"/>
  <c r="H1324" i="45"/>
  <c r="I1324" i="45"/>
  <c r="K1324" i="45" s="1"/>
  <c r="H1332" i="45"/>
  <c r="M1332" i="45" s="1"/>
  <c r="O1332" i="45" s="1"/>
  <c r="I1332" i="45"/>
  <c r="K1332" i="45" s="1"/>
  <c r="H1364" i="45"/>
  <c r="M1364" i="45" s="1"/>
  <c r="O1364" i="45" s="1"/>
  <c r="I1364" i="45"/>
  <c r="K1364" i="45" s="1"/>
  <c r="H1396" i="45"/>
  <c r="I1396" i="45"/>
  <c r="K1396" i="45" s="1"/>
  <c r="H1428" i="45"/>
  <c r="J1428" i="45" s="1"/>
  <c r="L1428" i="45" s="1"/>
  <c r="I1428" i="45"/>
  <c r="K1428" i="45" s="1"/>
  <c r="H1476" i="45"/>
  <c r="M1476" i="45" s="1"/>
  <c r="O1476" i="45" s="1"/>
  <c r="I1476" i="45"/>
  <c r="K1476" i="45" s="1"/>
  <c r="H1556" i="45"/>
  <c r="J1556" i="45" s="1"/>
  <c r="L1556" i="45" s="1"/>
  <c r="I1556" i="45"/>
  <c r="K1556" i="45" s="1"/>
  <c r="H1564" i="45"/>
  <c r="M1564" i="45" s="1"/>
  <c r="O1564" i="45" s="1"/>
  <c r="I1564" i="45"/>
  <c r="K1564" i="45" s="1"/>
  <c r="H1828" i="45"/>
  <c r="M1828" i="45" s="1"/>
  <c r="O1828" i="45" s="1"/>
  <c r="I1828" i="45"/>
  <c r="K1828" i="45" s="1"/>
  <c r="H1844" i="45"/>
  <c r="J1844" i="45" s="1"/>
  <c r="L1844" i="45" s="1"/>
  <c r="I1844" i="45"/>
  <c r="K1844" i="45" s="1"/>
  <c r="H1852" i="45"/>
  <c r="M1852" i="45" s="1"/>
  <c r="O1852" i="45" s="1"/>
  <c r="I1852" i="45"/>
  <c r="K1852" i="45" s="1"/>
  <c r="H1876" i="45"/>
  <c r="J1876" i="45" s="1"/>
  <c r="L1876" i="45" s="1"/>
  <c r="I1876" i="45"/>
  <c r="K1876" i="45" s="1"/>
  <c r="H1892" i="45"/>
  <c r="I1892" i="45"/>
  <c r="K1892" i="45" s="1"/>
  <c r="H1932" i="45"/>
  <c r="M1932" i="45" s="1"/>
  <c r="O1932" i="45" s="1"/>
  <c r="I1932" i="45"/>
  <c r="K1932" i="45" s="1"/>
  <c r="H1948" i="45"/>
  <c r="M1948" i="45" s="1"/>
  <c r="O1948" i="45" s="1"/>
  <c r="I1948" i="45"/>
  <c r="K1948" i="45" s="1"/>
  <c r="H1964" i="45"/>
  <c r="I1964" i="45"/>
  <c r="K1964" i="45" s="1"/>
  <c r="H1980" i="45"/>
  <c r="M1980" i="45" s="1"/>
  <c r="O1980" i="45" s="1"/>
  <c r="I1980" i="45"/>
  <c r="K1980" i="45" s="1"/>
  <c r="H1996" i="45"/>
  <c r="M1996" i="45" s="1"/>
  <c r="O1996" i="45" s="1"/>
  <c r="I1996" i="45"/>
  <c r="K1996" i="45" s="1"/>
  <c r="H2036" i="45"/>
  <c r="J2036" i="45" s="1"/>
  <c r="L2036" i="45" s="1"/>
  <c r="I2036" i="45"/>
  <c r="K2036" i="45" s="1"/>
  <c r="H2052" i="45"/>
  <c r="M2052" i="45" s="1"/>
  <c r="O2052" i="45" s="1"/>
  <c r="I2052" i="45"/>
  <c r="K2052" i="45" s="1"/>
  <c r="H2068" i="45"/>
  <c r="M2068" i="45" s="1"/>
  <c r="O2068" i="45" s="1"/>
  <c r="I2068" i="45"/>
  <c r="K2068" i="45" s="1"/>
  <c r="H2100" i="45"/>
  <c r="J2100" i="45" s="1"/>
  <c r="L2100" i="45" s="1"/>
  <c r="I2100" i="45"/>
  <c r="K2100" i="45" s="1"/>
  <c r="H2116" i="45"/>
  <c r="M2116" i="45" s="1"/>
  <c r="O2116" i="45" s="1"/>
  <c r="I2116" i="45"/>
  <c r="K2116" i="45" s="1"/>
  <c r="H2124" i="45"/>
  <c r="I2124" i="45"/>
  <c r="K2124" i="45" s="1"/>
  <c r="H2132" i="45"/>
  <c r="J2132" i="45" s="1"/>
  <c r="L2132" i="45" s="1"/>
  <c r="I2132" i="45"/>
  <c r="K2132" i="45" s="1"/>
  <c r="H2148" i="45"/>
  <c r="J2148" i="45" s="1"/>
  <c r="L2148" i="45" s="1"/>
  <c r="I2148" i="45"/>
  <c r="K2148" i="45" s="1"/>
  <c r="H2164" i="45"/>
  <c r="J2164" i="45" s="1"/>
  <c r="L2164" i="45" s="1"/>
  <c r="I2164" i="45"/>
  <c r="K2164" i="45" s="1"/>
  <c r="H2172" i="45"/>
  <c r="M2172" i="45" s="1"/>
  <c r="O2172" i="45" s="1"/>
  <c r="I2172" i="45"/>
  <c r="K2172" i="45" s="1"/>
  <c r="H2180" i="45"/>
  <c r="M2180" i="45" s="1"/>
  <c r="O2180" i="45" s="1"/>
  <c r="I2180" i="45"/>
  <c r="K2180" i="45" s="1"/>
  <c r="H2196" i="45"/>
  <c r="M2196" i="45" s="1"/>
  <c r="O2196" i="45" s="1"/>
  <c r="I2196" i="45"/>
  <c r="K2196" i="45" s="1"/>
  <c r="H2204" i="45"/>
  <c r="M2204" i="45" s="1"/>
  <c r="O2204" i="45" s="1"/>
  <c r="I2204" i="45"/>
  <c r="K2204" i="45" s="1"/>
  <c r="H2212" i="45"/>
  <c r="M2212" i="45" s="1"/>
  <c r="O2212" i="45" s="1"/>
  <c r="I2212" i="45"/>
  <c r="K2212" i="45" s="1"/>
  <c r="H2228" i="45"/>
  <c r="M2228" i="45" s="1"/>
  <c r="O2228" i="45" s="1"/>
  <c r="I2228" i="45"/>
  <c r="K2228" i="45" s="1"/>
  <c r="H2236" i="45"/>
  <c r="J2236" i="45" s="1"/>
  <c r="L2236" i="45" s="1"/>
  <c r="I2236" i="45"/>
  <c r="K2236" i="45" s="1"/>
  <c r="H2252" i="45"/>
  <c r="J2252" i="45" s="1"/>
  <c r="L2252" i="45" s="1"/>
  <c r="I2252" i="45"/>
  <c r="K2252" i="45" s="1"/>
  <c r="H2268" i="45"/>
  <c r="M2268" i="45" s="1"/>
  <c r="O2268" i="45" s="1"/>
  <c r="I2268" i="45"/>
  <c r="K2268" i="45" s="1"/>
  <c r="H2276" i="45"/>
  <c r="M2276" i="45" s="1"/>
  <c r="O2276" i="45" s="1"/>
  <c r="I2276" i="45"/>
  <c r="K2276" i="45" s="1"/>
  <c r="H2292" i="45"/>
  <c r="I2292" i="45"/>
  <c r="K2292" i="45" s="1"/>
  <c r="H2300" i="45"/>
  <c r="I2300" i="45"/>
  <c r="K2300" i="45" s="1"/>
  <c r="H1351" i="45"/>
  <c r="J1351" i="45" s="1"/>
  <c r="L1351" i="45" s="1"/>
  <c r="N1351" i="45" s="1"/>
  <c r="P1351" i="45" s="1"/>
  <c r="I72" i="45"/>
  <c r="K72" i="45" s="1"/>
  <c r="I84" i="45"/>
  <c r="K84" i="45" s="1"/>
  <c r="I104" i="45"/>
  <c r="K104" i="45" s="1"/>
  <c r="I116" i="45"/>
  <c r="K116" i="45" s="1"/>
  <c r="I136" i="45"/>
  <c r="K136" i="45" s="1"/>
  <c r="I148" i="45"/>
  <c r="K148" i="45" s="1"/>
  <c r="I200" i="45"/>
  <c r="K200" i="45" s="1"/>
  <c r="I212" i="45"/>
  <c r="K212" i="45" s="1"/>
  <c r="I232" i="45"/>
  <c r="K232" i="45" s="1"/>
  <c r="I276" i="45"/>
  <c r="K276" i="45" s="1"/>
  <c r="I411" i="45"/>
  <c r="K411" i="45" s="1"/>
  <c r="I423" i="45"/>
  <c r="K423" i="45" s="1"/>
  <c r="I475" i="45"/>
  <c r="K475" i="45" s="1"/>
  <c r="I487" i="45"/>
  <c r="K487" i="45" s="1"/>
  <c r="I539" i="45"/>
  <c r="K539" i="45" s="1"/>
  <c r="I603" i="45"/>
  <c r="K603" i="45" s="1"/>
  <c r="I615" i="45"/>
  <c r="K615" i="45" s="1"/>
  <c r="I667" i="45"/>
  <c r="K667" i="45" s="1"/>
  <c r="I679" i="45"/>
  <c r="K679" i="45" s="1"/>
  <c r="I887" i="45"/>
  <c r="K887" i="45" s="1"/>
  <c r="I1143" i="45"/>
  <c r="K1143" i="45" s="1"/>
  <c r="I1260" i="45"/>
  <c r="K1260" i="45" s="1"/>
  <c r="I1500" i="45"/>
  <c r="K1500" i="45" s="1"/>
  <c r="I1667" i="45"/>
  <c r="K1667" i="45" s="1"/>
  <c r="I1868" i="45"/>
  <c r="K1868" i="45" s="1"/>
  <c r="H693" i="45"/>
  <c r="M693" i="45" s="1"/>
  <c r="O693" i="45" s="1"/>
  <c r="I693" i="45"/>
  <c r="K693" i="45" s="1"/>
  <c r="H709" i="45"/>
  <c r="M709" i="45" s="1"/>
  <c r="O709" i="45" s="1"/>
  <c r="I709" i="45"/>
  <c r="K709" i="45" s="1"/>
  <c r="H717" i="45"/>
  <c r="M717" i="45" s="1"/>
  <c r="O717" i="45" s="1"/>
  <c r="I717" i="45"/>
  <c r="K717" i="45" s="1"/>
  <c r="H757" i="45"/>
  <c r="J757" i="45" s="1"/>
  <c r="L757" i="45" s="1"/>
  <c r="I757" i="45"/>
  <c r="K757" i="45" s="1"/>
  <c r="I765" i="45"/>
  <c r="K765" i="45" s="1"/>
  <c r="H765" i="45"/>
  <c r="M765" i="45" s="1"/>
  <c r="O765" i="45" s="1"/>
  <c r="H789" i="45"/>
  <c r="M789" i="45" s="1"/>
  <c r="O789" i="45" s="1"/>
  <c r="I789" i="45"/>
  <c r="K789" i="45" s="1"/>
  <c r="H821" i="45"/>
  <c r="J821" i="45" s="1"/>
  <c r="L821" i="45" s="1"/>
  <c r="I821" i="45"/>
  <c r="K821" i="45" s="1"/>
  <c r="H853" i="45"/>
  <c r="M853" i="45" s="1"/>
  <c r="O853" i="45" s="1"/>
  <c r="I853" i="45"/>
  <c r="K853" i="45" s="1"/>
  <c r="H885" i="45"/>
  <c r="M885" i="45" s="1"/>
  <c r="O885" i="45" s="1"/>
  <c r="I885" i="45"/>
  <c r="K885" i="45" s="1"/>
  <c r="I893" i="45"/>
  <c r="K893" i="45" s="1"/>
  <c r="H893" i="45"/>
  <c r="M893" i="45" s="1"/>
  <c r="O893" i="45" s="1"/>
  <c r="H917" i="45"/>
  <c r="J917" i="45" s="1"/>
  <c r="L917" i="45" s="1"/>
  <c r="I917" i="45"/>
  <c r="K917" i="45" s="1"/>
  <c r="H949" i="45"/>
  <c r="M949" i="45" s="1"/>
  <c r="O949" i="45" s="1"/>
  <c r="I949" i="45"/>
  <c r="K949" i="45" s="1"/>
  <c r="H981" i="45"/>
  <c r="J981" i="45" s="1"/>
  <c r="L981" i="45" s="1"/>
  <c r="I981" i="45"/>
  <c r="K981" i="45" s="1"/>
  <c r="H1013" i="45"/>
  <c r="I1013" i="45"/>
  <c r="K1013" i="45" s="1"/>
  <c r="I1021" i="45"/>
  <c r="K1021" i="45" s="1"/>
  <c r="H1021" i="45"/>
  <c r="M1021" i="45" s="1"/>
  <c r="O1021" i="45" s="1"/>
  <c r="H1045" i="45"/>
  <c r="M1045" i="45" s="1"/>
  <c r="O1045" i="45" s="1"/>
  <c r="I1045" i="45"/>
  <c r="K1045" i="45" s="1"/>
  <c r="H1053" i="45"/>
  <c r="I1053" i="45"/>
  <c r="K1053" i="45" s="1"/>
  <c r="H1077" i="45"/>
  <c r="M1077" i="45" s="1"/>
  <c r="O1077" i="45" s="1"/>
  <c r="I1077" i="45"/>
  <c r="K1077" i="45" s="1"/>
  <c r="H1085" i="45"/>
  <c r="J1085" i="45" s="1"/>
  <c r="L1085" i="45" s="1"/>
  <c r="I1085" i="45"/>
  <c r="K1085" i="45" s="1"/>
  <c r="H1109" i="45"/>
  <c r="J1109" i="45" s="1"/>
  <c r="L1109" i="45" s="1"/>
  <c r="I1109" i="45"/>
  <c r="K1109" i="45" s="1"/>
  <c r="H1117" i="45"/>
  <c r="J1117" i="45" s="1"/>
  <c r="L1117" i="45" s="1"/>
  <c r="I1117" i="45"/>
  <c r="K1117" i="45" s="1"/>
  <c r="H1141" i="45"/>
  <c r="M1141" i="45" s="1"/>
  <c r="O1141" i="45" s="1"/>
  <c r="I1141" i="45"/>
  <c r="K1141" i="45" s="1"/>
  <c r="H1149" i="45"/>
  <c r="M1149" i="45" s="1"/>
  <c r="O1149" i="45" s="1"/>
  <c r="I1149" i="45"/>
  <c r="K1149" i="45" s="1"/>
  <c r="H1173" i="45"/>
  <c r="I1173" i="45"/>
  <c r="K1173" i="45" s="1"/>
  <c r="H1181" i="45"/>
  <c r="M1181" i="45" s="1"/>
  <c r="O1181" i="45" s="1"/>
  <c r="I1181" i="45"/>
  <c r="K1181" i="45" s="1"/>
  <c r="H1189" i="45"/>
  <c r="J1189" i="45" s="1"/>
  <c r="L1189" i="45" s="1"/>
  <c r="I1189" i="45"/>
  <c r="K1189" i="45" s="1"/>
  <c r="H1205" i="45"/>
  <c r="M1205" i="45" s="1"/>
  <c r="O1205" i="45" s="1"/>
  <c r="I1205" i="45"/>
  <c r="K1205" i="45" s="1"/>
  <c r="H1221" i="45"/>
  <c r="M1221" i="45" s="1"/>
  <c r="O1221" i="45" s="1"/>
  <c r="I1221" i="45"/>
  <c r="K1221" i="45" s="1"/>
  <c r="H1229" i="45"/>
  <c r="M1229" i="45" s="1"/>
  <c r="O1229" i="45" s="1"/>
  <c r="I1229" i="45"/>
  <c r="K1229" i="45" s="1"/>
  <c r="H1245" i="45"/>
  <c r="J1245" i="45" s="1"/>
  <c r="L1245" i="45" s="1"/>
  <c r="I1245" i="45"/>
  <c r="K1245" i="45" s="1"/>
  <c r="I1261" i="45"/>
  <c r="K1261" i="45" s="1"/>
  <c r="H1261" i="45"/>
  <c r="M1261" i="45" s="1"/>
  <c r="O1261" i="45" s="1"/>
  <c r="H1277" i="45"/>
  <c r="M1277" i="45" s="1"/>
  <c r="O1277" i="45" s="1"/>
  <c r="I1277" i="45"/>
  <c r="K1277" i="45" s="1"/>
  <c r="H1285" i="45"/>
  <c r="M1285" i="45" s="1"/>
  <c r="O1285" i="45" s="1"/>
  <c r="I1285" i="45"/>
  <c r="K1285" i="45" s="1"/>
  <c r="H1293" i="45"/>
  <c r="M1293" i="45" s="1"/>
  <c r="O1293" i="45" s="1"/>
  <c r="I1293" i="45"/>
  <c r="K1293" i="45" s="1"/>
  <c r="H1301" i="45"/>
  <c r="J1301" i="45" s="1"/>
  <c r="L1301" i="45" s="1"/>
  <c r="I1301" i="45"/>
  <c r="K1301" i="45" s="1"/>
  <c r="H1309" i="45"/>
  <c r="M1309" i="45" s="1"/>
  <c r="O1309" i="45" s="1"/>
  <c r="I1309" i="45"/>
  <c r="K1309" i="45" s="1"/>
  <c r="H1333" i="45"/>
  <c r="M1333" i="45" s="1"/>
  <c r="O1333" i="45" s="1"/>
  <c r="I1333" i="45"/>
  <c r="K1333" i="45" s="1"/>
  <c r="H1341" i="45"/>
  <c r="M1341" i="45" s="1"/>
  <c r="O1341" i="45" s="1"/>
  <c r="I1341" i="45"/>
  <c r="K1341" i="45" s="1"/>
  <c r="H1357" i="45"/>
  <c r="J1357" i="45" s="1"/>
  <c r="L1357" i="45" s="1"/>
  <c r="I1357" i="45"/>
  <c r="K1357" i="45" s="1"/>
  <c r="H1365" i="45"/>
  <c r="M1365" i="45" s="1"/>
  <c r="O1365" i="45" s="1"/>
  <c r="I1365" i="45"/>
  <c r="K1365" i="45" s="1"/>
  <c r="H1373" i="45"/>
  <c r="J1373" i="45" s="1"/>
  <c r="L1373" i="45" s="1"/>
  <c r="I1373" i="45"/>
  <c r="K1373" i="45" s="1"/>
  <c r="H1389" i="45"/>
  <c r="I1389" i="45"/>
  <c r="K1389" i="45" s="1"/>
  <c r="H1397" i="45"/>
  <c r="M1397" i="45" s="1"/>
  <c r="O1397" i="45" s="1"/>
  <c r="I1397" i="45"/>
  <c r="K1397" i="45" s="1"/>
  <c r="H1405" i="45"/>
  <c r="I1405" i="45"/>
  <c r="K1405" i="45" s="1"/>
  <c r="H1429" i="45"/>
  <c r="J1429" i="45" s="1"/>
  <c r="L1429" i="45" s="1"/>
  <c r="I1429" i="45"/>
  <c r="K1429" i="45" s="1"/>
  <c r="H1437" i="45"/>
  <c r="M1437" i="45" s="1"/>
  <c r="O1437" i="45" s="1"/>
  <c r="I1437" i="45"/>
  <c r="K1437" i="45" s="1"/>
  <c r="H1445" i="45"/>
  <c r="M1445" i="45" s="1"/>
  <c r="O1445" i="45" s="1"/>
  <c r="I1445" i="45"/>
  <c r="K1445" i="45" s="1"/>
  <c r="I1461" i="45"/>
  <c r="K1461" i="45" s="1"/>
  <c r="H1461" i="45"/>
  <c r="M1461" i="45" s="1"/>
  <c r="O1461" i="45" s="1"/>
  <c r="H1469" i="45"/>
  <c r="J1469" i="45" s="1"/>
  <c r="L1469" i="45" s="1"/>
  <c r="I1469" i="45"/>
  <c r="K1469" i="45" s="1"/>
  <c r="H1493" i="45"/>
  <c r="M1493" i="45" s="1"/>
  <c r="O1493" i="45" s="1"/>
  <c r="I1493" i="45"/>
  <c r="K1493" i="45" s="1"/>
  <c r="H1501" i="45"/>
  <c r="M1501" i="45" s="1"/>
  <c r="O1501" i="45" s="1"/>
  <c r="I1501" i="45"/>
  <c r="K1501" i="45" s="1"/>
  <c r="H1509" i="45"/>
  <c r="J1509" i="45" s="1"/>
  <c r="L1509" i="45" s="1"/>
  <c r="I1509" i="45"/>
  <c r="K1509" i="45" s="1"/>
  <c r="H1525" i="45"/>
  <c r="M1525" i="45" s="1"/>
  <c r="O1525" i="45" s="1"/>
  <c r="I1525" i="45"/>
  <c r="K1525" i="45" s="1"/>
  <c r="H1533" i="45"/>
  <c r="M1533" i="45" s="1"/>
  <c r="O1533" i="45" s="1"/>
  <c r="I1533" i="45"/>
  <c r="K1533" i="45" s="1"/>
  <c r="H1541" i="45"/>
  <c r="M1541" i="45" s="1"/>
  <c r="O1541" i="45" s="1"/>
  <c r="I1541" i="45"/>
  <c r="K1541" i="45" s="1"/>
  <c r="H1549" i="45"/>
  <c r="I1549" i="45"/>
  <c r="K1549" i="45" s="1"/>
  <c r="H1557" i="45"/>
  <c r="M1557" i="45" s="1"/>
  <c r="O1557" i="45" s="1"/>
  <c r="I1557" i="45"/>
  <c r="K1557" i="45" s="1"/>
  <c r="H1565" i="45"/>
  <c r="J1565" i="45" s="1"/>
  <c r="L1565" i="45" s="1"/>
  <c r="I1565" i="45"/>
  <c r="K1565" i="45" s="1"/>
  <c r="H1589" i="45"/>
  <c r="M1589" i="45" s="1"/>
  <c r="O1589" i="45" s="1"/>
  <c r="I1589" i="45"/>
  <c r="K1589" i="45" s="1"/>
  <c r="H1613" i="45"/>
  <c r="M1613" i="45" s="1"/>
  <c r="O1613" i="45" s="1"/>
  <c r="I1613" i="45"/>
  <c r="K1613" i="45" s="1"/>
  <c r="H1621" i="45"/>
  <c r="J1621" i="45" s="1"/>
  <c r="L1621" i="45" s="1"/>
  <c r="I1621" i="45"/>
  <c r="K1621" i="45" s="1"/>
  <c r="H1629" i="45"/>
  <c r="I1629" i="45"/>
  <c r="K1629" i="45" s="1"/>
  <c r="H1645" i="45"/>
  <c r="J1645" i="45" s="1"/>
  <c r="L1645" i="45" s="1"/>
  <c r="I1645" i="45"/>
  <c r="K1645" i="45" s="1"/>
  <c r="H1653" i="45"/>
  <c r="M1653" i="45" s="1"/>
  <c r="O1653" i="45" s="1"/>
  <c r="I1653" i="45"/>
  <c r="K1653" i="45" s="1"/>
  <c r="H1661" i="45"/>
  <c r="I1661" i="45"/>
  <c r="K1661" i="45" s="1"/>
  <c r="H1685" i="45"/>
  <c r="M1685" i="45" s="1"/>
  <c r="O1685" i="45" s="1"/>
  <c r="I1685" i="45"/>
  <c r="K1685" i="45" s="1"/>
  <c r="H1693" i="45"/>
  <c r="M1693" i="45" s="1"/>
  <c r="O1693" i="45" s="1"/>
  <c r="I1693" i="45"/>
  <c r="K1693" i="45" s="1"/>
  <c r="H1701" i="45"/>
  <c r="M1701" i="45" s="1"/>
  <c r="O1701" i="45" s="1"/>
  <c r="I1701" i="45"/>
  <c r="K1701" i="45" s="1"/>
  <c r="H1717" i="45"/>
  <c r="M1717" i="45" s="1"/>
  <c r="O1717" i="45" s="1"/>
  <c r="I1717" i="45"/>
  <c r="K1717" i="45" s="1"/>
  <c r="H1725" i="45"/>
  <c r="M1725" i="45" s="1"/>
  <c r="O1725" i="45" s="1"/>
  <c r="I1725" i="45"/>
  <c r="K1725" i="45" s="1"/>
  <c r="H1749" i="45"/>
  <c r="M1749" i="45" s="1"/>
  <c r="O1749" i="45" s="1"/>
  <c r="I1749" i="45"/>
  <c r="K1749" i="45" s="1"/>
  <c r="H1757" i="45"/>
  <c r="M1757" i="45" s="1"/>
  <c r="O1757" i="45" s="1"/>
  <c r="I1757" i="45"/>
  <c r="K1757" i="45" s="1"/>
  <c r="H1765" i="45"/>
  <c r="J1765" i="45" s="1"/>
  <c r="L1765" i="45" s="1"/>
  <c r="I1765" i="45"/>
  <c r="K1765" i="45" s="1"/>
  <c r="H1781" i="45"/>
  <c r="M1781" i="45" s="1"/>
  <c r="O1781" i="45" s="1"/>
  <c r="I1781" i="45"/>
  <c r="K1781" i="45" s="1"/>
  <c r="H1789" i="45"/>
  <c r="J1789" i="45" s="1"/>
  <c r="L1789" i="45" s="1"/>
  <c r="I1789" i="45"/>
  <c r="K1789" i="45" s="1"/>
  <c r="H1797" i="45"/>
  <c r="J1797" i="45" s="1"/>
  <c r="L1797" i="45" s="1"/>
  <c r="I1797" i="45"/>
  <c r="K1797" i="45" s="1"/>
  <c r="H1813" i="45"/>
  <c r="M1813" i="45" s="1"/>
  <c r="O1813" i="45" s="1"/>
  <c r="I1813" i="45"/>
  <c r="K1813" i="45" s="1"/>
  <c r="H1821" i="45"/>
  <c r="M1821" i="45" s="1"/>
  <c r="O1821" i="45" s="1"/>
  <c r="I1821" i="45"/>
  <c r="K1821" i="45" s="1"/>
  <c r="H1829" i="45"/>
  <c r="M1829" i="45" s="1"/>
  <c r="O1829" i="45" s="1"/>
  <c r="I1829" i="45"/>
  <c r="K1829" i="45" s="1"/>
  <c r="H1837" i="45"/>
  <c r="M1837" i="45" s="1"/>
  <c r="O1837" i="45" s="1"/>
  <c r="I1837" i="45"/>
  <c r="K1837" i="45" s="1"/>
  <c r="H1845" i="45"/>
  <c r="M1845" i="45" s="1"/>
  <c r="O1845" i="45" s="1"/>
  <c r="I1845" i="45"/>
  <c r="K1845" i="45" s="1"/>
  <c r="H1853" i="45"/>
  <c r="J1853" i="45" s="1"/>
  <c r="L1853" i="45" s="1"/>
  <c r="I1853" i="45"/>
  <c r="K1853" i="45" s="1"/>
  <c r="H1861" i="45"/>
  <c r="I1861" i="45"/>
  <c r="K1861" i="45" s="1"/>
  <c r="H1877" i="45"/>
  <c r="M1877" i="45" s="1"/>
  <c r="O1877" i="45" s="1"/>
  <c r="I1877" i="45"/>
  <c r="K1877" i="45" s="1"/>
  <c r="H1893" i="45"/>
  <c r="M1893" i="45" s="1"/>
  <c r="O1893" i="45" s="1"/>
  <c r="I1893" i="45"/>
  <c r="K1893" i="45" s="1"/>
  <c r="H1901" i="45"/>
  <c r="I1901" i="45"/>
  <c r="K1901" i="45" s="1"/>
  <c r="H1909" i="45"/>
  <c r="I1909" i="45"/>
  <c r="K1909" i="45" s="1"/>
  <c r="H1925" i="45"/>
  <c r="M1925" i="45" s="1"/>
  <c r="O1925" i="45" s="1"/>
  <c r="I1925" i="45"/>
  <c r="K1925" i="45" s="1"/>
  <c r="H1933" i="45"/>
  <c r="J1933" i="45" s="1"/>
  <c r="L1933" i="45" s="1"/>
  <c r="I1933" i="45"/>
  <c r="K1933" i="45" s="1"/>
  <c r="H1941" i="45"/>
  <c r="M1941" i="45" s="1"/>
  <c r="O1941" i="45" s="1"/>
  <c r="I1941" i="45"/>
  <c r="K1941" i="45" s="1"/>
  <c r="H1957" i="45"/>
  <c r="M1957" i="45" s="1"/>
  <c r="O1957" i="45" s="1"/>
  <c r="I1957" i="45"/>
  <c r="K1957" i="45" s="1"/>
  <c r="H1965" i="45"/>
  <c r="M1965" i="45" s="1"/>
  <c r="O1965" i="45" s="1"/>
  <c r="I1965" i="45"/>
  <c r="K1965" i="45" s="1"/>
  <c r="H1981" i="45"/>
  <c r="M1981" i="45" s="1"/>
  <c r="O1981" i="45" s="1"/>
  <c r="I1981" i="45"/>
  <c r="K1981" i="45" s="1"/>
  <c r="H1989" i="45"/>
  <c r="I1989" i="45"/>
  <c r="K1989" i="45" s="1"/>
  <c r="H1997" i="45"/>
  <c r="M1997" i="45" s="1"/>
  <c r="O1997" i="45" s="1"/>
  <c r="I1997" i="45"/>
  <c r="K1997" i="45" s="1"/>
  <c r="H2005" i="45"/>
  <c r="M2005" i="45" s="1"/>
  <c r="O2005" i="45" s="1"/>
  <c r="I2005" i="45"/>
  <c r="K2005" i="45" s="1"/>
  <c r="H2013" i="45"/>
  <c r="J2013" i="45" s="1"/>
  <c r="L2013" i="45" s="1"/>
  <c r="I2013" i="45"/>
  <c r="K2013" i="45" s="1"/>
  <c r="H2029" i="45"/>
  <c r="I2029" i="45"/>
  <c r="K2029" i="45" s="1"/>
  <c r="H2037" i="45"/>
  <c r="J2037" i="45" s="1"/>
  <c r="L2037" i="45" s="1"/>
  <c r="I2037" i="45"/>
  <c r="K2037" i="45" s="1"/>
  <c r="H2045" i="45"/>
  <c r="M2045" i="45" s="1"/>
  <c r="O2045" i="45" s="1"/>
  <c r="I2045" i="45"/>
  <c r="K2045" i="45" s="1"/>
  <c r="H2053" i="45"/>
  <c r="I2053" i="45"/>
  <c r="K2053" i="45" s="1"/>
  <c r="H2061" i="45"/>
  <c r="M2061" i="45" s="1"/>
  <c r="O2061" i="45" s="1"/>
  <c r="I2061" i="45"/>
  <c r="K2061" i="45" s="1"/>
  <c r="H2069" i="45"/>
  <c r="M2069" i="45" s="1"/>
  <c r="O2069" i="45" s="1"/>
  <c r="I2069" i="45"/>
  <c r="K2069" i="45" s="1"/>
  <c r="H2077" i="45"/>
  <c r="M2077" i="45" s="1"/>
  <c r="O2077" i="45" s="1"/>
  <c r="I2077" i="45"/>
  <c r="K2077" i="45" s="1"/>
  <c r="H2085" i="45"/>
  <c r="J2085" i="45" s="1"/>
  <c r="L2085" i="45" s="1"/>
  <c r="I2085" i="45"/>
  <c r="K2085" i="45" s="1"/>
  <c r="H2101" i="45"/>
  <c r="J2101" i="45" s="1"/>
  <c r="L2101" i="45" s="1"/>
  <c r="I2101" i="45"/>
  <c r="K2101" i="45" s="1"/>
  <c r="H2117" i="45"/>
  <c r="M2117" i="45" s="1"/>
  <c r="O2117" i="45" s="1"/>
  <c r="I2117" i="45"/>
  <c r="K2117" i="45" s="1"/>
  <c r="H2125" i="45"/>
  <c r="M2125" i="45" s="1"/>
  <c r="O2125" i="45" s="1"/>
  <c r="I2125" i="45"/>
  <c r="K2125" i="45" s="1"/>
  <c r="H2133" i="45"/>
  <c r="M2133" i="45" s="1"/>
  <c r="O2133" i="45" s="1"/>
  <c r="I2133" i="45"/>
  <c r="K2133" i="45" s="1"/>
  <c r="H2141" i="45"/>
  <c r="M2141" i="45" s="1"/>
  <c r="O2141" i="45" s="1"/>
  <c r="I2141" i="45"/>
  <c r="K2141" i="45" s="1"/>
  <c r="H2149" i="45"/>
  <c r="M2149" i="45" s="1"/>
  <c r="O2149" i="45" s="1"/>
  <c r="I2149" i="45"/>
  <c r="K2149" i="45" s="1"/>
  <c r="H2165" i="45"/>
  <c r="M2165" i="45" s="1"/>
  <c r="O2165" i="45" s="1"/>
  <c r="I2165" i="45"/>
  <c r="K2165" i="45" s="1"/>
  <c r="H2173" i="45"/>
  <c r="J2173" i="45" s="1"/>
  <c r="L2173" i="45" s="1"/>
  <c r="I2173" i="45"/>
  <c r="K2173" i="45" s="1"/>
  <c r="H2181" i="45"/>
  <c r="J2181" i="45" s="1"/>
  <c r="L2181" i="45" s="1"/>
  <c r="I2181" i="45"/>
  <c r="K2181" i="45" s="1"/>
  <c r="H2197" i="45"/>
  <c r="M2197" i="45" s="1"/>
  <c r="O2197" i="45" s="1"/>
  <c r="I2197" i="45"/>
  <c r="K2197" i="45" s="1"/>
  <c r="H2205" i="45"/>
  <c r="M2205" i="45" s="1"/>
  <c r="O2205" i="45" s="1"/>
  <c r="I2205" i="45"/>
  <c r="K2205" i="45" s="1"/>
  <c r="H2213" i="45"/>
  <c r="I2213" i="45"/>
  <c r="K2213" i="45" s="1"/>
  <c r="H2229" i="45"/>
  <c r="J2229" i="45" s="1"/>
  <c r="L2229" i="45" s="1"/>
  <c r="I2229" i="45"/>
  <c r="K2229" i="45" s="1"/>
  <c r="H2237" i="45"/>
  <c r="M2237" i="45" s="1"/>
  <c r="O2237" i="45" s="1"/>
  <c r="I2237" i="45"/>
  <c r="K2237" i="45" s="1"/>
  <c r="H2245" i="45"/>
  <c r="M2245" i="45" s="1"/>
  <c r="O2245" i="45" s="1"/>
  <c r="I2245" i="45"/>
  <c r="K2245" i="45" s="1"/>
  <c r="H2253" i="45"/>
  <c r="I2253" i="45"/>
  <c r="K2253" i="45" s="1"/>
  <c r="H2261" i="45"/>
  <c r="J2261" i="45" s="1"/>
  <c r="L2261" i="45" s="1"/>
  <c r="I2261" i="45"/>
  <c r="K2261" i="45" s="1"/>
  <c r="H2277" i="45"/>
  <c r="M2277" i="45" s="1"/>
  <c r="O2277" i="45" s="1"/>
  <c r="I2277" i="45"/>
  <c r="K2277" i="45" s="1"/>
  <c r="H2285" i="45"/>
  <c r="M2285" i="45" s="1"/>
  <c r="O2285" i="45" s="1"/>
  <c r="I2285" i="45"/>
  <c r="K2285" i="45" s="1"/>
  <c r="H2301" i="45"/>
  <c r="M2301" i="45" s="1"/>
  <c r="O2301" i="45" s="1"/>
  <c r="I2301" i="45"/>
  <c r="K2301" i="45" s="1"/>
  <c r="H2309" i="45"/>
  <c r="J2309" i="45" s="1"/>
  <c r="L2309" i="45" s="1"/>
  <c r="I2309" i="45"/>
  <c r="K2309" i="45" s="1"/>
  <c r="H2317" i="45"/>
  <c r="M2317" i="45" s="1"/>
  <c r="O2317" i="45" s="1"/>
  <c r="I2317" i="45"/>
  <c r="K2317" i="45" s="1"/>
  <c r="H412" i="45"/>
  <c r="M412" i="45" s="1"/>
  <c r="O412" i="45" s="1"/>
  <c r="H572" i="45"/>
  <c r="M572" i="45" s="1"/>
  <c r="O572" i="45" s="1"/>
  <c r="H924" i="45"/>
  <c r="J924" i="45" s="1"/>
  <c r="L924" i="45" s="1"/>
  <c r="N924" i="45" s="1"/>
  <c r="P924" i="45" s="1"/>
  <c r="H1407" i="45"/>
  <c r="M1407" i="45" s="1"/>
  <c r="O1407" i="45" s="1"/>
  <c r="H1799" i="45"/>
  <c r="J1799" i="45" s="1"/>
  <c r="L1799" i="45" s="1"/>
  <c r="N1799" i="45" s="1"/>
  <c r="P1799" i="45" s="1"/>
  <c r="I21" i="45"/>
  <c r="K21" i="45" s="1"/>
  <c r="I43" i="45"/>
  <c r="K43" i="45" s="1"/>
  <c r="I53" i="45"/>
  <c r="K53" i="45" s="1"/>
  <c r="I75" i="45"/>
  <c r="K75" i="45" s="1"/>
  <c r="I85" i="45"/>
  <c r="K85" i="45" s="1"/>
  <c r="I107" i="45"/>
  <c r="K107" i="45" s="1"/>
  <c r="I139" i="45"/>
  <c r="K139" i="45" s="1"/>
  <c r="I149" i="45"/>
  <c r="K149" i="45" s="1"/>
  <c r="I171" i="45"/>
  <c r="K171" i="45" s="1"/>
  <c r="I181" i="45"/>
  <c r="K181" i="45" s="1"/>
  <c r="I203" i="45"/>
  <c r="K203" i="45" s="1"/>
  <c r="I213" i="45"/>
  <c r="K213" i="45" s="1"/>
  <c r="I223" i="45"/>
  <c r="K223" i="45" s="1"/>
  <c r="I235" i="45"/>
  <c r="K235" i="45" s="1"/>
  <c r="I245" i="45"/>
  <c r="K245" i="45" s="1"/>
  <c r="I255" i="45"/>
  <c r="K255" i="45" s="1"/>
  <c r="I267" i="45"/>
  <c r="K267" i="45" s="1"/>
  <c r="I277" i="45"/>
  <c r="K277" i="45" s="1"/>
  <c r="I287" i="45"/>
  <c r="K287" i="45" s="1"/>
  <c r="I299" i="45"/>
  <c r="K299" i="45" s="1"/>
  <c r="I310" i="45"/>
  <c r="K310" i="45" s="1"/>
  <c r="I323" i="45"/>
  <c r="K323" i="45" s="1"/>
  <c r="I335" i="45"/>
  <c r="K335" i="45" s="1"/>
  <c r="I360" i="45"/>
  <c r="K360" i="45" s="1"/>
  <c r="I374" i="45"/>
  <c r="K374" i="45" s="1"/>
  <c r="I387" i="45"/>
  <c r="K387" i="45" s="1"/>
  <c r="I399" i="45"/>
  <c r="K399" i="45" s="1"/>
  <c r="I413" i="45"/>
  <c r="K413" i="45" s="1"/>
  <c r="I424" i="45"/>
  <c r="K424" i="45" s="1"/>
  <c r="I438" i="45"/>
  <c r="K438" i="45" s="1"/>
  <c r="I451" i="45"/>
  <c r="K451" i="45" s="1"/>
  <c r="I463" i="45"/>
  <c r="K463" i="45" s="1"/>
  <c r="I488" i="45"/>
  <c r="K488" i="45" s="1"/>
  <c r="I502" i="45"/>
  <c r="K502" i="45" s="1"/>
  <c r="I515" i="45"/>
  <c r="K515" i="45" s="1"/>
  <c r="I527" i="45"/>
  <c r="K527" i="45" s="1"/>
  <c r="I552" i="45"/>
  <c r="K552" i="45" s="1"/>
  <c r="I566" i="45"/>
  <c r="K566" i="45" s="1"/>
  <c r="I579" i="45"/>
  <c r="K579" i="45" s="1"/>
  <c r="I591" i="45"/>
  <c r="K591" i="45" s="1"/>
  <c r="I605" i="45"/>
  <c r="K605" i="45" s="1"/>
  <c r="I616" i="45"/>
  <c r="K616" i="45" s="1"/>
  <c r="I630" i="45"/>
  <c r="K630" i="45" s="1"/>
  <c r="I643" i="45"/>
  <c r="K643" i="45" s="1"/>
  <c r="I655" i="45"/>
  <c r="K655" i="45" s="1"/>
  <c r="I680" i="45"/>
  <c r="K680" i="45" s="1"/>
  <c r="I695" i="45"/>
  <c r="K695" i="45" s="1"/>
  <c r="I710" i="45"/>
  <c r="K710" i="45" s="1"/>
  <c r="I724" i="45"/>
  <c r="K724" i="45" s="1"/>
  <c r="I740" i="45"/>
  <c r="K740" i="45" s="1"/>
  <c r="I752" i="45"/>
  <c r="K752" i="45" s="1"/>
  <c r="I822" i="45"/>
  <c r="K822" i="45" s="1"/>
  <c r="I837" i="45"/>
  <c r="K837" i="45" s="1"/>
  <c r="I855" i="45"/>
  <c r="K855" i="45" s="1"/>
  <c r="I872" i="45"/>
  <c r="K872" i="45" s="1"/>
  <c r="I888" i="45"/>
  <c r="K888" i="45" s="1"/>
  <c r="I941" i="45"/>
  <c r="K941" i="45" s="1"/>
  <c r="I958" i="45"/>
  <c r="K958" i="45" s="1"/>
  <c r="I974" i="45"/>
  <c r="K974" i="45" s="1"/>
  <c r="I992" i="45"/>
  <c r="K992" i="45" s="1"/>
  <c r="I1007" i="45"/>
  <c r="K1007" i="45" s="1"/>
  <c r="I1078" i="45"/>
  <c r="K1078" i="45" s="1"/>
  <c r="I1093" i="45"/>
  <c r="K1093" i="45" s="1"/>
  <c r="I1111" i="45"/>
  <c r="K1111" i="45" s="1"/>
  <c r="I1128" i="45"/>
  <c r="K1128" i="45" s="1"/>
  <c r="I1144" i="45"/>
  <c r="K1144" i="45" s="1"/>
  <c r="I1220" i="45"/>
  <c r="K1220" i="45" s="1"/>
  <c r="I1240" i="45"/>
  <c r="K1240" i="45" s="1"/>
  <c r="I1264" i="45"/>
  <c r="K1264" i="45" s="1"/>
  <c r="I1284" i="45"/>
  <c r="K1284" i="45" s="1"/>
  <c r="I1315" i="45"/>
  <c r="K1315" i="45" s="1"/>
  <c r="I1340" i="45"/>
  <c r="K1340" i="45" s="1"/>
  <c r="I1400" i="45"/>
  <c r="K1400" i="45" s="1"/>
  <c r="I1421" i="45"/>
  <c r="K1421" i="45" s="1"/>
  <c r="I1452" i="45"/>
  <c r="K1452" i="45" s="1"/>
  <c r="I1477" i="45"/>
  <c r="K1477" i="45" s="1"/>
  <c r="I1532" i="45"/>
  <c r="K1532" i="45" s="1"/>
  <c r="I1560" i="45"/>
  <c r="K1560" i="45" s="1"/>
  <c r="I1616" i="45"/>
  <c r="K1616" i="45" s="1"/>
  <c r="I1640" i="45"/>
  <c r="K1640" i="45" s="1"/>
  <c r="I1669" i="45"/>
  <c r="K1669" i="45" s="1"/>
  <c r="I1692" i="45"/>
  <c r="K1692" i="45" s="1"/>
  <c r="I1723" i="45"/>
  <c r="K1723" i="45" s="1"/>
  <c r="I1869" i="45"/>
  <c r="K1869" i="45" s="1"/>
  <c r="I1912" i="45"/>
  <c r="K1912" i="45" s="1"/>
  <c r="I1952" i="45"/>
  <c r="K1952" i="45" s="1"/>
  <c r="I2020" i="45"/>
  <c r="K2020" i="45" s="1"/>
  <c r="I2136" i="45"/>
  <c r="K2136" i="45" s="1"/>
  <c r="I2271" i="45"/>
  <c r="K2271" i="45" s="1"/>
  <c r="H699" i="45"/>
  <c r="M699" i="45" s="1"/>
  <c r="O699" i="45" s="1"/>
  <c r="I699" i="45"/>
  <c r="K699" i="45" s="1"/>
  <c r="H715" i="45"/>
  <c r="M715" i="45" s="1"/>
  <c r="O715" i="45" s="1"/>
  <c r="I715" i="45"/>
  <c r="K715" i="45" s="1"/>
  <c r="H739" i="45"/>
  <c r="J739" i="45" s="1"/>
  <c r="L739" i="45" s="1"/>
  <c r="I739" i="45"/>
  <c r="K739" i="45" s="1"/>
  <c r="H755" i="45"/>
  <c r="I755" i="45"/>
  <c r="K755" i="45" s="1"/>
  <c r="H763" i="45"/>
  <c r="M763" i="45" s="1"/>
  <c r="O763" i="45" s="1"/>
  <c r="I763" i="45"/>
  <c r="K763" i="45" s="1"/>
  <c r="H779" i="45"/>
  <c r="J779" i="45" s="1"/>
  <c r="L779" i="45" s="1"/>
  <c r="I779" i="45"/>
  <c r="K779" i="45" s="1"/>
  <c r="H795" i="45"/>
  <c r="J795" i="45" s="1"/>
  <c r="L795" i="45" s="1"/>
  <c r="I795" i="45"/>
  <c r="K795" i="45" s="1"/>
  <c r="H811" i="45"/>
  <c r="I811" i="45"/>
  <c r="K811" i="45" s="1"/>
  <c r="H827" i="45"/>
  <c r="I827" i="45"/>
  <c r="K827" i="45" s="1"/>
  <c r="H843" i="45"/>
  <c r="J843" i="45" s="1"/>
  <c r="L843" i="45" s="1"/>
  <c r="I843" i="45"/>
  <c r="K843" i="45" s="1"/>
  <c r="H859" i="45"/>
  <c r="M859" i="45" s="1"/>
  <c r="O859" i="45" s="1"/>
  <c r="I859" i="45"/>
  <c r="K859" i="45" s="1"/>
  <c r="H875" i="45"/>
  <c r="M875" i="45" s="1"/>
  <c r="O875" i="45" s="1"/>
  <c r="I875" i="45"/>
  <c r="K875" i="45" s="1"/>
  <c r="H891" i="45"/>
  <c r="M891" i="45" s="1"/>
  <c r="O891" i="45" s="1"/>
  <c r="I891" i="45"/>
  <c r="K891" i="45" s="1"/>
  <c r="H907" i="45"/>
  <c r="M907" i="45" s="1"/>
  <c r="O907" i="45" s="1"/>
  <c r="I907" i="45"/>
  <c r="K907" i="45" s="1"/>
  <c r="H923" i="45"/>
  <c r="M923" i="45" s="1"/>
  <c r="O923" i="45" s="1"/>
  <c r="I923" i="45"/>
  <c r="K923" i="45" s="1"/>
  <c r="H939" i="45"/>
  <c r="I939" i="45"/>
  <c r="K939" i="45" s="1"/>
  <c r="H955" i="45"/>
  <c r="I955" i="45"/>
  <c r="K955" i="45" s="1"/>
  <c r="H971" i="45"/>
  <c r="M971" i="45" s="1"/>
  <c r="O971" i="45" s="1"/>
  <c r="I971" i="45"/>
  <c r="K971" i="45" s="1"/>
  <c r="H987" i="45"/>
  <c r="J987" i="45" s="1"/>
  <c r="L987" i="45" s="1"/>
  <c r="I987" i="45"/>
  <c r="K987" i="45" s="1"/>
  <c r="H1003" i="45"/>
  <c r="M1003" i="45" s="1"/>
  <c r="O1003" i="45" s="1"/>
  <c r="I1003" i="45"/>
  <c r="K1003" i="45" s="1"/>
  <c r="H1019" i="45"/>
  <c r="J1019" i="45" s="1"/>
  <c r="L1019" i="45" s="1"/>
  <c r="I1019" i="45"/>
  <c r="K1019" i="45" s="1"/>
  <c r="H1035" i="45"/>
  <c r="M1035" i="45" s="1"/>
  <c r="O1035" i="45" s="1"/>
  <c r="I1035" i="45"/>
  <c r="K1035" i="45" s="1"/>
  <c r="H1051" i="45"/>
  <c r="J1051" i="45" s="1"/>
  <c r="L1051" i="45" s="1"/>
  <c r="I1051" i="45"/>
  <c r="K1051" i="45" s="1"/>
  <c r="H1075" i="45"/>
  <c r="J1075" i="45" s="1"/>
  <c r="L1075" i="45" s="1"/>
  <c r="I1075" i="45"/>
  <c r="K1075" i="45" s="1"/>
  <c r="H1091" i="45"/>
  <c r="M1091" i="45" s="1"/>
  <c r="O1091" i="45" s="1"/>
  <c r="I1091" i="45"/>
  <c r="K1091" i="45" s="1"/>
  <c r="H1099" i="45"/>
  <c r="J1099" i="45" s="1"/>
  <c r="L1099" i="45" s="1"/>
  <c r="I1099" i="45"/>
  <c r="K1099" i="45" s="1"/>
  <c r="H1115" i="45"/>
  <c r="M1115" i="45" s="1"/>
  <c r="O1115" i="45" s="1"/>
  <c r="I1115" i="45"/>
  <c r="K1115" i="45" s="1"/>
  <c r="H1139" i="45"/>
  <c r="M1139" i="45" s="1"/>
  <c r="O1139" i="45" s="1"/>
  <c r="I1139" i="45"/>
  <c r="K1139" i="45" s="1"/>
  <c r="H1155" i="45"/>
  <c r="M1155" i="45" s="1"/>
  <c r="O1155" i="45" s="1"/>
  <c r="I1155" i="45"/>
  <c r="K1155" i="45" s="1"/>
  <c r="H1163" i="45"/>
  <c r="M1163" i="45" s="1"/>
  <c r="O1163" i="45" s="1"/>
  <c r="I1163" i="45"/>
  <c r="K1163" i="45" s="1"/>
  <c r="H1179" i="45"/>
  <c r="M1179" i="45" s="1"/>
  <c r="O1179" i="45" s="1"/>
  <c r="I1179" i="45"/>
  <c r="K1179" i="45" s="1"/>
  <c r="H1323" i="45"/>
  <c r="J1323" i="45" s="1"/>
  <c r="L1323" i="45" s="1"/>
  <c r="I1323" i="45"/>
  <c r="K1323" i="45" s="1"/>
  <c r="H1331" i="45"/>
  <c r="M1331" i="45" s="1"/>
  <c r="O1331" i="45" s="1"/>
  <c r="I1331" i="45"/>
  <c r="K1331" i="45" s="1"/>
  <c r="H1339" i="45"/>
  <c r="J1339" i="45" s="1"/>
  <c r="L1339" i="45" s="1"/>
  <c r="I1339" i="45"/>
  <c r="K1339" i="45" s="1"/>
  <c r="H1355" i="45"/>
  <c r="J1355" i="45" s="1"/>
  <c r="L1355" i="45" s="1"/>
  <c r="I1355" i="45"/>
  <c r="K1355" i="45" s="1"/>
  <c r="H1371" i="45"/>
  <c r="I1371" i="45"/>
  <c r="K1371" i="45" s="1"/>
  <c r="H1387" i="45"/>
  <c r="M1387" i="45" s="1"/>
  <c r="O1387" i="45" s="1"/>
  <c r="I1387" i="45"/>
  <c r="K1387" i="45" s="1"/>
  <c r="H1419" i="45"/>
  <c r="M1419" i="45" s="1"/>
  <c r="O1419" i="45" s="1"/>
  <c r="I1419" i="45"/>
  <c r="K1419" i="45" s="1"/>
  <c r="H1427" i="45"/>
  <c r="J1427" i="45" s="1"/>
  <c r="L1427" i="45" s="1"/>
  <c r="I1427" i="45"/>
  <c r="K1427" i="45" s="1"/>
  <c r="H1443" i="45"/>
  <c r="J1443" i="45" s="1"/>
  <c r="L1443" i="45" s="1"/>
  <c r="I1443" i="45"/>
  <c r="K1443" i="45" s="1"/>
  <c r="H1451" i="45"/>
  <c r="M1451" i="45" s="1"/>
  <c r="O1451" i="45" s="1"/>
  <c r="I1451" i="45"/>
  <c r="K1451" i="45" s="1"/>
  <c r="H1459" i="45"/>
  <c r="M1459" i="45" s="1"/>
  <c r="O1459" i="45" s="1"/>
  <c r="I1459" i="45"/>
  <c r="K1459" i="45" s="1"/>
  <c r="H1475" i="45"/>
  <c r="M1475" i="45" s="1"/>
  <c r="O1475" i="45" s="1"/>
  <c r="I1475" i="45"/>
  <c r="K1475" i="45" s="1"/>
  <c r="H1491" i="45"/>
  <c r="M1491" i="45" s="1"/>
  <c r="O1491" i="45" s="1"/>
  <c r="I1491" i="45"/>
  <c r="K1491" i="45" s="1"/>
  <c r="H1523" i="45"/>
  <c r="M1523" i="45" s="1"/>
  <c r="O1523" i="45" s="1"/>
  <c r="I1523" i="45"/>
  <c r="K1523" i="45" s="1"/>
  <c r="H1531" i="45"/>
  <c r="M1531" i="45" s="1"/>
  <c r="O1531" i="45" s="1"/>
  <c r="I1531" i="45"/>
  <c r="K1531" i="45" s="1"/>
  <c r="H1547" i="45"/>
  <c r="M1547" i="45" s="1"/>
  <c r="O1547" i="45" s="1"/>
  <c r="I1547" i="45"/>
  <c r="K1547" i="45" s="1"/>
  <c r="H1555" i="45"/>
  <c r="M1555" i="45" s="1"/>
  <c r="O1555" i="45" s="1"/>
  <c r="I1555" i="45"/>
  <c r="K1555" i="45" s="1"/>
  <c r="H1587" i="45"/>
  <c r="M1587" i="45" s="1"/>
  <c r="O1587" i="45" s="1"/>
  <c r="I1587" i="45"/>
  <c r="K1587" i="45" s="1"/>
  <c r="H1595" i="45"/>
  <c r="M1595" i="45" s="1"/>
  <c r="O1595" i="45" s="1"/>
  <c r="I1595" i="45"/>
  <c r="K1595" i="45" s="1"/>
  <c r="H1611" i="45"/>
  <c r="J1611" i="45" s="1"/>
  <c r="L1611" i="45" s="1"/>
  <c r="I1611" i="45"/>
  <c r="K1611" i="45" s="1"/>
  <c r="H1627" i="45"/>
  <c r="I1627" i="45"/>
  <c r="K1627" i="45" s="1"/>
  <c r="H1643" i="45"/>
  <c r="M1643" i="45" s="1"/>
  <c r="O1643" i="45" s="1"/>
  <c r="I1643" i="45"/>
  <c r="K1643" i="45" s="1"/>
  <c r="H1739" i="45"/>
  <c r="M1739" i="45" s="1"/>
  <c r="O1739" i="45" s="1"/>
  <c r="I1739" i="45"/>
  <c r="K1739" i="45" s="1"/>
  <c r="H1771" i="45"/>
  <c r="J1771" i="45" s="1"/>
  <c r="L1771" i="45" s="1"/>
  <c r="I1771" i="45"/>
  <c r="K1771" i="45" s="1"/>
  <c r="H1923" i="45"/>
  <c r="J1923" i="45" s="1"/>
  <c r="L1923" i="45" s="1"/>
  <c r="I1923" i="45"/>
  <c r="K1923" i="45" s="1"/>
  <c r="H1939" i="45"/>
  <c r="J1939" i="45" s="1"/>
  <c r="L1939" i="45" s="1"/>
  <c r="I1939" i="45"/>
  <c r="K1939" i="45" s="1"/>
  <c r="H1955" i="45"/>
  <c r="J1955" i="45" s="1"/>
  <c r="L1955" i="45" s="1"/>
  <c r="I1955" i="45"/>
  <c r="K1955" i="45" s="1"/>
  <c r="H1971" i="45"/>
  <c r="J1971" i="45" s="1"/>
  <c r="L1971" i="45" s="1"/>
  <c r="I1971" i="45"/>
  <c r="K1971" i="45" s="1"/>
  <c r="H1987" i="45"/>
  <c r="J1987" i="45" s="1"/>
  <c r="L1987" i="45" s="1"/>
  <c r="I1987" i="45"/>
  <c r="K1987" i="45" s="1"/>
  <c r="H1995" i="45"/>
  <c r="M1995" i="45" s="1"/>
  <c r="O1995" i="45" s="1"/>
  <c r="I1995" i="45"/>
  <c r="K1995" i="45" s="1"/>
  <c r="H2003" i="45"/>
  <c r="M2003" i="45" s="1"/>
  <c r="O2003" i="45" s="1"/>
  <c r="I2003" i="45"/>
  <c r="K2003" i="45" s="1"/>
  <c r="H2019" i="45"/>
  <c r="J2019" i="45" s="1"/>
  <c r="L2019" i="45" s="1"/>
  <c r="I2019" i="45"/>
  <c r="K2019" i="45" s="1"/>
  <c r="H2027" i="45"/>
  <c r="I2027" i="45"/>
  <c r="K2027" i="45" s="1"/>
  <c r="H2035" i="45"/>
  <c r="J2035" i="45" s="1"/>
  <c r="L2035" i="45" s="1"/>
  <c r="I2035" i="45"/>
  <c r="K2035" i="45" s="1"/>
  <c r="H2043" i="45"/>
  <c r="M2043" i="45" s="1"/>
  <c r="O2043" i="45" s="1"/>
  <c r="I2043" i="45"/>
  <c r="K2043" i="45" s="1"/>
  <c r="H2051" i="45"/>
  <c r="I2051" i="45"/>
  <c r="K2051" i="45" s="1"/>
  <c r="H2059" i="45"/>
  <c r="J2059" i="45" s="1"/>
  <c r="L2059" i="45" s="1"/>
  <c r="I2059" i="45"/>
  <c r="K2059" i="45" s="1"/>
  <c r="H2067" i="45"/>
  <c r="M2067" i="45" s="1"/>
  <c r="O2067" i="45" s="1"/>
  <c r="I2067" i="45"/>
  <c r="K2067" i="45" s="1"/>
  <c r="H2075" i="45"/>
  <c r="M2075" i="45" s="1"/>
  <c r="O2075" i="45" s="1"/>
  <c r="I2075" i="45"/>
  <c r="K2075" i="45" s="1"/>
  <c r="H2083" i="45"/>
  <c r="M2083" i="45" s="1"/>
  <c r="O2083" i="45" s="1"/>
  <c r="I2083" i="45"/>
  <c r="K2083" i="45" s="1"/>
  <c r="H2091" i="45"/>
  <c r="J2091" i="45" s="1"/>
  <c r="L2091" i="45" s="1"/>
  <c r="I2091" i="45"/>
  <c r="K2091" i="45" s="1"/>
  <c r="H2099" i="45"/>
  <c r="M2099" i="45" s="1"/>
  <c r="O2099" i="45" s="1"/>
  <c r="I2099" i="45"/>
  <c r="K2099" i="45" s="1"/>
  <c r="H2107" i="45"/>
  <c r="J2107" i="45" s="1"/>
  <c r="L2107" i="45" s="1"/>
  <c r="I2107" i="45"/>
  <c r="K2107" i="45" s="1"/>
  <c r="H2115" i="45"/>
  <c r="M2115" i="45" s="1"/>
  <c r="O2115" i="45" s="1"/>
  <c r="I2115" i="45"/>
  <c r="K2115" i="45" s="1"/>
  <c r="H2123" i="45"/>
  <c r="I2123" i="45"/>
  <c r="K2123" i="45" s="1"/>
  <c r="H2139" i="45"/>
  <c r="M2139" i="45" s="1"/>
  <c r="O2139" i="45" s="1"/>
  <c r="I2139" i="45"/>
  <c r="K2139" i="45" s="1"/>
  <c r="H2155" i="45"/>
  <c r="M2155" i="45" s="1"/>
  <c r="O2155" i="45" s="1"/>
  <c r="I2155" i="45"/>
  <c r="K2155" i="45" s="1"/>
  <c r="H2171" i="45"/>
  <c r="J2171" i="45" s="1"/>
  <c r="L2171" i="45" s="1"/>
  <c r="I2171" i="45"/>
  <c r="K2171" i="45" s="1"/>
  <c r="H2187" i="45"/>
  <c r="I2187" i="45"/>
  <c r="K2187" i="45" s="1"/>
  <c r="H2203" i="45"/>
  <c r="J2203" i="45" s="1"/>
  <c r="L2203" i="45" s="1"/>
  <c r="I2203" i="45"/>
  <c r="K2203" i="45" s="1"/>
  <c r="H2219" i="45"/>
  <c r="M2219" i="45" s="1"/>
  <c r="O2219" i="45" s="1"/>
  <c r="I2219" i="45"/>
  <c r="K2219" i="45" s="1"/>
  <c r="H2243" i="45"/>
  <c r="M2243" i="45" s="1"/>
  <c r="O2243" i="45" s="1"/>
  <c r="I2243" i="45"/>
  <c r="K2243" i="45" s="1"/>
  <c r="H2259" i="45"/>
  <c r="M2259" i="45" s="1"/>
  <c r="O2259" i="45" s="1"/>
  <c r="I2259" i="45"/>
  <c r="K2259" i="45" s="1"/>
  <c r="H2275" i="45"/>
  <c r="M2275" i="45" s="1"/>
  <c r="O2275" i="45" s="1"/>
  <c r="I2275" i="45"/>
  <c r="K2275" i="45" s="1"/>
  <c r="H2291" i="45"/>
  <c r="M2291" i="45" s="1"/>
  <c r="O2291" i="45" s="1"/>
  <c r="I2291" i="45"/>
  <c r="K2291" i="45" s="1"/>
  <c r="H2299" i="45"/>
  <c r="J2299" i="45" s="1"/>
  <c r="L2299" i="45" s="1"/>
  <c r="I2299" i="45"/>
  <c r="K2299" i="45" s="1"/>
  <c r="H2315" i="45"/>
  <c r="M2315" i="45" s="1"/>
  <c r="O2315" i="45" s="1"/>
  <c r="I2315" i="45"/>
  <c r="K2315" i="45" s="1"/>
  <c r="H2323" i="45"/>
  <c r="M2323" i="45" s="1"/>
  <c r="O2323" i="45" s="1"/>
  <c r="I2323" i="45"/>
  <c r="K2323" i="45" s="1"/>
  <c r="I51" i="45"/>
  <c r="K51" i="45" s="1"/>
  <c r="I115" i="45"/>
  <c r="K115" i="45" s="1"/>
  <c r="I147" i="45"/>
  <c r="K147" i="45" s="1"/>
  <c r="I231" i="45"/>
  <c r="K231" i="45" s="1"/>
  <c r="I243" i="45"/>
  <c r="K243" i="45" s="1"/>
  <c r="I319" i="45"/>
  <c r="K319" i="45" s="1"/>
  <c r="I371" i="45"/>
  <c r="K371" i="45" s="1"/>
  <c r="I383" i="45"/>
  <c r="K383" i="45" s="1"/>
  <c r="I435" i="45"/>
  <c r="K435" i="45" s="1"/>
  <c r="I499" i="45"/>
  <c r="K499" i="45" s="1"/>
  <c r="I575" i="45"/>
  <c r="K575" i="45" s="1"/>
  <c r="I919" i="45"/>
  <c r="K919" i="45" s="1"/>
  <c r="I1831" i="45"/>
  <c r="K1831" i="45" s="1"/>
  <c r="I2063" i="45"/>
  <c r="K2063" i="45" s="1"/>
  <c r="H308" i="45"/>
  <c r="J308" i="45" s="1"/>
  <c r="L308" i="45" s="1"/>
  <c r="I308" i="45"/>
  <c r="K308" i="45" s="1"/>
  <c r="H332" i="45"/>
  <c r="I332" i="45"/>
  <c r="K332" i="45" s="1"/>
  <c r="H364" i="45"/>
  <c r="M364" i="45" s="1"/>
  <c r="O364" i="45" s="1"/>
  <c r="I364" i="45"/>
  <c r="K364" i="45" s="1"/>
  <c r="I380" i="45"/>
  <c r="K380" i="45" s="1"/>
  <c r="H380" i="45"/>
  <c r="J380" i="45" s="1"/>
  <c r="L380" i="45" s="1"/>
  <c r="H396" i="45"/>
  <c r="J396" i="45" s="1"/>
  <c r="L396" i="45" s="1"/>
  <c r="I396" i="45"/>
  <c r="K396" i="45" s="1"/>
  <c r="H404" i="45"/>
  <c r="M404" i="45" s="1"/>
  <c r="O404" i="45" s="1"/>
  <c r="I404" i="45"/>
  <c r="K404" i="45" s="1"/>
  <c r="H420" i="45"/>
  <c r="J420" i="45" s="1"/>
  <c r="L420" i="45" s="1"/>
  <c r="I420" i="45"/>
  <c r="K420" i="45" s="1"/>
  <c r="H460" i="45"/>
  <c r="I460" i="45"/>
  <c r="K460" i="45" s="1"/>
  <c r="H468" i="45"/>
  <c r="M468" i="45" s="1"/>
  <c r="O468" i="45" s="1"/>
  <c r="I468" i="45"/>
  <c r="K468" i="45" s="1"/>
  <c r="H484" i="45"/>
  <c r="I484" i="45"/>
  <c r="K484" i="45" s="1"/>
  <c r="H500" i="45"/>
  <c r="M500" i="45" s="1"/>
  <c r="O500" i="45" s="1"/>
  <c r="I500" i="45"/>
  <c r="K500" i="45" s="1"/>
  <c r="H516" i="45"/>
  <c r="I516" i="45"/>
  <c r="K516" i="45" s="1"/>
  <c r="H524" i="45"/>
  <c r="M524" i="45" s="1"/>
  <c r="O524" i="45" s="1"/>
  <c r="I524" i="45"/>
  <c r="K524" i="45" s="1"/>
  <c r="H532" i="45"/>
  <c r="M532" i="45" s="1"/>
  <c r="O532" i="45" s="1"/>
  <c r="I532" i="45"/>
  <c r="K532" i="45" s="1"/>
  <c r="H548" i="45"/>
  <c r="J548" i="45" s="1"/>
  <c r="L548" i="45" s="1"/>
  <c r="I548" i="45"/>
  <c r="K548" i="45" s="1"/>
  <c r="H588" i="45"/>
  <c r="J588" i="45" s="1"/>
  <c r="L588" i="45" s="1"/>
  <c r="I588" i="45"/>
  <c r="K588" i="45" s="1"/>
  <c r="H596" i="45"/>
  <c r="I596" i="45"/>
  <c r="K596" i="45" s="1"/>
  <c r="H612" i="45"/>
  <c r="J612" i="45" s="1"/>
  <c r="L612" i="45" s="1"/>
  <c r="I612" i="45"/>
  <c r="K612" i="45" s="1"/>
  <c r="H628" i="45"/>
  <c r="M628" i="45" s="1"/>
  <c r="O628" i="45" s="1"/>
  <c r="I628" i="45"/>
  <c r="K628" i="45" s="1"/>
  <c r="H644" i="45"/>
  <c r="M644" i="45" s="1"/>
  <c r="O644" i="45" s="1"/>
  <c r="I644" i="45"/>
  <c r="K644" i="45" s="1"/>
  <c r="H652" i="45"/>
  <c r="M652" i="45" s="1"/>
  <c r="O652" i="45" s="1"/>
  <c r="I652" i="45"/>
  <c r="K652" i="45" s="1"/>
  <c r="H660" i="45"/>
  <c r="M660" i="45" s="1"/>
  <c r="O660" i="45" s="1"/>
  <c r="I660" i="45"/>
  <c r="K660" i="45" s="1"/>
  <c r="H676" i="45"/>
  <c r="J676" i="45" s="1"/>
  <c r="L676" i="45" s="1"/>
  <c r="I676" i="45"/>
  <c r="K676" i="45" s="1"/>
  <c r="H684" i="45"/>
  <c r="J684" i="45" s="1"/>
  <c r="L684" i="45" s="1"/>
  <c r="I684" i="45"/>
  <c r="K684" i="45" s="1"/>
  <c r="H708" i="45"/>
  <c r="J708" i="45" s="1"/>
  <c r="L708" i="45" s="1"/>
  <c r="I708" i="45"/>
  <c r="K708" i="45" s="1"/>
  <c r="H772" i="45"/>
  <c r="M772" i="45" s="1"/>
  <c r="O772" i="45" s="1"/>
  <c r="I772" i="45"/>
  <c r="K772" i="45" s="1"/>
  <c r="H812" i="45"/>
  <c r="J812" i="45" s="1"/>
  <c r="L812" i="45" s="1"/>
  <c r="I812" i="45"/>
  <c r="K812" i="45" s="1"/>
  <c r="H820" i="45"/>
  <c r="J820" i="45" s="1"/>
  <c r="L820" i="45" s="1"/>
  <c r="I820" i="45"/>
  <c r="K820" i="45" s="1"/>
  <c r="H836" i="45"/>
  <c r="J836" i="45" s="1"/>
  <c r="L836" i="45" s="1"/>
  <c r="I836" i="45"/>
  <c r="K836" i="45" s="1"/>
  <c r="H876" i="45"/>
  <c r="M876" i="45" s="1"/>
  <c r="O876" i="45" s="1"/>
  <c r="I876" i="45"/>
  <c r="K876" i="45" s="1"/>
  <c r="I892" i="45"/>
  <c r="K892" i="45" s="1"/>
  <c r="H892" i="45"/>
  <c r="M892" i="45" s="1"/>
  <c r="O892" i="45" s="1"/>
  <c r="H908" i="45"/>
  <c r="J908" i="45" s="1"/>
  <c r="L908" i="45" s="1"/>
  <c r="I908" i="45"/>
  <c r="K908" i="45" s="1"/>
  <c r="H916" i="45"/>
  <c r="J916" i="45" s="1"/>
  <c r="L916" i="45" s="1"/>
  <c r="I916" i="45"/>
  <c r="K916" i="45" s="1"/>
  <c r="H932" i="45"/>
  <c r="M932" i="45" s="1"/>
  <c r="O932" i="45" s="1"/>
  <c r="I932" i="45"/>
  <c r="K932" i="45" s="1"/>
  <c r="H972" i="45"/>
  <c r="M972" i="45" s="1"/>
  <c r="O972" i="45" s="1"/>
  <c r="I972" i="45"/>
  <c r="K972" i="45" s="1"/>
  <c r="H980" i="45"/>
  <c r="M980" i="45" s="1"/>
  <c r="O980" i="45" s="1"/>
  <c r="I980" i="45"/>
  <c r="K980" i="45" s="1"/>
  <c r="H996" i="45"/>
  <c r="J996" i="45" s="1"/>
  <c r="L996" i="45" s="1"/>
  <c r="I996" i="45"/>
  <c r="K996" i="45" s="1"/>
  <c r="H1012" i="45"/>
  <c r="M1012" i="45" s="1"/>
  <c r="O1012" i="45" s="1"/>
  <c r="I1012" i="45"/>
  <c r="K1012" i="45" s="1"/>
  <c r="H1028" i="45"/>
  <c r="I1028" i="45"/>
  <c r="K1028" i="45" s="1"/>
  <c r="H1044" i="45"/>
  <c r="M1044" i="45" s="1"/>
  <c r="O1044" i="45" s="1"/>
  <c r="I1044" i="45"/>
  <c r="K1044" i="45" s="1"/>
  <c r="H1052" i="45"/>
  <c r="M1052" i="45" s="1"/>
  <c r="O1052" i="45" s="1"/>
  <c r="I1052" i="45"/>
  <c r="K1052" i="45" s="1"/>
  <c r="H1068" i="45"/>
  <c r="J1068" i="45" s="1"/>
  <c r="L1068" i="45" s="1"/>
  <c r="I1068" i="45"/>
  <c r="K1068" i="45" s="1"/>
  <c r="H1084" i="45"/>
  <c r="M1084" i="45" s="1"/>
  <c r="O1084" i="45" s="1"/>
  <c r="I1084" i="45"/>
  <c r="K1084" i="45" s="1"/>
  <c r="H1100" i="45"/>
  <c r="M1100" i="45" s="1"/>
  <c r="O1100" i="45" s="1"/>
  <c r="I1100" i="45"/>
  <c r="K1100" i="45" s="1"/>
  <c r="H1116" i="45"/>
  <c r="M1116" i="45" s="1"/>
  <c r="O1116" i="45" s="1"/>
  <c r="I1116" i="45"/>
  <c r="K1116" i="45" s="1"/>
  <c r="H1132" i="45"/>
  <c r="J1132" i="45" s="1"/>
  <c r="L1132" i="45" s="1"/>
  <c r="I1132" i="45"/>
  <c r="K1132" i="45" s="1"/>
  <c r="H1156" i="45"/>
  <c r="M1156" i="45" s="1"/>
  <c r="O1156" i="45" s="1"/>
  <c r="I1156" i="45"/>
  <c r="K1156" i="45" s="1"/>
  <c r="H1236" i="45"/>
  <c r="M1236" i="45" s="1"/>
  <c r="O1236" i="45" s="1"/>
  <c r="I1236" i="45"/>
  <c r="K1236" i="45" s="1"/>
  <c r="H1268" i="45"/>
  <c r="M1268" i="45" s="1"/>
  <c r="O1268" i="45" s="1"/>
  <c r="I1268" i="45"/>
  <c r="K1268" i="45" s="1"/>
  <c r="H1356" i="45"/>
  <c r="J1356" i="45" s="1"/>
  <c r="L1356" i="45" s="1"/>
  <c r="I1356" i="45"/>
  <c r="K1356" i="45" s="1"/>
  <c r="H1372" i="45"/>
  <c r="J1372" i="45" s="1"/>
  <c r="L1372" i="45" s="1"/>
  <c r="I1372" i="45"/>
  <c r="K1372" i="45" s="1"/>
  <c r="H1404" i="45"/>
  <c r="M1404" i="45" s="1"/>
  <c r="O1404" i="45" s="1"/>
  <c r="I1404" i="45"/>
  <c r="K1404" i="45" s="1"/>
  <c r="H1412" i="45"/>
  <c r="M1412" i="45" s="1"/>
  <c r="O1412" i="45" s="1"/>
  <c r="I1412" i="45"/>
  <c r="K1412" i="45" s="1"/>
  <c r="I1460" i="45"/>
  <c r="K1460" i="45" s="1"/>
  <c r="H1460" i="45"/>
  <c r="M1460" i="45" s="1"/>
  <c r="O1460" i="45" s="1"/>
  <c r="H1492" i="45"/>
  <c r="M1492" i="45" s="1"/>
  <c r="O1492" i="45" s="1"/>
  <c r="I1492" i="45"/>
  <c r="K1492" i="45" s="1"/>
  <c r="H1508" i="45"/>
  <c r="M1508" i="45" s="1"/>
  <c r="O1508" i="45" s="1"/>
  <c r="I1508" i="45"/>
  <c r="K1508" i="45" s="1"/>
  <c r="H1516" i="45"/>
  <c r="M1516" i="45" s="1"/>
  <c r="O1516" i="45" s="1"/>
  <c r="I1516" i="45"/>
  <c r="K1516" i="45" s="1"/>
  <c r="H1524" i="45"/>
  <c r="J1524" i="45" s="1"/>
  <c r="L1524" i="45" s="1"/>
  <c r="I1524" i="45"/>
  <c r="K1524" i="45" s="1"/>
  <c r="H1580" i="45"/>
  <c r="J1580" i="45" s="1"/>
  <c r="L1580" i="45" s="1"/>
  <c r="I1580" i="45"/>
  <c r="K1580" i="45" s="1"/>
  <c r="H1588" i="45"/>
  <c r="J1588" i="45" s="1"/>
  <c r="L1588" i="45" s="1"/>
  <c r="I1588" i="45"/>
  <c r="K1588" i="45" s="1"/>
  <c r="H1612" i="45"/>
  <c r="M1612" i="45" s="1"/>
  <c r="O1612" i="45" s="1"/>
  <c r="I1612" i="45"/>
  <c r="K1612" i="45" s="1"/>
  <c r="H1620" i="45"/>
  <c r="J1620" i="45" s="1"/>
  <c r="L1620" i="45" s="1"/>
  <c r="I1620" i="45"/>
  <c r="K1620" i="45" s="1"/>
  <c r="H1628" i="45"/>
  <c r="M1628" i="45" s="1"/>
  <c r="O1628" i="45" s="1"/>
  <c r="I1628" i="45"/>
  <c r="K1628" i="45" s="1"/>
  <c r="H1652" i="45"/>
  <c r="J1652" i="45" s="1"/>
  <c r="L1652" i="45" s="1"/>
  <c r="I1652" i="45"/>
  <c r="K1652" i="45" s="1"/>
  <c r="H1660" i="45"/>
  <c r="M1660" i="45" s="1"/>
  <c r="O1660" i="45" s="1"/>
  <c r="I1660" i="45"/>
  <c r="K1660" i="45" s="1"/>
  <c r="H1668" i="45"/>
  <c r="M1668" i="45" s="1"/>
  <c r="O1668" i="45" s="1"/>
  <c r="I1668" i="45"/>
  <c r="K1668" i="45" s="1"/>
  <c r="H1684" i="45"/>
  <c r="M1684" i="45" s="1"/>
  <c r="O1684" i="45" s="1"/>
  <c r="I1684" i="45"/>
  <c r="K1684" i="45" s="1"/>
  <c r="H1716" i="45"/>
  <c r="I1716" i="45"/>
  <c r="K1716" i="45" s="1"/>
  <c r="H1732" i="45"/>
  <c r="M1732" i="45" s="1"/>
  <c r="O1732" i="45" s="1"/>
  <c r="I1732" i="45"/>
  <c r="K1732" i="45" s="1"/>
  <c r="H1748" i="45"/>
  <c r="J1748" i="45" s="1"/>
  <c r="L1748" i="45" s="1"/>
  <c r="I1748" i="45"/>
  <c r="K1748" i="45" s="1"/>
  <c r="H1764" i="45"/>
  <c r="M1764" i="45" s="1"/>
  <c r="O1764" i="45" s="1"/>
  <c r="I1764" i="45"/>
  <c r="K1764" i="45" s="1"/>
  <c r="H1772" i="45"/>
  <c r="I1772" i="45"/>
  <c r="K1772" i="45" s="1"/>
  <c r="H1780" i="45"/>
  <c r="J1780" i="45" s="1"/>
  <c r="L1780" i="45" s="1"/>
  <c r="I1780" i="45"/>
  <c r="K1780" i="45" s="1"/>
  <c r="H1804" i="45"/>
  <c r="M1804" i="45" s="1"/>
  <c r="O1804" i="45" s="1"/>
  <c r="I1804" i="45"/>
  <c r="K1804" i="45" s="1"/>
  <c r="H1820" i="45"/>
  <c r="M1820" i="45" s="1"/>
  <c r="O1820" i="45" s="1"/>
  <c r="I1820" i="45"/>
  <c r="K1820" i="45" s="1"/>
  <c r="H1836" i="45"/>
  <c r="M1836" i="45" s="1"/>
  <c r="O1836" i="45" s="1"/>
  <c r="I1836" i="45"/>
  <c r="K1836" i="45" s="1"/>
  <c r="H1884" i="45"/>
  <c r="M1884" i="45" s="1"/>
  <c r="O1884" i="45" s="1"/>
  <c r="I1884" i="45"/>
  <c r="K1884" i="45" s="1"/>
  <c r="H1908" i="45"/>
  <c r="J1908" i="45" s="1"/>
  <c r="L1908" i="45" s="1"/>
  <c r="I1908" i="45"/>
  <c r="K1908" i="45" s="1"/>
  <c r="H1924" i="45"/>
  <c r="I1924" i="45"/>
  <c r="K1924" i="45" s="1"/>
  <c r="H1940" i="45"/>
  <c r="J1940" i="45" s="1"/>
  <c r="L1940" i="45" s="1"/>
  <c r="I1940" i="45"/>
  <c r="K1940" i="45" s="1"/>
  <c r="H1956" i="45"/>
  <c r="M1956" i="45" s="1"/>
  <c r="O1956" i="45" s="1"/>
  <c r="I1956" i="45"/>
  <c r="K1956" i="45" s="1"/>
  <c r="H1972" i="45"/>
  <c r="J1972" i="45" s="1"/>
  <c r="L1972" i="45" s="1"/>
  <c r="I1972" i="45"/>
  <c r="K1972" i="45" s="1"/>
  <c r="H1988" i="45"/>
  <c r="M1988" i="45" s="1"/>
  <c r="O1988" i="45" s="1"/>
  <c r="I1988" i="45"/>
  <c r="K1988" i="45" s="1"/>
  <c r="H2012" i="45"/>
  <c r="I2012" i="45"/>
  <c r="K2012" i="45" s="1"/>
  <c r="H2028" i="45"/>
  <c r="M2028" i="45" s="1"/>
  <c r="O2028" i="45" s="1"/>
  <c r="I2028" i="45"/>
  <c r="K2028" i="45" s="1"/>
  <c r="H2044" i="45"/>
  <c r="M2044" i="45" s="1"/>
  <c r="O2044" i="45" s="1"/>
  <c r="I2044" i="45"/>
  <c r="K2044" i="45" s="1"/>
  <c r="H2060" i="45"/>
  <c r="J2060" i="45" s="1"/>
  <c r="L2060" i="45" s="1"/>
  <c r="I2060" i="45"/>
  <c r="K2060" i="45" s="1"/>
  <c r="H2076" i="45"/>
  <c r="I2076" i="45"/>
  <c r="K2076" i="45" s="1"/>
  <c r="H2108" i="45"/>
  <c r="M2108" i="45" s="1"/>
  <c r="O2108" i="45" s="1"/>
  <c r="I2108" i="45"/>
  <c r="K2108" i="45" s="1"/>
  <c r="H2156" i="45"/>
  <c r="M2156" i="45" s="1"/>
  <c r="O2156" i="45" s="1"/>
  <c r="I2156" i="45"/>
  <c r="K2156" i="45" s="1"/>
  <c r="H2260" i="45"/>
  <c r="M2260" i="45" s="1"/>
  <c r="O2260" i="45" s="1"/>
  <c r="I2260" i="45"/>
  <c r="K2260" i="45" s="1"/>
  <c r="H2284" i="45"/>
  <c r="I2284" i="45"/>
  <c r="K2284" i="45" s="1"/>
  <c r="H2316" i="45"/>
  <c r="M2316" i="45" s="1"/>
  <c r="O2316" i="45" s="1"/>
  <c r="I2316" i="45"/>
  <c r="K2316" i="45" s="1"/>
  <c r="H2332" i="45"/>
  <c r="M2332" i="45" s="1"/>
  <c r="O2332" i="45" s="1"/>
  <c r="I2332" i="45"/>
  <c r="K2332" i="45" s="1"/>
  <c r="H1055" i="45"/>
  <c r="I20" i="45"/>
  <c r="K20" i="45" s="1"/>
  <c r="I40" i="45"/>
  <c r="K40" i="45" s="1"/>
  <c r="I52" i="45"/>
  <c r="K52" i="45" s="1"/>
  <c r="I168" i="45"/>
  <c r="K168" i="45" s="1"/>
  <c r="I180" i="45"/>
  <c r="K180" i="45" s="1"/>
  <c r="I244" i="45"/>
  <c r="K244" i="45" s="1"/>
  <c r="I347" i="45"/>
  <c r="K347" i="45" s="1"/>
  <c r="I359" i="45"/>
  <c r="K359" i="45" s="1"/>
  <c r="I551" i="45"/>
  <c r="K551" i="45" s="1"/>
  <c r="I751" i="45"/>
  <c r="K751" i="45" s="1"/>
  <c r="I783" i="45"/>
  <c r="K783" i="45" s="1"/>
  <c r="I1039" i="45"/>
  <c r="K1039" i="45" s="1"/>
  <c r="I1215" i="45"/>
  <c r="K1215" i="45" s="1"/>
  <c r="I1283" i="45"/>
  <c r="K1283" i="45" s="1"/>
  <c r="I1420" i="45"/>
  <c r="K1420" i="45" s="1"/>
  <c r="I1691" i="45"/>
  <c r="K1691" i="45" s="1"/>
  <c r="I1900" i="45"/>
  <c r="K1900" i="45" s="1"/>
  <c r="I1951" i="45"/>
  <c r="K1951" i="45" s="1"/>
  <c r="I2004" i="45"/>
  <c r="K2004" i="45" s="1"/>
  <c r="I2135" i="45"/>
  <c r="K2135" i="45" s="1"/>
  <c r="H702" i="45"/>
  <c r="M702" i="45" s="1"/>
  <c r="O702" i="45" s="1"/>
  <c r="I702" i="45"/>
  <c r="K702" i="45" s="1"/>
  <c r="H718" i="45"/>
  <c r="M718" i="45" s="1"/>
  <c r="O718" i="45" s="1"/>
  <c r="I718" i="45"/>
  <c r="K718" i="45" s="1"/>
  <c r="H726" i="45"/>
  <c r="M726" i="45" s="1"/>
  <c r="O726" i="45" s="1"/>
  <c r="I726" i="45"/>
  <c r="K726" i="45" s="1"/>
  <c r="H774" i="45"/>
  <c r="J774" i="45" s="1"/>
  <c r="L774" i="45" s="1"/>
  <c r="I774" i="45"/>
  <c r="K774" i="45" s="1"/>
  <c r="H806" i="45"/>
  <c r="M806" i="45" s="1"/>
  <c r="O806" i="45" s="1"/>
  <c r="I806" i="45"/>
  <c r="K806" i="45" s="1"/>
  <c r="H838" i="45"/>
  <c r="I838" i="45"/>
  <c r="K838" i="45" s="1"/>
  <c r="H870" i="45"/>
  <c r="J870" i="45" s="1"/>
  <c r="L870" i="45" s="1"/>
  <c r="I870" i="45"/>
  <c r="K870" i="45" s="1"/>
  <c r="H902" i="45"/>
  <c r="I902" i="45"/>
  <c r="K902" i="45" s="1"/>
  <c r="H934" i="45"/>
  <c r="M934" i="45" s="1"/>
  <c r="O934" i="45" s="1"/>
  <c r="I934" i="45"/>
  <c r="K934" i="45" s="1"/>
  <c r="H966" i="45"/>
  <c r="M966" i="45" s="1"/>
  <c r="O966" i="45" s="1"/>
  <c r="I966" i="45"/>
  <c r="K966" i="45" s="1"/>
  <c r="H998" i="45"/>
  <c r="M998" i="45" s="1"/>
  <c r="O998" i="45" s="1"/>
  <c r="I998" i="45"/>
  <c r="K998" i="45" s="1"/>
  <c r="H1030" i="45"/>
  <c r="M1030" i="45" s="1"/>
  <c r="O1030" i="45" s="1"/>
  <c r="I1030" i="45"/>
  <c r="K1030" i="45" s="1"/>
  <c r="H1062" i="45"/>
  <c r="J1062" i="45" s="1"/>
  <c r="L1062" i="45" s="1"/>
  <c r="I1062" i="45"/>
  <c r="K1062" i="45" s="1"/>
  <c r="H1094" i="45"/>
  <c r="J1094" i="45" s="1"/>
  <c r="L1094" i="45" s="1"/>
  <c r="I1094" i="45"/>
  <c r="K1094" i="45" s="1"/>
  <c r="H1126" i="45"/>
  <c r="J1126" i="45" s="1"/>
  <c r="L1126" i="45" s="1"/>
  <c r="I1126" i="45"/>
  <c r="K1126" i="45" s="1"/>
  <c r="H1158" i="45"/>
  <c r="M1158" i="45" s="1"/>
  <c r="O1158" i="45" s="1"/>
  <c r="I1158" i="45"/>
  <c r="K1158" i="45" s="1"/>
  <c r="H1174" i="45"/>
  <c r="J1174" i="45" s="1"/>
  <c r="L1174" i="45" s="1"/>
  <c r="I1174" i="45"/>
  <c r="K1174" i="45" s="1"/>
  <c r="H1182" i="45"/>
  <c r="M1182" i="45" s="1"/>
  <c r="O1182" i="45" s="1"/>
  <c r="I1182" i="45"/>
  <c r="K1182" i="45" s="1"/>
  <c r="H1190" i="45"/>
  <c r="J1190" i="45" s="1"/>
  <c r="L1190" i="45" s="1"/>
  <c r="I1190" i="45"/>
  <c r="K1190" i="45" s="1"/>
  <c r="H1198" i="45"/>
  <c r="J1198" i="45" s="1"/>
  <c r="L1198" i="45" s="1"/>
  <c r="I1198" i="45"/>
  <c r="K1198" i="45" s="1"/>
  <c r="H1206" i="45"/>
  <c r="M1206" i="45" s="1"/>
  <c r="O1206" i="45" s="1"/>
  <c r="I1206" i="45"/>
  <c r="K1206" i="45" s="1"/>
  <c r="H1214" i="45"/>
  <c r="M1214" i="45" s="1"/>
  <c r="O1214" i="45" s="1"/>
  <c r="I1214" i="45"/>
  <c r="K1214" i="45" s="1"/>
  <c r="H1222" i="45"/>
  <c r="J1222" i="45" s="1"/>
  <c r="L1222" i="45" s="1"/>
  <c r="I1222" i="45"/>
  <c r="K1222" i="45" s="1"/>
  <c r="H1230" i="45"/>
  <c r="J1230" i="45" s="1"/>
  <c r="L1230" i="45" s="1"/>
  <c r="I1230" i="45"/>
  <c r="K1230" i="45" s="1"/>
  <c r="H1238" i="45"/>
  <c r="I1238" i="45"/>
  <c r="K1238" i="45" s="1"/>
  <c r="H1246" i="45"/>
  <c r="M1246" i="45" s="1"/>
  <c r="O1246" i="45" s="1"/>
  <c r="I1246" i="45"/>
  <c r="K1246" i="45" s="1"/>
  <c r="H1254" i="45"/>
  <c r="I1254" i="45"/>
  <c r="K1254" i="45" s="1"/>
  <c r="H1262" i="45"/>
  <c r="J1262" i="45" s="1"/>
  <c r="L1262" i="45" s="1"/>
  <c r="I1262" i="45"/>
  <c r="K1262" i="45" s="1"/>
  <c r="H1270" i="45"/>
  <c r="I1270" i="45"/>
  <c r="K1270" i="45" s="1"/>
  <c r="H1278" i="45"/>
  <c r="M1278" i="45" s="1"/>
  <c r="O1278" i="45" s="1"/>
  <c r="I1278" i="45"/>
  <c r="K1278" i="45" s="1"/>
  <c r="H1286" i="45"/>
  <c r="M1286" i="45" s="1"/>
  <c r="O1286" i="45" s="1"/>
  <c r="I1286" i="45"/>
  <c r="K1286" i="45" s="1"/>
  <c r="H1294" i="45"/>
  <c r="J1294" i="45" s="1"/>
  <c r="L1294" i="45" s="1"/>
  <c r="I1294" i="45"/>
  <c r="K1294" i="45" s="1"/>
  <c r="H1302" i="45"/>
  <c r="J1302" i="45" s="1"/>
  <c r="L1302" i="45" s="1"/>
  <c r="I1302" i="45"/>
  <c r="K1302" i="45" s="1"/>
  <c r="H1310" i="45"/>
  <c r="M1310" i="45" s="1"/>
  <c r="O1310" i="45" s="1"/>
  <c r="I1310" i="45"/>
  <c r="K1310" i="45" s="1"/>
  <c r="H1318" i="45"/>
  <c r="M1318" i="45" s="1"/>
  <c r="O1318" i="45" s="1"/>
  <c r="I1318" i="45"/>
  <c r="K1318" i="45" s="1"/>
  <c r="H1326" i="45"/>
  <c r="M1326" i="45" s="1"/>
  <c r="O1326" i="45" s="1"/>
  <c r="I1326" i="45"/>
  <c r="K1326" i="45" s="1"/>
  <c r="H1342" i="45"/>
  <c r="M1342" i="45" s="1"/>
  <c r="O1342" i="45" s="1"/>
  <c r="I1342" i="45"/>
  <c r="K1342" i="45" s="1"/>
  <c r="H1358" i="45"/>
  <c r="M1358" i="45" s="1"/>
  <c r="O1358" i="45" s="1"/>
  <c r="I1358" i="45"/>
  <c r="K1358" i="45" s="1"/>
  <c r="H1366" i="45"/>
  <c r="M1366" i="45" s="1"/>
  <c r="O1366" i="45" s="1"/>
  <c r="I1366" i="45"/>
  <c r="K1366" i="45" s="1"/>
  <c r="H1374" i="45"/>
  <c r="M1374" i="45" s="1"/>
  <c r="O1374" i="45" s="1"/>
  <c r="I1374" i="45"/>
  <c r="K1374" i="45" s="1"/>
  <c r="H1382" i="45"/>
  <c r="J1382" i="45" s="1"/>
  <c r="L1382" i="45" s="1"/>
  <c r="I1382" i="45"/>
  <c r="K1382" i="45" s="1"/>
  <c r="H1390" i="45"/>
  <c r="J1390" i="45" s="1"/>
  <c r="L1390" i="45" s="1"/>
  <c r="I1390" i="45"/>
  <c r="K1390" i="45" s="1"/>
  <c r="H1398" i="45"/>
  <c r="M1398" i="45" s="1"/>
  <c r="O1398" i="45" s="1"/>
  <c r="I1398" i="45"/>
  <c r="K1398" i="45" s="1"/>
  <c r="H1406" i="45"/>
  <c r="M1406" i="45" s="1"/>
  <c r="O1406" i="45" s="1"/>
  <c r="I1406" i="45"/>
  <c r="K1406" i="45" s="1"/>
  <c r="H1414" i="45"/>
  <c r="M1414" i="45" s="1"/>
  <c r="O1414" i="45" s="1"/>
  <c r="I1414" i="45"/>
  <c r="K1414" i="45" s="1"/>
  <c r="H1422" i="45"/>
  <c r="J1422" i="45" s="1"/>
  <c r="L1422" i="45" s="1"/>
  <c r="I1422" i="45"/>
  <c r="K1422" i="45" s="1"/>
  <c r="H1430" i="45"/>
  <c r="I1430" i="45"/>
  <c r="K1430" i="45" s="1"/>
  <c r="H1438" i="45"/>
  <c r="M1438" i="45" s="1"/>
  <c r="O1438" i="45" s="1"/>
  <c r="I1438" i="45"/>
  <c r="K1438" i="45" s="1"/>
  <c r="H1446" i="45"/>
  <c r="J1446" i="45" s="1"/>
  <c r="L1446" i="45" s="1"/>
  <c r="I1446" i="45"/>
  <c r="K1446" i="45" s="1"/>
  <c r="H1454" i="45"/>
  <c r="M1454" i="45" s="1"/>
  <c r="O1454" i="45" s="1"/>
  <c r="I1454" i="45"/>
  <c r="K1454" i="45" s="1"/>
  <c r="H1462" i="45"/>
  <c r="J1462" i="45" s="1"/>
  <c r="L1462" i="45" s="1"/>
  <c r="I1462" i="45"/>
  <c r="K1462" i="45" s="1"/>
  <c r="H1470" i="45"/>
  <c r="I1470" i="45"/>
  <c r="K1470" i="45" s="1"/>
  <c r="H1478" i="45"/>
  <c r="M1478" i="45" s="1"/>
  <c r="O1478" i="45" s="1"/>
  <c r="I1478" i="45"/>
  <c r="K1478" i="45" s="1"/>
  <c r="H1486" i="45"/>
  <c r="J1486" i="45" s="1"/>
  <c r="L1486" i="45" s="1"/>
  <c r="I1486" i="45"/>
  <c r="K1486" i="45" s="1"/>
  <c r="H1494" i="45"/>
  <c r="I1494" i="45"/>
  <c r="K1494" i="45" s="1"/>
  <c r="H1502" i="45"/>
  <c r="M1502" i="45" s="1"/>
  <c r="O1502" i="45" s="1"/>
  <c r="I1502" i="45"/>
  <c r="K1502" i="45" s="1"/>
  <c r="H1510" i="45"/>
  <c r="M1510" i="45" s="1"/>
  <c r="O1510" i="45" s="1"/>
  <c r="I1510" i="45"/>
  <c r="K1510" i="45" s="1"/>
  <c r="H1518" i="45"/>
  <c r="M1518" i="45" s="1"/>
  <c r="O1518" i="45" s="1"/>
  <c r="I1518" i="45"/>
  <c r="K1518" i="45" s="1"/>
  <c r="H1526" i="45"/>
  <c r="J1526" i="45" s="1"/>
  <c r="L1526" i="45" s="1"/>
  <c r="I1526" i="45"/>
  <c r="K1526" i="45" s="1"/>
  <c r="H1534" i="45"/>
  <c r="M1534" i="45" s="1"/>
  <c r="O1534" i="45" s="1"/>
  <c r="I1534" i="45"/>
  <c r="K1534" i="45" s="1"/>
  <c r="H1550" i="45"/>
  <c r="J1550" i="45" s="1"/>
  <c r="L1550" i="45" s="1"/>
  <c r="I1550" i="45"/>
  <c r="K1550" i="45" s="1"/>
  <c r="H1558" i="45"/>
  <c r="J1558" i="45" s="1"/>
  <c r="L1558" i="45" s="1"/>
  <c r="I1558" i="45"/>
  <c r="K1558" i="45" s="1"/>
  <c r="H1566" i="45"/>
  <c r="M1566" i="45" s="1"/>
  <c r="O1566" i="45" s="1"/>
  <c r="I1566" i="45"/>
  <c r="K1566" i="45" s="1"/>
  <c r="H1574" i="45"/>
  <c r="M1574" i="45" s="1"/>
  <c r="O1574" i="45" s="1"/>
  <c r="I1574" i="45"/>
  <c r="K1574" i="45" s="1"/>
  <c r="H1582" i="45"/>
  <c r="M1582" i="45" s="1"/>
  <c r="O1582" i="45" s="1"/>
  <c r="I1582" i="45"/>
  <c r="K1582" i="45" s="1"/>
  <c r="H1590" i="45"/>
  <c r="M1590" i="45" s="1"/>
  <c r="O1590" i="45" s="1"/>
  <c r="I1590" i="45"/>
  <c r="K1590" i="45" s="1"/>
  <c r="H1598" i="45"/>
  <c r="M1598" i="45" s="1"/>
  <c r="O1598" i="45" s="1"/>
  <c r="I1598" i="45"/>
  <c r="K1598" i="45" s="1"/>
  <c r="H1606" i="45"/>
  <c r="J1606" i="45" s="1"/>
  <c r="L1606" i="45" s="1"/>
  <c r="I1606" i="45"/>
  <c r="K1606" i="45" s="1"/>
  <c r="H1614" i="45"/>
  <c r="J1614" i="45" s="1"/>
  <c r="L1614" i="45" s="1"/>
  <c r="I1614" i="45"/>
  <c r="K1614" i="45" s="1"/>
  <c r="H1622" i="45"/>
  <c r="M1622" i="45" s="1"/>
  <c r="O1622" i="45" s="1"/>
  <c r="I1622" i="45"/>
  <c r="K1622" i="45" s="1"/>
  <c r="H1630" i="45"/>
  <c r="J1630" i="45" s="1"/>
  <c r="L1630" i="45" s="1"/>
  <c r="I1630" i="45"/>
  <c r="K1630" i="45" s="1"/>
  <c r="H1638" i="45"/>
  <c r="M1638" i="45" s="1"/>
  <c r="O1638" i="45" s="1"/>
  <c r="I1638" i="45"/>
  <c r="K1638" i="45" s="1"/>
  <c r="H1646" i="45"/>
  <c r="I1646" i="45"/>
  <c r="K1646" i="45" s="1"/>
  <c r="H1654" i="45"/>
  <c r="M1654" i="45" s="1"/>
  <c r="O1654" i="45" s="1"/>
  <c r="I1654" i="45"/>
  <c r="K1654" i="45" s="1"/>
  <c r="H1662" i="45"/>
  <c r="M1662" i="45" s="1"/>
  <c r="O1662" i="45" s="1"/>
  <c r="I1662" i="45"/>
  <c r="K1662" i="45" s="1"/>
  <c r="H1670" i="45"/>
  <c r="M1670" i="45" s="1"/>
  <c r="O1670" i="45" s="1"/>
  <c r="I1670" i="45"/>
  <c r="K1670" i="45" s="1"/>
  <c r="H1678" i="45"/>
  <c r="I1678" i="45"/>
  <c r="K1678" i="45" s="1"/>
  <c r="H1686" i="45"/>
  <c r="M1686" i="45" s="1"/>
  <c r="O1686" i="45" s="1"/>
  <c r="I1686" i="45"/>
  <c r="K1686" i="45" s="1"/>
  <c r="H1694" i="45"/>
  <c r="M1694" i="45" s="1"/>
  <c r="O1694" i="45" s="1"/>
  <c r="I1694" i="45"/>
  <c r="K1694" i="45" s="1"/>
  <c r="H1702" i="45"/>
  <c r="J1702" i="45" s="1"/>
  <c r="L1702" i="45" s="1"/>
  <c r="I1702" i="45"/>
  <c r="K1702" i="45" s="1"/>
  <c r="H1710" i="45"/>
  <c r="I1710" i="45"/>
  <c r="K1710" i="45" s="1"/>
  <c r="H1718" i="45"/>
  <c r="M1718" i="45" s="1"/>
  <c r="O1718" i="45" s="1"/>
  <c r="I1718" i="45"/>
  <c r="K1718" i="45" s="1"/>
  <c r="H1726" i="45"/>
  <c r="M1726" i="45" s="1"/>
  <c r="O1726" i="45" s="1"/>
  <c r="I1726" i="45"/>
  <c r="K1726" i="45" s="1"/>
  <c r="H1734" i="45"/>
  <c r="J1734" i="45" s="1"/>
  <c r="L1734" i="45" s="1"/>
  <c r="I1734" i="45"/>
  <c r="K1734" i="45" s="1"/>
  <c r="H1742" i="45"/>
  <c r="M1742" i="45" s="1"/>
  <c r="O1742" i="45" s="1"/>
  <c r="I1742" i="45"/>
  <c r="K1742" i="45" s="1"/>
  <c r="H1750" i="45"/>
  <c r="M1750" i="45" s="1"/>
  <c r="O1750" i="45" s="1"/>
  <c r="I1750" i="45"/>
  <c r="K1750" i="45" s="1"/>
  <c r="H1758" i="45"/>
  <c r="I1758" i="45"/>
  <c r="K1758" i="45" s="1"/>
  <c r="H1766" i="45"/>
  <c r="J1766" i="45" s="1"/>
  <c r="L1766" i="45" s="1"/>
  <c r="I1766" i="45"/>
  <c r="K1766" i="45" s="1"/>
  <c r="H1774" i="45"/>
  <c r="M1774" i="45" s="1"/>
  <c r="O1774" i="45" s="1"/>
  <c r="I1774" i="45"/>
  <c r="K1774" i="45" s="1"/>
  <c r="H1782" i="45"/>
  <c r="M1782" i="45" s="1"/>
  <c r="O1782" i="45" s="1"/>
  <c r="I1782" i="45"/>
  <c r="K1782" i="45" s="1"/>
  <c r="H1790" i="45"/>
  <c r="J1790" i="45" s="1"/>
  <c r="L1790" i="45" s="1"/>
  <c r="I1790" i="45"/>
  <c r="K1790" i="45" s="1"/>
  <c r="H1798" i="45"/>
  <c r="M1798" i="45" s="1"/>
  <c r="O1798" i="45" s="1"/>
  <c r="I1798" i="45"/>
  <c r="K1798" i="45" s="1"/>
  <c r="H1806" i="45"/>
  <c r="I1806" i="45"/>
  <c r="K1806" i="45" s="1"/>
  <c r="H1814" i="45"/>
  <c r="M1814" i="45" s="1"/>
  <c r="O1814" i="45" s="1"/>
  <c r="I1814" i="45"/>
  <c r="K1814" i="45" s="1"/>
  <c r="H1838" i="45"/>
  <c r="J1838" i="45" s="1"/>
  <c r="L1838" i="45" s="1"/>
  <c r="I1838" i="45"/>
  <c r="K1838" i="45" s="1"/>
  <c r="H1846" i="45"/>
  <c r="J1846" i="45" s="1"/>
  <c r="L1846" i="45" s="1"/>
  <c r="I1846" i="45"/>
  <c r="K1846" i="45" s="1"/>
  <c r="H1854" i="45"/>
  <c r="I1854" i="45"/>
  <c r="K1854" i="45" s="1"/>
  <c r="H1862" i="45"/>
  <c r="M1862" i="45" s="1"/>
  <c r="O1862" i="45" s="1"/>
  <c r="I1862" i="45"/>
  <c r="K1862" i="45" s="1"/>
  <c r="H1870" i="45"/>
  <c r="M1870" i="45" s="1"/>
  <c r="O1870" i="45" s="1"/>
  <c r="I1870" i="45"/>
  <c r="K1870" i="45" s="1"/>
  <c r="H1878" i="45"/>
  <c r="J1878" i="45" s="1"/>
  <c r="L1878" i="45" s="1"/>
  <c r="I1878" i="45"/>
  <c r="K1878" i="45" s="1"/>
  <c r="H1886" i="45"/>
  <c r="J1886" i="45" s="1"/>
  <c r="L1886" i="45" s="1"/>
  <c r="I1886" i="45"/>
  <c r="K1886" i="45" s="1"/>
  <c r="H1894" i="45"/>
  <c r="M1894" i="45" s="1"/>
  <c r="O1894" i="45" s="1"/>
  <c r="I1894" i="45"/>
  <c r="K1894" i="45" s="1"/>
  <c r="H1902" i="45"/>
  <c r="J1902" i="45" s="1"/>
  <c r="L1902" i="45" s="1"/>
  <c r="I1902" i="45"/>
  <c r="K1902" i="45" s="1"/>
  <c r="H1910" i="45"/>
  <c r="J1910" i="45" s="1"/>
  <c r="L1910" i="45" s="1"/>
  <c r="I1910" i="45"/>
  <c r="K1910" i="45" s="1"/>
  <c r="H1918" i="45"/>
  <c r="M1918" i="45" s="1"/>
  <c r="O1918" i="45" s="1"/>
  <c r="I1918" i="45"/>
  <c r="K1918" i="45" s="1"/>
  <c r="H1926" i="45"/>
  <c r="M1926" i="45" s="1"/>
  <c r="O1926" i="45" s="1"/>
  <c r="I1926" i="45"/>
  <c r="K1926" i="45" s="1"/>
  <c r="H1934" i="45"/>
  <c r="M1934" i="45" s="1"/>
  <c r="O1934" i="45" s="1"/>
  <c r="I1934" i="45"/>
  <c r="K1934" i="45" s="1"/>
  <c r="H1942" i="45"/>
  <c r="I1942" i="45"/>
  <c r="K1942" i="45" s="1"/>
  <c r="H1950" i="45"/>
  <c r="J1950" i="45" s="1"/>
  <c r="L1950" i="45" s="1"/>
  <c r="I1950" i="45"/>
  <c r="K1950" i="45" s="1"/>
  <c r="H1958" i="45"/>
  <c r="M1958" i="45" s="1"/>
  <c r="O1958" i="45" s="1"/>
  <c r="I1958" i="45"/>
  <c r="K1958" i="45" s="1"/>
  <c r="H1966" i="45"/>
  <c r="I1966" i="45"/>
  <c r="K1966" i="45" s="1"/>
  <c r="H1974" i="45"/>
  <c r="J1974" i="45" s="1"/>
  <c r="L1974" i="45" s="1"/>
  <c r="I1974" i="45"/>
  <c r="K1974" i="45" s="1"/>
  <c r="H1982" i="45"/>
  <c r="M1982" i="45" s="1"/>
  <c r="O1982" i="45" s="1"/>
  <c r="I1982" i="45"/>
  <c r="K1982" i="45" s="1"/>
  <c r="H1990" i="45"/>
  <c r="M1990" i="45" s="1"/>
  <c r="O1990" i="45" s="1"/>
  <c r="I1990" i="45"/>
  <c r="K1990" i="45" s="1"/>
  <c r="H1998" i="45"/>
  <c r="M1998" i="45" s="1"/>
  <c r="O1998" i="45" s="1"/>
  <c r="I1998" i="45"/>
  <c r="K1998" i="45" s="1"/>
  <c r="H2006" i="45"/>
  <c r="M2006" i="45" s="1"/>
  <c r="O2006" i="45" s="1"/>
  <c r="I2006" i="45"/>
  <c r="K2006" i="45" s="1"/>
  <c r="H2014" i="45"/>
  <c r="M2014" i="45" s="1"/>
  <c r="O2014" i="45" s="1"/>
  <c r="I2014" i="45"/>
  <c r="K2014" i="45" s="1"/>
  <c r="H2022" i="45"/>
  <c r="M2022" i="45" s="1"/>
  <c r="O2022" i="45" s="1"/>
  <c r="I2022" i="45"/>
  <c r="K2022" i="45" s="1"/>
  <c r="H2030" i="45"/>
  <c r="I2030" i="45"/>
  <c r="K2030" i="45" s="1"/>
  <c r="H2038" i="45"/>
  <c r="J2038" i="45" s="1"/>
  <c r="L2038" i="45" s="1"/>
  <c r="I2038" i="45"/>
  <c r="K2038" i="45" s="1"/>
  <c r="H2046" i="45"/>
  <c r="J2046" i="45" s="1"/>
  <c r="L2046" i="45" s="1"/>
  <c r="I2046" i="45"/>
  <c r="K2046" i="45" s="1"/>
  <c r="H2054" i="45"/>
  <c r="M2054" i="45" s="1"/>
  <c r="O2054" i="45" s="1"/>
  <c r="I2054" i="45"/>
  <c r="K2054" i="45" s="1"/>
  <c r="H2062" i="45"/>
  <c r="M2062" i="45" s="1"/>
  <c r="O2062" i="45" s="1"/>
  <c r="I2062" i="45"/>
  <c r="K2062" i="45" s="1"/>
  <c r="H2070" i="45"/>
  <c r="J2070" i="45" s="1"/>
  <c r="L2070" i="45" s="1"/>
  <c r="I2070" i="45"/>
  <c r="K2070" i="45" s="1"/>
  <c r="H2078" i="45"/>
  <c r="J2078" i="45" s="1"/>
  <c r="L2078" i="45" s="1"/>
  <c r="I2078" i="45"/>
  <c r="K2078" i="45" s="1"/>
  <c r="H2086" i="45"/>
  <c r="M2086" i="45" s="1"/>
  <c r="O2086" i="45" s="1"/>
  <c r="I2086" i="45"/>
  <c r="K2086" i="45" s="1"/>
  <c r="H2094" i="45"/>
  <c r="J2094" i="45" s="1"/>
  <c r="L2094" i="45" s="1"/>
  <c r="I2094" i="45"/>
  <c r="K2094" i="45" s="1"/>
  <c r="H2102" i="45"/>
  <c r="J2102" i="45" s="1"/>
  <c r="L2102" i="45" s="1"/>
  <c r="I2102" i="45"/>
  <c r="K2102" i="45" s="1"/>
  <c r="H2110" i="45"/>
  <c r="I2110" i="45"/>
  <c r="K2110" i="45" s="1"/>
  <c r="H2118" i="45"/>
  <c r="M2118" i="45" s="1"/>
  <c r="O2118" i="45" s="1"/>
  <c r="I2118" i="45"/>
  <c r="K2118" i="45" s="1"/>
  <c r="H2126" i="45"/>
  <c r="M2126" i="45" s="1"/>
  <c r="O2126" i="45" s="1"/>
  <c r="I2126" i="45"/>
  <c r="K2126" i="45" s="1"/>
  <c r="H2134" i="45"/>
  <c r="J2134" i="45" s="1"/>
  <c r="L2134" i="45" s="1"/>
  <c r="I2134" i="45"/>
  <c r="K2134" i="45" s="1"/>
  <c r="H2142" i="45"/>
  <c r="J2142" i="45" s="1"/>
  <c r="L2142" i="45" s="1"/>
  <c r="I2142" i="45"/>
  <c r="K2142" i="45" s="1"/>
  <c r="H2150" i="45"/>
  <c r="M2150" i="45" s="1"/>
  <c r="O2150" i="45" s="1"/>
  <c r="I2150" i="45"/>
  <c r="K2150" i="45" s="1"/>
  <c r="H2158" i="45"/>
  <c r="J2158" i="45" s="1"/>
  <c r="L2158" i="45" s="1"/>
  <c r="I2158" i="45"/>
  <c r="K2158" i="45" s="1"/>
  <c r="H2166" i="45"/>
  <c r="J2166" i="45" s="1"/>
  <c r="L2166" i="45" s="1"/>
  <c r="I2166" i="45"/>
  <c r="K2166" i="45" s="1"/>
  <c r="H2174" i="45"/>
  <c r="M2174" i="45" s="1"/>
  <c r="O2174" i="45" s="1"/>
  <c r="I2174" i="45"/>
  <c r="K2174" i="45" s="1"/>
  <c r="H2182" i="45"/>
  <c r="M2182" i="45" s="1"/>
  <c r="O2182" i="45" s="1"/>
  <c r="I2182" i="45"/>
  <c r="K2182" i="45" s="1"/>
  <c r="H2190" i="45"/>
  <c r="M2190" i="45" s="1"/>
  <c r="O2190" i="45" s="1"/>
  <c r="I2190" i="45"/>
  <c r="K2190" i="45" s="1"/>
  <c r="H2198" i="45"/>
  <c r="M2198" i="45" s="1"/>
  <c r="O2198" i="45" s="1"/>
  <c r="I2198" i="45"/>
  <c r="K2198" i="45" s="1"/>
  <c r="H2206" i="45"/>
  <c r="M2206" i="45" s="1"/>
  <c r="O2206" i="45" s="1"/>
  <c r="I2206" i="45"/>
  <c r="K2206" i="45" s="1"/>
  <c r="H2214" i="45"/>
  <c r="M2214" i="45" s="1"/>
  <c r="O2214" i="45" s="1"/>
  <c r="I2214" i="45"/>
  <c r="K2214" i="45" s="1"/>
  <c r="H2222" i="45"/>
  <c r="I2222" i="45"/>
  <c r="K2222" i="45" s="1"/>
  <c r="H2230" i="45"/>
  <c r="J2230" i="45" s="1"/>
  <c r="L2230" i="45" s="1"/>
  <c r="I2230" i="45"/>
  <c r="K2230" i="45" s="1"/>
  <c r="H2238" i="45"/>
  <c r="M2238" i="45" s="1"/>
  <c r="O2238" i="45" s="1"/>
  <c r="I2238" i="45"/>
  <c r="K2238" i="45" s="1"/>
  <c r="H2246" i="45"/>
  <c r="M2246" i="45" s="1"/>
  <c r="O2246" i="45" s="1"/>
  <c r="I2246" i="45"/>
  <c r="K2246" i="45" s="1"/>
  <c r="H2254" i="45"/>
  <c r="M2254" i="45" s="1"/>
  <c r="O2254" i="45" s="1"/>
  <c r="I2254" i="45"/>
  <c r="K2254" i="45" s="1"/>
  <c r="H2262" i="45"/>
  <c r="M2262" i="45" s="1"/>
  <c r="O2262" i="45" s="1"/>
  <c r="I2262" i="45"/>
  <c r="K2262" i="45" s="1"/>
  <c r="H2270" i="45"/>
  <c r="M2270" i="45" s="1"/>
  <c r="O2270" i="45" s="1"/>
  <c r="I2270" i="45"/>
  <c r="K2270" i="45" s="1"/>
  <c r="H2278" i="45"/>
  <c r="M2278" i="45" s="1"/>
  <c r="O2278" i="45" s="1"/>
  <c r="I2278" i="45"/>
  <c r="K2278" i="45" s="1"/>
  <c r="H2286" i="45"/>
  <c r="M2286" i="45" s="1"/>
  <c r="O2286" i="45" s="1"/>
  <c r="I2286" i="45"/>
  <c r="K2286" i="45" s="1"/>
  <c r="H2294" i="45"/>
  <c r="I2294" i="45"/>
  <c r="K2294" i="45" s="1"/>
  <c r="H2302" i="45"/>
  <c r="M2302" i="45" s="1"/>
  <c r="O2302" i="45" s="1"/>
  <c r="I2302" i="45"/>
  <c r="K2302" i="45" s="1"/>
  <c r="H2310" i="45"/>
  <c r="M2310" i="45" s="1"/>
  <c r="O2310" i="45" s="1"/>
  <c r="I2310" i="45"/>
  <c r="K2310" i="45" s="1"/>
  <c r="H2318" i="45"/>
  <c r="J2318" i="45" s="1"/>
  <c r="L2318" i="45" s="1"/>
  <c r="I2318" i="45"/>
  <c r="K2318" i="45" s="1"/>
  <c r="H925" i="45"/>
  <c r="J925" i="45" s="1"/>
  <c r="L925" i="45" s="1"/>
  <c r="N925" i="45" s="1"/>
  <c r="P925" i="45" s="1"/>
  <c r="H1118" i="45"/>
  <c r="M1118" i="45" s="1"/>
  <c r="O1118" i="45" s="1"/>
  <c r="H1983" i="45"/>
  <c r="M1983" i="45" s="1"/>
  <c r="O1983" i="45" s="1"/>
  <c r="I22" i="45"/>
  <c r="K22" i="45" s="1"/>
  <c r="I32" i="45"/>
  <c r="K32" i="45" s="1"/>
  <c r="I44" i="45"/>
  <c r="K44" i="45" s="1"/>
  <c r="I54" i="45"/>
  <c r="K54" i="45" s="1"/>
  <c r="I64" i="45"/>
  <c r="K64" i="45" s="1"/>
  <c r="I76" i="45"/>
  <c r="K76" i="45" s="1"/>
  <c r="I86" i="45"/>
  <c r="K86" i="45" s="1"/>
  <c r="I96" i="45"/>
  <c r="K96" i="45" s="1"/>
  <c r="I108" i="45"/>
  <c r="K108" i="45" s="1"/>
  <c r="I118" i="45"/>
  <c r="K118" i="45" s="1"/>
  <c r="I128" i="45"/>
  <c r="K128" i="45" s="1"/>
  <c r="I140" i="45"/>
  <c r="K140" i="45" s="1"/>
  <c r="I150" i="45"/>
  <c r="K150" i="45" s="1"/>
  <c r="I160" i="45"/>
  <c r="K160" i="45" s="1"/>
  <c r="I172" i="45"/>
  <c r="K172" i="45" s="1"/>
  <c r="I182" i="45"/>
  <c r="K182" i="45" s="1"/>
  <c r="I192" i="45"/>
  <c r="K192" i="45" s="1"/>
  <c r="I204" i="45"/>
  <c r="K204" i="45" s="1"/>
  <c r="I214" i="45"/>
  <c r="K214" i="45" s="1"/>
  <c r="I224" i="45"/>
  <c r="K224" i="45" s="1"/>
  <c r="I236" i="45"/>
  <c r="K236" i="45" s="1"/>
  <c r="I246" i="45"/>
  <c r="K246" i="45" s="1"/>
  <c r="I256" i="45"/>
  <c r="K256" i="45" s="1"/>
  <c r="I268" i="45"/>
  <c r="K268" i="45" s="1"/>
  <c r="I278" i="45"/>
  <c r="K278" i="45" s="1"/>
  <c r="I288" i="45"/>
  <c r="K288" i="45" s="1"/>
  <c r="I300" i="45"/>
  <c r="K300" i="45" s="1"/>
  <c r="I311" i="45"/>
  <c r="K311" i="45" s="1"/>
  <c r="I325" i="45"/>
  <c r="K325" i="45" s="1"/>
  <c r="I336" i="45"/>
  <c r="K336" i="45" s="1"/>
  <c r="I350" i="45"/>
  <c r="K350" i="45" s="1"/>
  <c r="I363" i="45"/>
  <c r="K363" i="45" s="1"/>
  <c r="I375" i="45"/>
  <c r="K375" i="45" s="1"/>
  <c r="I389" i="45"/>
  <c r="K389" i="45" s="1"/>
  <c r="I400" i="45"/>
  <c r="K400" i="45" s="1"/>
  <c r="I414" i="45"/>
  <c r="K414" i="45" s="1"/>
  <c r="I427" i="45"/>
  <c r="K427" i="45" s="1"/>
  <c r="I439" i="45"/>
  <c r="K439" i="45" s="1"/>
  <c r="I453" i="45"/>
  <c r="K453" i="45" s="1"/>
  <c r="I464" i="45"/>
  <c r="K464" i="45" s="1"/>
  <c r="I478" i="45"/>
  <c r="K478" i="45" s="1"/>
  <c r="I491" i="45"/>
  <c r="K491" i="45" s="1"/>
  <c r="I503" i="45"/>
  <c r="K503" i="45" s="1"/>
  <c r="I517" i="45"/>
  <c r="K517" i="45" s="1"/>
  <c r="I528" i="45"/>
  <c r="K528" i="45" s="1"/>
  <c r="I542" i="45"/>
  <c r="K542" i="45" s="1"/>
  <c r="I555" i="45"/>
  <c r="K555" i="45" s="1"/>
  <c r="I567" i="45"/>
  <c r="K567" i="45" s="1"/>
  <c r="I581" i="45"/>
  <c r="K581" i="45" s="1"/>
  <c r="I592" i="45"/>
  <c r="K592" i="45" s="1"/>
  <c r="I606" i="45"/>
  <c r="K606" i="45" s="1"/>
  <c r="I619" i="45"/>
  <c r="K619" i="45" s="1"/>
  <c r="I631" i="45"/>
  <c r="K631" i="45" s="1"/>
  <c r="I645" i="45"/>
  <c r="K645" i="45" s="1"/>
  <c r="I656" i="45"/>
  <c r="K656" i="45" s="1"/>
  <c r="I670" i="45"/>
  <c r="K670" i="45" s="1"/>
  <c r="I683" i="45"/>
  <c r="K683" i="45" s="1"/>
  <c r="I696" i="45"/>
  <c r="K696" i="45" s="1"/>
  <c r="I712" i="45"/>
  <c r="K712" i="45" s="1"/>
  <c r="I725" i="45"/>
  <c r="K725" i="45" s="1"/>
  <c r="I741" i="45"/>
  <c r="K741" i="45" s="1"/>
  <c r="I756" i="45"/>
  <c r="K756" i="45" s="1"/>
  <c r="I790" i="45"/>
  <c r="K790" i="45" s="1"/>
  <c r="I805" i="45"/>
  <c r="K805" i="45" s="1"/>
  <c r="I823" i="45"/>
  <c r="K823" i="45" s="1"/>
  <c r="I840" i="45"/>
  <c r="K840" i="45" s="1"/>
  <c r="I856" i="45"/>
  <c r="K856" i="45" s="1"/>
  <c r="I909" i="45"/>
  <c r="K909" i="45" s="1"/>
  <c r="I926" i="45"/>
  <c r="K926" i="45" s="1"/>
  <c r="I942" i="45"/>
  <c r="K942" i="45" s="1"/>
  <c r="I960" i="45"/>
  <c r="K960" i="45" s="1"/>
  <c r="I975" i="45"/>
  <c r="K975" i="45" s="1"/>
  <c r="I1046" i="45"/>
  <c r="K1046" i="45" s="1"/>
  <c r="I1061" i="45"/>
  <c r="K1061" i="45" s="1"/>
  <c r="I1079" i="45"/>
  <c r="K1079" i="45" s="1"/>
  <c r="I1096" i="45"/>
  <c r="K1096" i="45" s="1"/>
  <c r="I1112" i="45"/>
  <c r="K1112" i="45" s="1"/>
  <c r="I1165" i="45"/>
  <c r="K1165" i="45" s="1"/>
  <c r="I1184" i="45"/>
  <c r="K1184" i="45" s="1"/>
  <c r="I1223" i="45"/>
  <c r="K1223" i="45" s="1"/>
  <c r="I1292" i="45"/>
  <c r="K1292" i="45" s="1"/>
  <c r="I1316" i="45"/>
  <c r="K1316" i="45" s="1"/>
  <c r="I1347" i="45"/>
  <c r="K1347" i="45" s="1"/>
  <c r="I1453" i="45"/>
  <c r="K1453" i="45" s="1"/>
  <c r="I1484" i="45"/>
  <c r="K1484" i="45" s="1"/>
  <c r="I1507" i="45"/>
  <c r="K1507" i="45" s="1"/>
  <c r="I1563" i="45"/>
  <c r="K1563" i="45" s="1"/>
  <c r="I1592" i="45"/>
  <c r="K1592" i="45" s="1"/>
  <c r="I1644" i="45"/>
  <c r="K1644" i="45" s="1"/>
  <c r="I1672" i="45"/>
  <c r="K1672" i="45" s="1"/>
  <c r="I1700" i="45"/>
  <c r="K1700" i="45" s="1"/>
  <c r="I1724" i="45"/>
  <c r="K1724" i="45" s="1"/>
  <c r="I1755" i="45"/>
  <c r="K1755" i="45" s="1"/>
  <c r="I1811" i="45"/>
  <c r="K1811" i="45" s="1"/>
  <c r="I1843" i="45"/>
  <c r="K1843" i="45" s="1"/>
  <c r="I1871" i="45"/>
  <c r="K1871" i="45" s="1"/>
  <c r="I1916" i="45"/>
  <c r="K1916" i="45" s="1"/>
  <c r="I2021" i="45"/>
  <c r="K2021" i="45" s="1"/>
  <c r="I2084" i="45"/>
  <c r="K2084" i="45" s="1"/>
  <c r="I2272" i="45"/>
  <c r="K2272" i="45" s="1"/>
  <c r="H711" i="45"/>
  <c r="J711" i="45" s="1"/>
  <c r="L711" i="45" s="1"/>
  <c r="I711" i="45"/>
  <c r="K711" i="45" s="1"/>
  <c r="H727" i="45"/>
  <c r="M727" i="45" s="1"/>
  <c r="O727" i="45" s="1"/>
  <c r="I727" i="45"/>
  <c r="K727" i="45" s="1"/>
  <c r="H735" i="45"/>
  <c r="I735" i="45"/>
  <c r="K735" i="45" s="1"/>
  <c r="H767" i="45"/>
  <c r="M767" i="45" s="1"/>
  <c r="O767" i="45" s="1"/>
  <c r="I767" i="45"/>
  <c r="K767" i="45" s="1"/>
  <c r="H775" i="45"/>
  <c r="M775" i="45" s="1"/>
  <c r="O775" i="45" s="1"/>
  <c r="I775" i="45"/>
  <c r="K775" i="45" s="1"/>
  <c r="H799" i="45"/>
  <c r="I799" i="45"/>
  <c r="K799" i="45" s="1"/>
  <c r="H807" i="45"/>
  <c r="I807" i="45"/>
  <c r="K807" i="45" s="1"/>
  <c r="H831" i="45"/>
  <c r="M831" i="45" s="1"/>
  <c r="O831" i="45" s="1"/>
  <c r="I831" i="45"/>
  <c r="K831" i="45" s="1"/>
  <c r="H839" i="45"/>
  <c r="M839" i="45" s="1"/>
  <c r="O839" i="45" s="1"/>
  <c r="I839" i="45"/>
  <c r="K839" i="45" s="1"/>
  <c r="H863" i="45"/>
  <c r="M863" i="45" s="1"/>
  <c r="O863" i="45" s="1"/>
  <c r="I863" i="45"/>
  <c r="K863" i="45" s="1"/>
  <c r="H871" i="45"/>
  <c r="M871" i="45" s="1"/>
  <c r="O871" i="45" s="1"/>
  <c r="I871" i="45"/>
  <c r="K871" i="45" s="1"/>
  <c r="H895" i="45"/>
  <c r="M895" i="45" s="1"/>
  <c r="O895" i="45" s="1"/>
  <c r="I895" i="45"/>
  <c r="K895" i="45" s="1"/>
  <c r="H903" i="45"/>
  <c r="I903" i="45"/>
  <c r="K903" i="45" s="1"/>
  <c r="H927" i="45"/>
  <c r="I927" i="45"/>
  <c r="K927" i="45" s="1"/>
  <c r="H935" i="45"/>
  <c r="M935" i="45" s="1"/>
  <c r="O935" i="45" s="1"/>
  <c r="I935" i="45"/>
  <c r="K935" i="45" s="1"/>
  <c r="H959" i="45"/>
  <c r="M959" i="45" s="1"/>
  <c r="O959" i="45" s="1"/>
  <c r="I959" i="45"/>
  <c r="K959" i="45" s="1"/>
  <c r="H967" i="45"/>
  <c r="M967" i="45" s="1"/>
  <c r="O967" i="45" s="1"/>
  <c r="I967" i="45"/>
  <c r="K967" i="45" s="1"/>
  <c r="H991" i="45"/>
  <c r="M991" i="45" s="1"/>
  <c r="O991" i="45" s="1"/>
  <c r="I991" i="45"/>
  <c r="K991" i="45" s="1"/>
  <c r="H999" i="45"/>
  <c r="J999" i="45" s="1"/>
  <c r="L999" i="45" s="1"/>
  <c r="I999" i="45"/>
  <c r="K999" i="45" s="1"/>
  <c r="H1023" i="45"/>
  <c r="J1023" i="45" s="1"/>
  <c r="L1023" i="45" s="1"/>
  <c r="I1023" i="45"/>
  <c r="K1023" i="45" s="1"/>
  <c r="H1031" i="45"/>
  <c r="I1031" i="45"/>
  <c r="K1031" i="45" s="1"/>
  <c r="H1063" i="45"/>
  <c r="M1063" i="45" s="1"/>
  <c r="O1063" i="45" s="1"/>
  <c r="I1063" i="45"/>
  <c r="K1063" i="45" s="1"/>
  <c r="H1087" i="45"/>
  <c r="J1087" i="45" s="1"/>
  <c r="L1087" i="45" s="1"/>
  <c r="I1087" i="45"/>
  <c r="K1087" i="45" s="1"/>
  <c r="H1095" i="45"/>
  <c r="M1095" i="45" s="1"/>
  <c r="O1095" i="45" s="1"/>
  <c r="I1095" i="45"/>
  <c r="K1095" i="45" s="1"/>
  <c r="H1127" i="45"/>
  <c r="M1127" i="45" s="1"/>
  <c r="O1127" i="45" s="1"/>
  <c r="I1127" i="45"/>
  <c r="K1127" i="45" s="1"/>
  <c r="H1151" i="45"/>
  <c r="M1151" i="45" s="1"/>
  <c r="O1151" i="45" s="1"/>
  <c r="I1151" i="45"/>
  <c r="K1151" i="45" s="1"/>
  <c r="H1159" i="45"/>
  <c r="M1159" i="45" s="1"/>
  <c r="O1159" i="45" s="1"/>
  <c r="I1159" i="45"/>
  <c r="K1159" i="45" s="1"/>
  <c r="H1183" i="45"/>
  <c r="M1183" i="45" s="1"/>
  <c r="O1183" i="45" s="1"/>
  <c r="I1183" i="45"/>
  <c r="K1183" i="45" s="1"/>
  <c r="H1191" i="45"/>
  <c r="I1191" i="45"/>
  <c r="K1191" i="45" s="1"/>
  <c r="H1199" i="45"/>
  <c r="J1199" i="45" s="1"/>
  <c r="L1199" i="45" s="1"/>
  <c r="I1199" i="45"/>
  <c r="K1199" i="45" s="1"/>
  <c r="H1231" i="45"/>
  <c r="J1231" i="45" s="1"/>
  <c r="L1231" i="45" s="1"/>
  <c r="I1231" i="45"/>
  <c r="K1231" i="45" s="1"/>
  <c r="H1239" i="45"/>
  <c r="M1239" i="45" s="1"/>
  <c r="O1239" i="45" s="1"/>
  <c r="I1239" i="45"/>
  <c r="K1239" i="45" s="1"/>
  <c r="H1247" i="45"/>
  <c r="J1247" i="45" s="1"/>
  <c r="L1247" i="45" s="1"/>
  <c r="I1247" i="45"/>
  <c r="K1247" i="45" s="1"/>
  <c r="H1255" i="45"/>
  <c r="M1255" i="45" s="1"/>
  <c r="O1255" i="45" s="1"/>
  <c r="I1255" i="45"/>
  <c r="K1255" i="45" s="1"/>
  <c r="H1263" i="45"/>
  <c r="I1263" i="45"/>
  <c r="K1263" i="45" s="1"/>
  <c r="H1271" i="45"/>
  <c r="M1271" i="45" s="1"/>
  <c r="O1271" i="45" s="1"/>
  <c r="I1271" i="45"/>
  <c r="K1271" i="45" s="1"/>
  <c r="H1279" i="45"/>
  <c r="M1279" i="45" s="1"/>
  <c r="O1279" i="45" s="1"/>
  <c r="I1279" i="45"/>
  <c r="K1279" i="45" s="1"/>
  <c r="H1287" i="45"/>
  <c r="J1287" i="45" s="1"/>
  <c r="L1287" i="45" s="1"/>
  <c r="I1287" i="45"/>
  <c r="K1287" i="45" s="1"/>
  <c r="H1295" i="45"/>
  <c r="M1295" i="45" s="1"/>
  <c r="O1295" i="45" s="1"/>
  <c r="I1295" i="45"/>
  <c r="K1295" i="45" s="1"/>
  <c r="H1303" i="45"/>
  <c r="M1303" i="45" s="1"/>
  <c r="O1303" i="45" s="1"/>
  <c r="I1303" i="45"/>
  <c r="K1303" i="45" s="1"/>
  <c r="H1311" i="45"/>
  <c r="I1311" i="45"/>
  <c r="K1311" i="45" s="1"/>
  <c r="H1319" i="45"/>
  <c r="J1319" i="45" s="1"/>
  <c r="L1319" i="45" s="1"/>
  <c r="I1319" i="45"/>
  <c r="K1319" i="45" s="1"/>
  <c r="H1327" i="45"/>
  <c r="M1327" i="45" s="1"/>
  <c r="O1327" i="45" s="1"/>
  <c r="I1327" i="45"/>
  <c r="K1327" i="45" s="1"/>
  <c r="H1335" i="45"/>
  <c r="J1335" i="45" s="1"/>
  <c r="L1335" i="45" s="1"/>
  <c r="I1335" i="45"/>
  <c r="K1335" i="45" s="1"/>
  <c r="H1343" i="45"/>
  <c r="I1343" i="45"/>
  <c r="K1343" i="45" s="1"/>
  <c r="H1359" i="45"/>
  <c r="M1359" i="45" s="1"/>
  <c r="O1359" i="45" s="1"/>
  <c r="I1359" i="45"/>
  <c r="K1359" i="45" s="1"/>
  <c r="H1367" i="45"/>
  <c r="J1367" i="45" s="1"/>
  <c r="L1367" i="45" s="1"/>
  <c r="I1367" i="45"/>
  <c r="K1367" i="45" s="1"/>
  <c r="H1375" i="45"/>
  <c r="I1375" i="45"/>
  <c r="K1375" i="45" s="1"/>
  <c r="H1383" i="45"/>
  <c r="M1383" i="45" s="1"/>
  <c r="O1383" i="45" s="1"/>
  <c r="I1383" i="45"/>
  <c r="K1383" i="45" s="1"/>
  <c r="H1391" i="45"/>
  <c r="M1391" i="45" s="1"/>
  <c r="O1391" i="45" s="1"/>
  <c r="I1391" i="45"/>
  <c r="K1391" i="45" s="1"/>
  <c r="H1399" i="45"/>
  <c r="I1399" i="45"/>
  <c r="K1399" i="45" s="1"/>
  <c r="H1415" i="45"/>
  <c r="M1415" i="45" s="1"/>
  <c r="O1415" i="45" s="1"/>
  <c r="I1415" i="45"/>
  <c r="K1415" i="45" s="1"/>
  <c r="H1423" i="45"/>
  <c r="J1423" i="45" s="1"/>
  <c r="L1423" i="45" s="1"/>
  <c r="I1423" i="45"/>
  <c r="K1423" i="45" s="1"/>
  <c r="H1431" i="45"/>
  <c r="M1431" i="45" s="1"/>
  <c r="O1431" i="45" s="1"/>
  <c r="I1431" i="45"/>
  <c r="K1431" i="45" s="1"/>
  <c r="H1439" i="45"/>
  <c r="J1439" i="45" s="1"/>
  <c r="L1439" i="45" s="1"/>
  <c r="I1439" i="45"/>
  <c r="K1439" i="45" s="1"/>
  <c r="H1447" i="45"/>
  <c r="M1447" i="45" s="1"/>
  <c r="O1447" i="45" s="1"/>
  <c r="I1447" i="45"/>
  <c r="K1447" i="45" s="1"/>
  <c r="H1455" i="45"/>
  <c r="I1455" i="45"/>
  <c r="K1455" i="45" s="1"/>
  <c r="H1463" i="45"/>
  <c r="M1463" i="45" s="1"/>
  <c r="O1463" i="45" s="1"/>
  <c r="I1463" i="45"/>
  <c r="K1463" i="45" s="1"/>
  <c r="H1471" i="45"/>
  <c r="M1471" i="45" s="1"/>
  <c r="O1471" i="45" s="1"/>
  <c r="I1471" i="45"/>
  <c r="K1471" i="45" s="1"/>
  <c r="H1479" i="45"/>
  <c r="J1479" i="45" s="1"/>
  <c r="L1479" i="45" s="1"/>
  <c r="I1479" i="45"/>
  <c r="K1479" i="45" s="1"/>
  <c r="H1487" i="45"/>
  <c r="J1487" i="45" s="1"/>
  <c r="L1487" i="45" s="1"/>
  <c r="I1487" i="45"/>
  <c r="K1487" i="45" s="1"/>
  <c r="H1495" i="45"/>
  <c r="M1495" i="45" s="1"/>
  <c r="O1495" i="45" s="1"/>
  <c r="I1495" i="45"/>
  <c r="K1495" i="45" s="1"/>
  <c r="H1503" i="45"/>
  <c r="M1503" i="45" s="1"/>
  <c r="O1503" i="45" s="1"/>
  <c r="I1503" i="45"/>
  <c r="K1503" i="45" s="1"/>
  <c r="H1511" i="45"/>
  <c r="I1511" i="45"/>
  <c r="K1511" i="45" s="1"/>
  <c r="H1527" i="45"/>
  <c r="M1527" i="45" s="1"/>
  <c r="O1527" i="45" s="1"/>
  <c r="I1527" i="45"/>
  <c r="K1527" i="45" s="1"/>
  <c r="H1535" i="45"/>
  <c r="J1535" i="45" s="1"/>
  <c r="L1535" i="45" s="1"/>
  <c r="I1535" i="45"/>
  <c r="K1535" i="45" s="1"/>
  <c r="H1551" i="45"/>
  <c r="M1551" i="45" s="1"/>
  <c r="O1551" i="45" s="1"/>
  <c r="I1551" i="45"/>
  <c r="K1551" i="45" s="1"/>
  <c r="H1559" i="45"/>
  <c r="J1559" i="45" s="1"/>
  <c r="L1559" i="45" s="1"/>
  <c r="I1559" i="45"/>
  <c r="K1559" i="45" s="1"/>
  <c r="H1567" i="45"/>
  <c r="M1567" i="45" s="1"/>
  <c r="O1567" i="45" s="1"/>
  <c r="I1567" i="45"/>
  <c r="K1567" i="45" s="1"/>
  <c r="H1575" i="45"/>
  <c r="J1575" i="45" s="1"/>
  <c r="L1575" i="45" s="1"/>
  <c r="I1575" i="45"/>
  <c r="K1575" i="45" s="1"/>
  <c r="H1583" i="45"/>
  <c r="M1583" i="45" s="1"/>
  <c r="O1583" i="45" s="1"/>
  <c r="I1583" i="45"/>
  <c r="K1583" i="45" s="1"/>
  <c r="H1591" i="45"/>
  <c r="M1591" i="45" s="1"/>
  <c r="O1591" i="45" s="1"/>
  <c r="I1591" i="45"/>
  <c r="K1591" i="45" s="1"/>
  <c r="H1599" i="45"/>
  <c r="M1599" i="45" s="1"/>
  <c r="O1599" i="45" s="1"/>
  <c r="I1599" i="45"/>
  <c r="K1599" i="45" s="1"/>
  <c r="H1607" i="45"/>
  <c r="M1607" i="45" s="1"/>
  <c r="O1607" i="45" s="1"/>
  <c r="I1607" i="45"/>
  <c r="K1607" i="45" s="1"/>
  <c r="H1615" i="45"/>
  <c r="J1615" i="45" s="1"/>
  <c r="L1615" i="45" s="1"/>
  <c r="I1615" i="45"/>
  <c r="K1615" i="45" s="1"/>
  <c r="H1623" i="45"/>
  <c r="M1623" i="45" s="1"/>
  <c r="O1623" i="45" s="1"/>
  <c r="I1623" i="45"/>
  <c r="K1623" i="45" s="1"/>
  <c r="H1639" i="45"/>
  <c r="I1639" i="45"/>
  <c r="K1639" i="45" s="1"/>
  <c r="H1647" i="45"/>
  <c r="M1647" i="45" s="1"/>
  <c r="O1647" i="45" s="1"/>
  <c r="I1647" i="45"/>
  <c r="K1647" i="45" s="1"/>
  <c r="H1655" i="45"/>
  <c r="J1655" i="45" s="1"/>
  <c r="L1655" i="45" s="1"/>
  <c r="I1655" i="45"/>
  <c r="K1655" i="45" s="1"/>
  <c r="H1663" i="45"/>
  <c r="M1663" i="45" s="1"/>
  <c r="O1663" i="45" s="1"/>
  <c r="I1663" i="45"/>
  <c r="K1663" i="45" s="1"/>
  <c r="H1671" i="45"/>
  <c r="M1671" i="45" s="1"/>
  <c r="O1671" i="45" s="1"/>
  <c r="I1671" i="45"/>
  <c r="K1671" i="45" s="1"/>
  <c r="H1679" i="45"/>
  <c r="M1679" i="45" s="1"/>
  <c r="O1679" i="45" s="1"/>
  <c r="I1679" i="45"/>
  <c r="K1679" i="45" s="1"/>
  <c r="H1687" i="45"/>
  <c r="M1687" i="45" s="1"/>
  <c r="O1687" i="45" s="1"/>
  <c r="I1687" i="45"/>
  <c r="K1687" i="45" s="1"/>
  <c r="H1695" i="45"/>
  <c r="I1695" i="45"/>
  <c r="K1695" i="45" s="1"/>
  <c r="H1703" i="45"/>
  <c r="M1703" i="45" s="1"/>
  <c r="O1703" i="45" s="1"/>
  <c r="I1703" i="45"/>
  <c r="K1703" i="45" s="1"/>
  <c r="H1711" i="45"/>
  <c r="M1711" i="45" s="1"/>
  <c r="O1711" i="45" s="1"/>
  <c r="I1711" i="45"/>
  <c r="K1711" i="45" s="1"/>
  <c r="H1719" i="45"/>
  <c r="M1719" i="45" s="1"/>
  <c r="O1719" i="45" s="1"/>
  <c r="I1719" i="45"/>
  <c r="K1719" i="45" s="1"/>
  <c r="I1727" i="45"/>
  <c r="K1727" i="45" s="1"/>
  <c r="H1727" i="45"/>
  <c r="J1727" i="45" s="1"/>
  <c r="L1727" i="45" s="1"/>
  <c r="H1735" i="45"/>
  <c r="M1735" i="45" s="1"/>
  <c r="O1735" i="45" s="1"/>
  <c r="I1735" i="45"/>
  <c r="K1735" i="45" s="1"/>
  <c r="H1743" i="45"/>
  <c r="J1743" i="45" s="1"/>
  <c r="L1743" i="45" s="1"/>
  <c r="I1743" i="45"/>
  <c r="K1743" i="45" s="1"/>
  <c r="H1751" i="45"/>
  <c r="M1751" i="45" s="1"/>
  <c r="O1751" i="45" s="1"/>
  <c r="I1751" i="45"/>
  <c r="K1751" i="45" s="1"/>
  <c r="H1759" i="45"/>
  <c r="I1759" i="45"/>
  <c r="K1759" i="45" s="1"/>
  <c r="H1767" i="45"/>
  <c r="J1767" i="45" s="1"/>
  <c r="L1767" i="45" s="1"/>
  <c r="I1767" i="45"/>
  <c r="K1767" i="45" s="1"/>
  <c r="H1775" i="45"/>
  <c r="M1775" i="45" s="1"/>
  <c r="O1775" i="45" s="1"/>
  <c r="I1775" i="45"/>
  <c r="K1775" i="45" s="1"/>
  <c r="H1783" i="45"/>
  <c r="J1783" i="45" s="1"/>
  <c r="L1783" i="45" s="1"/>
  <c r="I1783" i="45"/>
  <c r="K1783" i="45" s="1"/>
  <c r="H1791" i="45"/>
  <c r="M1791" i="45" s="1"/>
  <c r="O1791" i="45" s="1"/>
  <c r="I1791" i="45"/>
  <c r="K1791" i="45" s="1"/>
  <c r="H1807" i="45"/>
  <c r="I1807" i="45"/>
  <c r="K1807" i="45" s="1"/>
  <c r="H1815" i="45"/>
  <c r="M1815" i="45" s="1"/>
  <c r="O1815" i="45" s="1"/>
  <c r="I1815" i="45"/>
  <c r="K1815" i="45" s="1"/>
  <c r="H1823" i="45"/>
  <c r="J1823" i="45" s="1"/>
  <c r="L1823" i="45" s="1"/>
  <c r="I1823" i="45"/>
  <c r="K1823" i="45" s="1"/>
  <c r="H1839" i="45"/>
  <c r="J1839" i="45" s="1"/>
  <c r="L1839" i="45" s="1"/>
  <c r="I1839" i="45"/>
  <c r="K1839" i="45" s="1"/>
  <c r="H1863" i="45"/>
  <c r="I1863" i="45"/>
  <c r="K1863" i="45" s="1"/>
  <c r="H1879" i="45"/>
  <c r="M1879" i="45" s="1"/>
  <c r="O1879" i="45" s="1"/>
  <c r="I1879" i="45"/>
  <c r="K1879" i="45" s="1"/>
  <c r="H1887" i="45"/>
  <c r="J1887" i="45" s="1"/>
  <c r="L1887" i="45" s="1"/>
  <c r="I1887" i="45"/>
  <c r="K1887" i="45" s="1"/>
  <c r="H1895" i="45"/>
  <c r="J1895" i="45" s="1"/>
  <c r="L1895" i="45" s="1"/>
  <c r="I1895" i="45"/>
  <c r="K1895" i="45" s="1"/>
  <c r="H1903" i="45"/>
  <c r="I1903" i="45"/>
  <c r="K1903" i="45" s="1"/>
  <c r="H1911" i="45"/>
  <c r="I1911" i="45"/>
  <c r="K1911" i="45" s="1"/>
  <c r="H1919" i="45"/>
  <c r="M1919" i="45" s="1"/>
  <c r="O1919" i="45" s="1"/>
  <c r="I1919" i="45"/>
  <c r="K1919" i="45" s="1"/>
  <c r="H1927" i="45"/>
  <c r="M1927" i="45" s="1"/>
  <c r="O1927" i="45" s="1"/>
  <c r="I1927" i="45"/>
  <c r="K1927" i="45" s="1"/>
  <c r="H1935" i="45"/>
  <c r="M1935" i="45" s="1"/>
  <c r="O1935" i="45" s="1"/>
  <c r="I1935" i="45"/>
  <c r="K1935" i="45" s="1"/>
  <c r="H1943" i="45"/>
  <c r="J1943" i="45" s="1"/>
  <c r="L1943" i="45" s="1"/>
  <c r="I1943" i="45"/>
  <c r="K1943" i="45" s="1"/>
  <c r="H1959" i="45"/>
  <c r="J1959" i="45" s="1"/>
  <c r="L1959" i="45" s="1"/>
  <c r="I1959" i="45"/>
  <c r="K1959" i="45" s="1"/>
  <c r="H1967" i="45"/>
  <c r="J1967" i="45" s="1"/>
  <c r="L1967" i="45" s="1"/>
  <c r="I1967" i="45"/>
  <c r="K1967" i="45" s="1"/>
  <c r="H1975" i="45"/>
  <c r="I1975" i="45"/>
  <c r="K1975" i="45" s="1"/>
  <c r="H1999" i="45"/>
  <c r="M1999" i="45" s="1"/>
  <c r="O1999" i="45" s="1"/>
  <c r="I1999" i="45"/>
  <c r="K1999" i="45" s="1"/>
  <c r="H2007" i="45"/>
  <c r="I2007" i="45"/>
  <c r="K2007" i="45" s="1"/>
  <c r="H2015" i="45"/>
  <c r="M2015" i="45" s="1"/>
  <c r="O2015" i="45" s="1"/>
  <c r="I2015" i="45"/>
  <c r="K2015" i="45" s="1"/>
  <c r="H2031" i="45"/>
  <c r="M2031" i="45" s="1"/>
  <c r="O2031" i="45" s="1"/>
  <c r="I2031" i="45"/>
  <c r="K2031" i="45" s="1"/>
  <c r="H2039" i="45"/>
  <c r="J2039" i="45" s="1"/>
  <c r="L2039" i="45" s="1"/>
  <c r="I2039" i="45"/>
  <c r="K2039" i="45" s="1"/>
  <c r="H2055" i="45"/>
  <c r="I2055" i="45"/>
  <c r="K2055" i="45" s="1"/>
  <c r="H2087" i="45"/>
  <c r="I2087" i="45"/>
  <c r="K2087" i="45" s="1"/>
  <c r="H2095" i="45"/>
  <c r="I2095" i="45"/>
  <c r="K2095" i="45" s="1"/>
  <c r="H2103" i="45"/>
  <c r="M2103" i="45" s="1"/>
  <c r="O2103" i="45" s="1"/>
  <c r="I2103" i="45"/>
  <c r="K2103" i="45" s="1"/>
  <c r="H2111" i="45"/>
  <c r="M2111" i="45" s="1"/>
  <c r="O2111" i="45" s="1"/>
  <c r="I2111" i="45"/>
  <c r="K2111" i="45" s="1"/>
  <c r="H2127" i="45"/>
  <c r="M2127" i="45" s="1"/>
  <c r="O2127" i="45" s="1"/>
  <c r="I2127" i="45"/>
  <c r="K2127" i="45" s="1"/>
  <c r="H2143" i="45"/>
  <c r="I2143" i="45"/>
  <c r="K2143" i="45" s="1"/>
  <c r="H2151" i="45"/>
  <c r="I2151" i="45"/>
  <c r="K2151" i="45" s="1"/>
  <c r="H2159" i="45"/>
  <c r="J2159" i="45" s="1"/>
  <c r="L2159" i="45" s="1"/>
  <c r="I2159" i="45"/>
  <c r="K2159" i="45" s="1"/>
  <c r="H2167" i="45"/>
  <c r="J2167" i="45" s="1"/>
  <c r="L2167" i="45" s="1"/>
  <c r="I2167" i="45"/>
  <c r="K2167" i="45" s="1"/>
  <c r="H2183" i="45"/>
  <c r="J2183" i="45" s="1"/>
  <c r="L2183" i="45" s="1"/>
  <c r="I2183" i="45"/>
  <c r="K2183" i="45" s="1"/>
  <c r="H2191" i="45"/>
  <c r="M2191" i="45" s="1"/>
  <c r="O2191" i="45" s="1"/>
  <c r="I2191" i="45"/>
  <c r="K2191" i="45" s="1"/>
  <c r="H2199" i="45"/>
  <c r="J2199" i="45" s="1"/>
  <c r="L2199" i="45" s="1"/>
  <c r="I2199" i="45"/>
  <c r="K2199" i="45" s="1"/>
  <c r="H2207" i="45"/>
  <c r="M2207" i="45" s="1"/>
  <c r="O2207" i="45" s="1"/>
  <c r="I2207" i="45"/>
  <c r="K2207" i="45" s="1"/>
  <c r="H2215" i="45"/>
  <c r="I2215" i="45"/>
  <c r="K2215" i="45" s="1"/>
  <c r="H2223" i="45"/>
  <c r="M2223" i="45" s="1"/>
  <c r="O2223" i="45" s="1"/>
  <c r="I2223" i="45"/>
  <c r="K2223" i="45" s="1"/>
  <c r="H2231" i="45"/>
  <c r="J2231" i="45" s="1"/>
  <c r="L2231" i="45" s="1"/>
  <c r="I2231" i="45"/>
  <c r="K2231" i="45" s="1"/>
  <c r="H2239" i="45"/>
  <c r="J2239" i="45" s="1"/>
  <c r="L2239" i="45" s="1"/>
  <c r="I2239" i="45"/>
  <c r="K2239" i="45" s="1"/>
  <c r="H2247" i="45"/>
  <c r="M2247" i="45" s="1"/>
  <c r="O2247" i="45" s="1"/>
  <c r="I2247" i="45"/>
  <c r="K2247" i="45" s="1"/>
  <c r="H2263" i="45"/>
  <c r="J2263" i="45" s="1"/>
  <c r="L2263" i="45" s="1"/>
  <c r="I2263" i="45"/>
  <c r="K2263" i="45" s="1"/>
  <c r="H2279" i="45"/>
  <c r="M2279" i="45" s="1"/>
  <c r="O2279" i="45" s="1"/>
  <c r="I2279" i="45"/>
  <c r="K2279" i="45" s="1"/>
  <c r="H2287" i="45"/>
  <c r="M2287" i="45" s="1"/>
  <c r="O2287" i="45" s="1"/>
  <c r="I2287" i="45"/>
  <c r="K2287" i="45" s="1"/>
  <c r="H2295" i="45"/>
  <c r="I2295" i="45"/>
  <c r="K2295" i="45" s="1"/>
  <c r="H2303" i="45"/>
  <c r="M2303" i="45" s="1"/>
  <c r="O2303" i="45" s="1"/>
  <c r="I2303" i="45"/>
  <c r="K2303" i="45" s="1"/>
  <c r="H2311" i="45"/>
  <c r="M2311" i="45" s="1"/>
  <c r="O2311" i="45" s="1"/>
  <c r="I2311" i="45"/>
  <c r="K2311" i="45" s="1"/>
  <c r="H2319" i="45"/>
  <c r="M2319" i="45" s="1"/>
  <c r="O2319" i="45" s="1"/>
  <c r="I2319" i="45"/>
  <c r="K2319" i="45" s="1"/>
  <c r="H2335" i="45"/>
  <c r="M2335" i="45" s="1"/>
  <c r="O2335" i="45" s="1"/>
  <c r="I2335" i="45"/>
  <c r="K2335" i="45" s="1"/>
  <c r="H1119" i="45"/>
  <c r="M1119" i="45" s="1"/>
  <c r="O1119" i="45" s="1"/>
  <c r="H1519" i="45"/>
  <c r="H2071" i="45"/>
  <c r="M2071" i="45" s="1"/>
  <c r="O2071" i="45" s="1"/>
  <c r="I35" i="45"/>
  <c r="K35" i="45" s="1"/>
  <c r="I67" i="45"/>
  <c r="K67" i="45" s="1"/>
  <c r="I99" i="45"/>
  <c r="K99" i="45" s="1"/>
  <c r="I131" i="45"/>
  <c r="K131" i="45" s="1"/>
  <c r="I163" i="45"/>
  <c r="K163" i="45" s="1"/>
  <c r="I195" i="45"/>
  <c r="K195" i="45" s="1"/>
  <c r="I215" i="45"/>
  <c r="K215" i="45" s="1"/>
  <c r="I227" i="45"/>
  <c r="K227" i="45" s="1"/>
  <c r="I247" i="45"/>
  <c r="K247" i="45" s="1"/>
  <c r="I259" i="45"/>
  <c r="K259" i="45" s="1"/>
  <c r="I279" i="45"/>
  <c r="K279" i="45" s="1"/>
  <c r="I291" i="45"/>
  <c r="K291" i="45" s="1"/>
  <c r="I339" i="45"/>
  <c r="K339" i="45" s="1"/>
  <c r="I351" i="45"/>
  <c r="K351" i="45" s="1"/>
  <c r="I403" i="45"/>
  <c r="K403" i="45" s="1"/>
  <c r="I415" i="45"/>
  <c r="K415" i="45" s="1"/>
  <c r="I467" i="45"/>
  <c r="K467" i="45" s="1"/>
  <c r="I479" i="45"/>
  <c r="K479" i="45" s="1"/>
  <c r="I531" i="45"/>
  <c r="K531" i="45" s="1"/>
  <c r="I543" i="45"/>
  <c r="K543" i="45" s="1"/>
  <c r="I595" i="45"/>
  <c r="K595" i="45" s="1"/>
  <c r="I607" i="45"/>
  <c r="K607" i="45" s="1"/>
  <c r="I659" i="45"/>
  <c r="K659" i="45" s="1"/>
  <c r="I671" i="45"/>
  <c r="K671" i="45" s="1"/>
  <c r="I791" i="45"/>
  <c r="K791" i="45" s="1"/>
  <c r="I943" i="45"/>
  <c r="K943" i="45" s="1"/>
  <c r="I1047" i="45"/>
  <c r="K1047" i="45" s="1"/>
  <c r="I1203" i="45"/>
  <c r="K1203" i="45" s="1"/>
  <c r="I1539" i="45"/>
  <c r="K1539" i="45" s="1"/>
  <c r="I1847" i="45"/>
  <c r="K1847" i="45" s="1"/>
  <c r="I1875" i="45"/>
  <c r="K1875" i="45" s="1"/>
  <c r="I2023" i="45"/>
  <c r="K2023" i="45" s="1"/>
  <c r="H720" i="45"/>
  <c r="M720" i="45" s="1"/>
  <c r="O720" i="45" s="1"/>
  <c r="I720" i="45"/>
  <c r="K720" i="45" s="1"/>
  <c r="H736" i="45"/>
  <c r="I736" i="45"/>
  <c r="K736" i="45" s="1"/>
  <c r="H744" i="45"/>
  <c r="M744" i="45" s="1"/>
  <c r="O744" i="45" s="1"/>
  <c r="I744" i="45"/>
  <c r="K744" i="45" s="1"/>
  <c r="H784" i="45"/>
  <c r="I784" i="45"/>
  <c r="K784" i="45" s="1"/>
  <c r="H816" i="45"/>
  <c r="J816" i="45" s="1"/>
  <c r="L816" i="45" s="1"/>
  <c r="I816" i="45"/>
  <c r="K816" i="45" s="1"/>
  <c r="H848" i="45"/>
  <c r="M848" i="45" s="1"/>
  <c r="O848" i="45" s="1"/>
  <c r="I848" i="45"/>
  <c r="K848" i="45" s="1"/>
  <c r="H880" i="45"/>
  <c r="J880" i="45" s="1"/>
  <c r="L880" i="45" s="1"/>
  <c r="I880" i="45"/>
  <c r="K880" i="45" s="1"/>
  <c r="H912" i="45"/>
  <c r="M912" i="45" s="1"/>
  <c r="O912" i="45" s="1"/>
  <c r="I912" i="45"/>
  <c r="K912" i="45" s="1"/>
  <c r="H944" i="45"/>
  <c r="M944" i="45" s="1"/>
  <c r="O944" i="45" s="1"/>
  <c r="I944" i="45"/>
  <c r="K944" i="45" s="1"/>
  <c r="H976" i="45"/>
  <c r="J976" i="45" s="1"/>
  <c r="L976" i="45" s="1"/>
  <c r="I976" i="45"/>
  <c r="K976" i="45" s="1"/>
  <c r="H1008" i="45"/>
  <c r="M1008" i="45" s="1"/>
  <c r="O1008" i="45" s="1"/>
  <c r="I1008" i="45"/>
  <c r="K1008" i="45" s="1"/>
  <c r="H1040" i="45"/>
  <c r="I1040" i="45"/>
  <c r="K1040" i="45" s="1"/>
  <c r="H1072" i="45"/>
  <c r="M1072" i="45" s="1"/>
  <c r="O1072" i="45" s="1"/>
  <c r="I1072" i="45"/>
  <c r="K1072" i="45" s="1"/>
  <c r="H1104" i="45"/>
  <c r="M1104" i="45" s="1"/>
  <c r="O1104" i="45" s="1"/>
  <c r="I1104" i="45"/>
  <c r="K1104" i="45" s="1"/>
  <c r="H1136" i="45"/>
  <c r="M1136" i="45" s="1"/>
  <c r="O1136" i="45" s="1"/>
  <c r="I1136" i="45"/>
  <c r="K1136" i="45" s="1"/>
  <c r="H1168" i="45"/>
  <c r="M1168" i="45" s="1"/>
  <c r="O1168" i="45" s="1"/>
  <c r="I1168" i="45"/>
  <c r="K1168" i="45" s="1"/>
  <c r="H1200" i="45"/>
  <c r="M1200" i="45" s="1"/>
  <c r="O1200" i="45" s="1"/>
  <c r="I1200" i="45"/>
  <c r="K1200" i="45" s="1"/>
  <c r="H1208" i="45"/>
  <c r="M1208" i="45" s="1"/>
  <c r="O1208" i="45" s="1"/>
  <c r="I1208" i="45"/>
  <c r="K1208" i="45" s="1"/>
  <c r="H1216" i="45"/>
  <c r="J1216" i="45" s="1"/>
  <c r="L1216" i="45" s="1"/>
  <c r="I1216" i="45"/>
  <c r="K1216" i="45" s="1"/>
  <c r="H1248" i="45"/>
  <c r="M1248" i="45" s="1"/>
  <c r="O1248" i="45" s="1"/>
  <c r="I1248" i="45"/>
  <c r="K1248" i="45" s="1"/>
  <c r="H1256" i="45"/>
  <c r="M1256" i="45" s="1"/>
  <c r="O1256" i="45" s="1"/>
  <c r="I1256" i="45"/>
  <c r="K1256" i="45" s="1"/>
  <c r="H1272" i="45"/>
  <c r="I1272" i="45"/>
  <c r="K1272" i="45" s="1"/>
  <c r="H1280" i="45"/>
  <c r="J1280" i="45" s="1"/>
  <c r="L1280" i="45" s="1"/>
  <c r="I1280" i="45"/>
  <c r="K1280" i="45" s="1"/>
  <c r="H1288" i="45"/>
  <c r="J1288" i="45" s="1"/>
  <c r="L1288" i="45" s="1"/>
  <c r="I1288" i="45"/>
  <c r="K1288" i="45" s="1"/>
  <c r="H1312" i="45"/>
  <c r="J1312" i="45" s="1"/>
  <c r="L1312" i="45" s="1"/>
  <c r="I1312" i="45"/>
  <c r="K1312" i="45" s="1"/>
  <c r="H1320" i="45"/>
  <c r="M1320" i="45" s="1"/>
  <c r="O1320" i="45" s="1"/>
  <c r="I1320" i="45"/>
  <c r="K1320" i="45" s="1"/>
  <c r="H1328" i="45"/>
  <c r="M1328" i="45" s="1"/>
  <c r="O1328" i="45" s="1"/>
  <c r="I1328" i="45"/>
  <c r="K1328" i="45" s="1"/>
  <c r="H1344" i="45"/>
  <c r="J1344" i="45" s="1"/>
  <c r="L1344" i="45" s="1"/>
  <c r="I1344" i="45"/>
  <c r="K1344" i="45" s="1"/>
  <c r="H1376" i="45"/>
  <c r="M1376" i="45" s="1"/>
  <c r="O1376" i="45" s="1"/>
  <c r="I1376" i="45"/>
  <c r="K1376" i="45" s="1"/>
  <c r="H1392" i="45"/>
  <c r="M1392" i="45" s="1"/>
  <c r="O1392" i="45" s="1"/>
  <c r="I1392" i="45"/>
  <c r="K1392" i="45" s="1"/>
  <c r="H1408" i="45"/>
  <c r="J1408" i="45" s="1"/>
  <c r="L1408" i="45" s="1"/>
  <c r="I1408" i="45"/>
  <c r="K1408" i="45" s="1"/>
  <c r="H1424" i="45"/>
  <c r="J1424" i="45" s="1"/>
  <c r="L1424" i="45" s="1"/>
  <c r="I1424" i="45"/>
  <c r="K1424" i="45" s="1"/>
  <c r="H1432" i="45"/>
  <c r="M1432" i="45" s="1"/>
  <c r="O1432" i="45" s="1"/>
  <c r="I1432" i="45"/>
  <c r="K1432" i="45" s="1"/>
  <c r="H1440" i="45"/>
  <c r="M1440" i="45" s="1"/>
  <c r="O1440" i="45" s="1"/>
  <c r="I1440" i="45"/>
  <c r="K1440" i="45" s="1"/>
  <c r="H1472" i="45"/>
  <c r="M1472" i="45" s="1"/>
  <c r="O1472" i="45" s="1"/>
  <c r="I1472" i="45"/>
  <c r="K1472" i="45" s="1"/>
  <c r="H1480" i="45"/>
  <c r="J1480" i="45" s="1"/>
  <c r="L1480" i="45" s="1"/>
  <c r="I1480" i="45"/>
  <c r="K1480" i="45" s="1"/>
  <c r="H1496" i="45"/>
  <c r="M1496" i="45" s="1"/>
  <c r="O1496" i="45" s="1"/>
  <c r="I1496" i="45"/>
  <c r="K1496" i="45" s="1"/>
  <c r="H1504" i="45"/>
  <c r="J1504" i="45" s="1"/>
  <c r="L1504" i="45" s="1"/>
  <c r="I1504" i="45"/>
  <c r="K1504" i="45" s="1"/>
  <c r="H1528" i="45"/>
  <c r="M1528" i="45" s="1"/>
  <c r="O1528" i="45" s="1"/>
  <c r="I1528" i="45"/>
  <c r="K1528" i="45" s="1"/>
  <c r="H1536" i="45"/>
  <c r="J1536" i="45" s="1"/>
  <c r="L1536" i="45" s="1"/>
  <c r="I1536" i="45"/>
  <c r="K1536" i="45" s="1"/>
  <c r="H1544" i="45"/>
  <c r="M1544" i="45" s="1"/>
  <c r="O1544" i="45" s="1"/>
  <c r="I1544" i="45"/>
  <c r="K1544" i="45" s="1"/>
  <c r="H1568" i="45"/>
  <c r="J1568" i="45" s="1"/>
  <c r="L1568" i="45" s="1"/>
  <c r="I1568" i="45"/>
  <c r="K1568" i="45" s="1"/>
  <c r="H1576" i="45"/>
  <c r="M1576" i="45" s="1"/>
  <c r="O1576" i="45" s="1"/>
  <c r="I1576" i="45"/>
  <c r="K1576" i="45" s="1"/>
  <c r="H1584" i="45"/>
  <c r="M1584" i="45" s="1"/>
  <c r="O1584" i="45" s="1"/>
  <c r="I1584" i="45"/>
  <c r="K1584" i="45" s="1"/>
  <c r="H1600" i="45"/>
  <c r="M1600" i="45" s="1"/>
  <c r="O1600" i="45" s="1"/>
  <c r="I1600" i="45"/>
  <c r="K1600" i="45" s="1"/>
  <c r="H1632" i="45"/>
  <c r="J1632" i="45" s="1"/>
  <c r="L1632" i="45" s="1"/>
  <c r="I1632" i="45"/>
  <c r="K1632" i="45" s="1"/>
  <c r="H1648" i="45"/>
  <c r="M1648" i="45" s="1"/>
  <c r="O1648" i="45" s="1"/>
  <c r="I1648" i="45"/>
  <c r="K1648" i="45" s="1"/>
  <c r="H1664" i="45"/>
  <c r="M1664" i="45" s="1"/>
  <c r="O1664" i="45" s="1"/>
  <c r="I1664" i="45"/>
  <c r="K1664" i="45" s="1"/>
  <c r="H1680" i="45"/>
  <c r="J1680" i="45" s="1"/>
  <c r="L1680" i="45" s="1"/>
  <c r="I1680" i="45"/>
  <c r="K1680" i="45" s="1"/>
  <c r="H1688" i="45"/>
  <c r="M1688" i="45" s="1"/>
  <c r="O1688" i="45" s="1"/>
  <c r="I1688" i="45"/>
  <c r="K1688" i="45" s="1"/>
  <c r="H1696" i="45"/>
  <c r="M1696" i="45" s="1"/>
  <c r="O1696" i="45" s="1"/>
  <c r="I1696" i="45"/>
  <c r="K1696" i="45" s="1"/>
  <c r="H1728" i="45"/>
  <c r="M1728" i="45" s="1"/>
  <c r="O1728" i="45" s="1"/>
  <c r="I1728" i="45"/>
  <c r="K1728" i="45" s="1"/>
  <c r="H1736" i="45"/>
  <c r="J1736" i="45" s="1"/>
  <c r="L1736" i="45" s="1"/>
  <c r="I1736" i="45"/>
  <c r="K1736" i="45" s="1"/>
  <c r="H1752" i="45"/>
  <c r="J1752" i="45" s="1"/>
  <c r="L1752" i="45" s="1"/>
  <c r="I1752" i="45"/>
  <c r="K1752" i="45" s="1"/>
  <c r="H1760" i="45"/>
  <c r="M1760" i="45" s="1"/>
  <c r="O1760" i="45" s="1"/>
  <c r="I1760" i="45"/>
  <c r="K1760" i="45" s="1"/>
  <c r="H1784" i="45"/>
  <c r="M1784" i="45" s="1"/>
  <c r="O1784" i="45" s="1"/>
  <c r="I1784" i="45"/>
  <c r="K1784" i="45" s="1"/>
  <c r="H1792" i="45"/>
  <c r="J1792" i="45" s="1"/>
  <c r="L1792" i="45" s="1"/>
  <c r="I1792" i="45"/>
  <c r="K1792" i="45" s="1"/>
  <c r="H1800" i="45"/>
  <c r="I1800" i="45"/>
  <c r="K1800" i="45" s="1"/>
  <c r="H1808" i="45"/>
  <c r="M1808" i="45" s="1"/>
  <c r="O1808" i="45" s="1"/>
  <c r="I1808" i="45"/>
  <c r="K1808" i="45" s="1"/>
  <c r="H1816" i="45"/>
  <c r="J1816" i="45" s="1"/>
  <c r="L1816" i="45" s="1"/>
  <c r="I1816" i="45"/>
  <c r="K1816" i="45" s="1"/>
  <c r="H1824" i="45"/>
  <c r="M1824" i="45" s="1"/>
  <c r="O1824" i="45" s="1"/>
  <c r="I1824" i="45"/>
  <c r="K1824" i="45" s="1"/>
  <c r="H1832" i="45"/>
  <c r="M1832" i="45" s="1"/>
  <c r="O1832" i="45" s="1"/>
  <c r="I1832" i="45"/>
  <c r="K1832" i="45" s="1"/>
  <c r="H1840" i="45"/>
  <c r="M1840" i="45" s="1"/>
  <c r="O1840" i="45" s="1"/>
  <c r="I1840" i="45"/>
  <c r="K1840" i="45" s="1"/>
  <c r="H1848" i="45"/>
  <c r="M1848" i="45" s="1"/>
  <c r="O1848" i="45" s="1"/>
  <c r="I1848" i="45"/>
  <c r="K1848" i="45" s="1"/>
  <c r="H1856" i="45"/>
  <c r="I1856" i="45"/>
  <c r="K1856" i="45" s="1"/>
  <c r="H1864" i="45"/>
  <c r="J1864" i="45" s="1"/>
  <c r="L1864" i="45" s="1"/>
  <c r="I1864" i="45"/>
  <c r="K1864" i="45" s="1"/>
  <c r="H1872" i="45"/>
  <c r="J1872" i="45" s="1"/>
  <c r="L1872" i="45" s="1"/>
  <c r="I1872" i="45"/>
  <c r="K1872" i="45" s="1"/>
  <c r="H1880" i="45"/>
  <c r="M1880" i="45" s="1"/>
  <c r="O1880" i="45" s="1"/>
  <c r="I1880" i="45"/>
  <c r="K1880" i="45" s="1"/>
  <c r="H1896" i="45"/>
  <c r="M1896" i="45" s="1"/>
  <c r="O1896" i="45" s="1"/>
  <c r="I1896" i="45"/>
  <c r="K1896" i="45" s="1"/>
  <c r="H1904" i="45"/>
  <c r="M1904" i="45" s="1"/>
  <c r="O1904" i="45" s="1"/>
  <c r="I1904" i="45"/>
  <c r="K1904" i="45" s="1"/>
  <c r="H1920" i="45"/>
  <c r="M1920" i="45" s="1"/>
  <c r="O1920" i="45" s="1"/>
  <c r="I1920" i="45"/>
  <c r="K1920" i="45" s="1"/>
  <c r="H1936" i="45"/>
  <c r="J1936" i="45" s="1"/>
  <c r="L1936" i="45" s="1"/>
  <c r="I1936" i="45"/>
  <c r="K1936" i="45" s="1"/>
  <c r="H1944" i="45"/>
  <c r="J1944" i="45" s="1"/>
  <c r="L1944" i="45" s="1"/>
  <c r="I1944" i="45"/>
  <c r="K1944" i="45" s="1"/>
  <c r="H1960" i="45"/>
  <c r="J1960" i="45" s="1"/>
  <c r="L1960" i="45" s="1"/>
  <c r="I1960" i="45"/>
  <c r="K1960" i="45" s="1"/>
  <c r="H1968" i="45"/>
  <c r="M1968" i="45" s="1"/>
  <c r="O1968" i="45" s="1"/>
  <c r="I1968" i="45"/>
  <c r="K1968" i="45" s="1"/>
  <c r="H1984" i="45"/>
  <c r="M1984" i="45" s="1"/>
  <c r="O1984" i="45" s="1"/>
  <c r="I1984" i="45"/>
  <c r="K1984" i="45" s="1"/>
  <c r="H1992" i="45"/>
  <c r="M1992" i="45" s="1"/>
  <c r="O1992" i="45" s="1"/>
  <c r="I1992" i="45"/>
  <c r="K1992" i="45" s="1"/>
  <c r="H2000" i="45"/>
  <c r="M2000" i="45" s="1"/>
  <c r="O2000" i="45" s="1"/>
  <c r="I2000" i="45"/>
  <c r="K2000" i="45" s="1"/>
  <c r="H2008" i="45"/>
  <c r="M2008" i="45" s="1"/>
  <c r="O2008" i="45" s="1"/>
  <c r="I2008" i="45"/>
  <c r="K2008" i="45" s="1"/>
  <c r="H2016" i="45"/>
  <c r="M2016" i="45" s="1"/>
  <c r="O2016" i="45" s="1"/>
  <c r="I2016" i="45"/>
  <c r="K2016" i="45" s="1"/>
  <c r="H2032" i="45"/>
  <c r="M2032" i="45" s="1"/>
  <c r="O2032" i="45" s="1"/>
  <c r="I2032" i="45"/>
  <c r="K2032" i="45" s="1"/>
  <c r="H2040" i="45"/>
  <c r="M2040" i="45" s="1"/>
  <c r="O2040" i="45" s="1"/>
  <c r="I2040" i="45"/>
  <c r="K2040" i="45" s="1"/>
  <c r="H2048" i="45"/>
  <c r="M2048" i="45" s="1"/>
  <c r="O2048" i="45" s="1"/>
  <c r="I2048" i="45"/>
  <c r="K2048" i="45" s="1"/>
  <c r="H2056" i="45"/>
  <c r="M2056" i="45" s="1"/>
  <c r="O2056" i="45" s="1"/>
  <c r="I2056" i="45"/>
  <c r="K2056" i="45" s="1"/>
  <c r="H2072" i="45"/>
  <c r="M2072" i="45" s="1"/>
  <c r="O2072" i="45" s="1"/>
  <c r="I2072" i="45"/>
  <c r="K2072" i="45" s="1"/>
  <c r="H2080" i="45"/>
  <c r="M2080" i="45" s="1"/>
  <c r="O2080" i="45" s="1"/>
  <c r="I2080" i="45"/>
  <c r="K2080" i="45" s="1"/>
  <c r="H2088" i="45"/>
  <c r="I2088" i="45"/>
  <c r="K2088" i="45" s="1"/>
  <c r="H2104" i="45"/>
  <c r="M2104" i="45" s="1"/>
  <c r="O2104" i="45" s="1"/>
  <c r="I2104" i="45"/>
  <c r="K2104" i="45" s="1"/>
  <c r="H2112" i="45"/>
  <c r="M2112" i="45" s="1"/>
  <c r="O2112" i="45" s="1"/>
  <c r="I2112" i="45"/>
  <c r="K2112" i="45" s="1"/>
  <c r="H2120" i="45"/>
  <c r="J2120" i="45" s="1"/>
  <c r="L2120" i="45" s="1"/>
  <c r="I2120" i="45"/>
  <c r="K2120" i="45" s="1"/>
  <c r="H2128" i="45"/>
  <c r="M2128" i="45" s="1"/>
  <c r="O2128" i="45" s="1"/>
  <c r="I2128" i="45"/>
  <c r="K2128" i="45" s="1"/>
  <c r="H2144" i="45"/>
  <c r="J2144" i="45" s="1"/>
  <c r="L2144" i="45" s="1"/>
  <c r="I2144" i="45"/>
  <c r="K2144" i="45" s="1"/>
  <c r="H2152" i="45"/>
  <c r="J2152" i="45" s="1"/>
  <c r="L2152" i="45" s="1"/>
  <c r="I2152" i="45"/>
  <c r="K2152" i="45" s="1"/>
  <c r="H2160" i="45"/>
  <c r="M2160" i="45" s="1"/>
  <c r="O2160" i="45" s="1"/>
  <c r="I2160" i="45"/>
  <c r="K2160" i="45" s="1"/>
  <c r="H2176" i="45"/>
  <c r="J2176" i="45" s="1"/>
  <c r="L2176" i="45" s="1"/>
  <c r="I2176" i="45"/>
  <c r="K2176" i="45" s="1"/>
  <c r="H2184" i="45"/>
  <c r="M2184" i="45" s="1"/>
  <c r="O2184" i="45" s="1"/>
  <c r="I2184" i="45"/>
  <c r="K2184" i="45" s="1"/>
  <c r="H2192" i="45"/>
  <c r="J2192" i="45" s="1"/>
  <c r="L2192" i="45" s="1"/>
  <c r="I2192" i="45"/>
  <c r="K2192" i="45" s="1"/>
  <c r="H2200" i="45"/>
  <c r="M2200" i="45" s="1"/>
  <c r="O2200" i="45" s="1"/>
  <c r="I2200" i="45"/>
  <c r="K2200" i="45" s="1"/>
  <c r="H2208" i="45"/>
  <c r="M2208" i="45" s="1"/>
  <c r="O2208" i="45" s="1"/>
  <c r="I2208" i="45"/>
  <c r="K2208" i="45" s="1"/>
  <c r="H2216" i="45"/>
  <c r="M2216" i="45" s="1"/>
  <c r="O2216" i="45" s="1"/>
  <c r="I2216" i="45"/>
  <c r="K2216" i="45" s="1"/>
  <c r="H2224" i="45"/>
  <c r="J2224" i="45" s="1"/>
  <c r="L2224" i="45" s="1"/>
  <c r="I2224" i="45"/>
  <c r="K2224" i="45" s="1"/>
  <c r="H2232" i="45"/>
  <c r="J2232" i="45" s="1"/>
  <c r="L2232" i="45" s="1"/>
  <c r="I2232" i="45"/>
  <c r="K2232" i="45" s="1"/>
  <c r="H2240" i="45"/>
  <c r="M2240" i="45" s="1"/>
  <c r="O2240" i="45" s="1"/>
  <c r="I2240" i="45"/>
  <c r="K2240" i="45" s="1"/>
  <c r="H2248" i="45"/>
  <c r="M2248" i="45" s="1"/>
  <c r="O2248" i="45" s="1"/>
  <c r="I2248" i="45"/>
  <c r="K2248" i="45" s="1"/>
  <c r="H2256" i="45"/>
  <c r="J2256" i="45" s="1"/>
  <c r="L2256" i="45" s="1"/>
  <c r="I2256" i="45"/>
  <c r="K2256" i="45" s="1"/>
  <c r="H2264" i="45"/>
  <c r="M2264" i="45" s="1"/>
  <c r="O2264" i="45" s="1"/>
  <c r="I2264" i="45"/>
  <c r="K2264" i="45" s="1"/>
  <c r="H2280" i="45"/>
  <c r="M2280" i="45" s="1"/>
  <c r="O2280" i="45" s="1"/>
  <c r="I2280" i="45"/>
  <c r="K2280" i="45" s="1"/>
  <c r="H2288" i="45"/>
  <c r="J2288" i="45" s="1"/>
  <c r="L2288" i="45" s="1"/>
  <c r="I2288" i="45"/>
  <c r="K2288" i="45" s="1"/>
  <c r="H2296" i="45"/>
  <c r="M2296" i="45" s="1"/>
  <c r="O2296" i="45" s="1"/>
  <c r="I2296" i="45"/>
  <c r="K2296" i="45" s="1"/>
  <c r="H2312" i="45"/>
  <c r="M2312" i="45" s="1"/>
  <c r="O2312" i="45" s="1"/>
  <c r="I2312" i="45"/>
  <c r="K2312" i="45" s="1"/>
  <c r="H2320" i="45"/>
  <c r="J2320" i="45" s="1"/>
  <c r="L2320" i="45" s="1"/>
  <c r="I2320" i="45"/>
  <c r="K2320" i="45" s="1"/>
  <c r="H2336" i="45"/>
  <c r="M2336" i="45" s="1"/>
  <c r="O2336" i="45" s="1"/>
  <c r="I2336" i="45"/>
  <c r="K2336" i="45" s="1"/>
  <c r="H797" i="45"/>
  <c r="M797" i="45" s="1"/>
  <c r="O797" i="45" s="1"/>
  <c r="H957" i="45"/>
  <c r="J957" i="45" s="1"/>
  <c r="L957" i="45" s="1"/>
  <c r="N957" i="45" s="1"/>
  <c r="P957" i="45" s="1"/>
  <c r="H1542" i="45"/>
  <c r="M1542" i="45" s="1"/>
  <c r="O1542" i="45" s="1"/>
  <c r="H2079" i="45"/>
  <c r="I24" i="45"/>
  <c r="K24" i="45" s="1"/>
  <c r="I36" i="45"/>
  <c r="K36" i="45" s="1"/>
  <c r="I56" i="45"/>
  <c r="K56" i="45" s="1"/>
  <c r="I68" i="45"/>
  <c r="K68" i="45" s="1"/>
  <c r="I88" i="45"/>
  <c r="K88" i="45" s="1"/>
  <c r="I100" i="45"/>
  <c r="K100" i="45" s="1"/>
  <c r="I110" i="45"/>
  <c r="K110" i="45" s="1"/>
  <c r="I120" i="45"/>
  <c r="K120" i="45" s="1"/>
  <c r="I132" i="45"/>
  <c r="K132" i="45" s="1"/>
  <c r="I142" i="45"/>
  <c r="K142" i="45" s="1"/>
  <c r="I152" i="45"/>
  <c r="K152" i="45" s="1"/>
  <c r="I164" i="45"/>
  <c r="K164" i="45" s="1"/>
  <c r="I174" i="45"/>
  <c r="K174" i="45" s="1"/>
  <c r="I184" i="45"/>
  <c r="K184" i="45" s="1"/>
  <c r="I196" i="45"/>
  <c r="K196" i="45" s="1"/>
  <c r="I206" i="45"/>
  <c r="K206" i="45" s="1"/>
  <c r="I216" i="45"/>
  <c r="K216" i="45" s="1"/>
  <c r="I228" i="45"/>
  <c r="K228" i="45" s="1"/>
  <c r="I238" i="45"/>
  <c r="K238" i="45" s="1"/>
  <c r="I248" i="45"/>
  <c r="K248" i="45" s="1"/>
  <c r="I260" i="45"/>
  <c r="K260" i="45" s="1"/>
  <c r="I270" i="45"/>
  <c r="K270" i="45" s="1"/>
  <c r="I280" i="45"/>
  <c r="K280" i="45" s="1"/>
  <c r="I292" i="45"/>
  <c r="K292" i="45" s="1"/>
  <c r="I302" i="45"/>
  <c r="K302" i="45" s="1"/>
  <c r="I315" i="45"/>
  <c r="K315" i="45" s="1"/>
  <c r="I327" i="45"/>
  <c r="K327" i="45" s="1"/>
  <c r="I341" i="45"/>
  <c r="K341" i="45" s="1"/>
  <c r="I352" i="45"/>
  <c r="K352" i="45" s="1"/>
  <c r="I366" i="45"/>
  <c r="K366" i="45" s="1"/>
  <c r="I379" i="45"/>
  <c r="K379" i="45" s="1"/>
  <c r="I391" i="45"/>
  <c r="K391" i="45" s="1"/>
  <c r="I405" i="45"/>
  <c r="K405" i="45" s="1"/>
  <c r="I416" i="45"/>
  <c r="K416" i="45" s="1"/>
  <c r="I430" i="45"/>
  <c r="K430" i="45" s="1"/>
  <c r="I443" i="45"/>
  <c r="K443" i="45" s="1"/>
  <c r="I455" i="45"/>
  <c r="K455" i="45" s="1"/>
  <c r="I469" i="45"/>
  <c r="K469" i="45" s="1"/>
  <c r="I480" i="45"/>
  <c r="K480" i="45" s="1"/>
  <c r="I494" i="45"/>
  <c r="K494" i="45" s="1"/>
  <c r="I507" i="45"/>
  <c r="K507" i="45" s="1"/>
  <c r="I519" i="45"/>
  <c r="K519" i="45" s="1"/>
  <c r="I533" i="45"/>
  <c r="K533" i="45" s="1"/>
  <c r="I544" i="45"/>
  <c r="K544" i="45" s="1"/>
  <c r="I558" i="45"/>
  <c r="K558" i="45" s="1"/>
  <c r="I571" i="45"/>
  <c r="K571" i="45" s="1"/>
  <c r="I583" i="45"/>
  <c r="K583" i="45" s="1"/>
  <c r="I597" i="45"/>
  <c r="K597" i="45" s="1"/>
  <c r="I608" i="45"/>
  <c r="K608" i="45" s="1"/>
  <c r="I622" i="45"/>
  <c r="K622" i="45" s="1"/>
  <c r="I635" i="45"/>
  <c r="K635" i="45" s="1"/>
  <c r="I647" i="45"/>
  <c r="K647" i="45" s="1"/>
  <c r="I661" i="45"/>
  <c r="K661" i="45" s="1"/>
  <c r="I672" i="45"/>
  <c r="K672" i="45" s="1"/>
  <c r="I686" i="45"/>
  <c r="K686" i="45" s="1"/>
  <c r="I743" i="45"/>
  <c r="K743" i="45" s="1"/>
  <c r="I759" i="45"/>
  <c r="K759" i="45" s="1"/>
  <c r="I776" i="45"/>
  <c r="K776" i="45" s="1"/>
  <c r="I792" i="45"/>
  <c r="K792" i="45" s="1"/>
  <c r="I845" i="45"/>
  <c r="K845" i="45" s="1"/>
  <c r="I862" i="45"/>
  <c r="K862" i="45" s="1"/>
  <c r="I878" i="45"/>
  <c r="K878" i="45" s="1"/>
  <c r="I896" i="45"/>
  <c r="K896" i="45" s="1"/>
  <c r="I911" i="45"/>
  <c r="K911" i="45" s="1"/>
  <c r="I982" i="45"/>
  <c r="K982" i="45" s="1"/>
  <c r="I997" i="45"/>
  <c r="K997" i="45" s="1"/>
  <c r="I1015" i="45"/>
  <c r="K1015" i="45" s="1"/>
  <c r="I1032" i="45"/>
  <c r="K1032" i="45" s="1"/>
  <c r="I1048" i="45"/>
  <c r="K1048" i="45" s="1"/>
  <c r="I1101" i="45"/>
  <c r="K1101" i="45" s="1"/>
  <c r="I1134" i="45"/>
  <c r="K1134" i="45" s="1"/>
  <c r="I1152" i="45"/>
  <c r="K1152" i="45" s="1"/>
  <c r="I1167" i="45"/>
  <c r="K1167" i="45" s="1"/>
  <c r="I1187" i="45"/>
  <c r="K1187" i="45" s="1"/>
  <c r="I1207" i="45"/>
  <c r="K1207" i="45" s="1"/>
  <c r="I1269" i="45"/>
  <c r="K1269" i="45" s="1"/>
  <c r="I1325" i="45"/>
  <c r="K1325" i="45" s="1"/>
  <c r="I1349" i="45"/>
  <c r="K1349" i="45" s="1"/>
  <c r="I1380" i="45"/>
  <c r="K1380" i="45" s="1"/>
  <c r="I1403" i="45"/>
  <c r="K1403" i="45" s="1"/>
  <c r="I1464" i="45"/>
  <c r="K1464" i="45" s="1"/>
  <c r="I1488" i="45"/>
  <c r="K1488" i="45" s="1"/>
  <c r="I1517" i="45"/>
  <c r="K1517" i="45" s="1"/>
  <c r="I1540" i="45"/>
  <c r="K1540" i="45" s="1"/>
  <c r="I1571" i="45"/>
  <c r="K1571" i="45" s="1"/>
  <c r="I1596" i="45"/>
  <c r="K1596" i="45" s="1"/>
  <c r="I1656" i="45"/>
  <c r="K1656" i="45" s="1"/>
  <c r="I1677" i="45"/>
  <c r="K1677" i="45" s="1"/>
  <c r="I1708" i="45"/>
  <c r="K1708" i="45" s="1"/>
  <c r="I1733" i="45"/>
  <c r="K1733" i="45" s="1"/>
  <c r="I1788" i="45"/>
  <c r="K1788" i="45" s="1"/>
  <c r="I1819" i="45"/>
  <c r="K1819" i="45" s="1"/>
  <c r="I1885" i="45"/>
  <c r="K1885" i="45" s="1"/>
  <c r="I1976" i="45"/>
  <c r="K1976" i="45" s="1"/>
  <c r="I2024" i="45"/>
  <c r="K2024" i="45" s="1"/>
  <c r="I2093" i="45"/>
  <c r="K2093" i="45" s="1"/>
  <c r="I2157" i="45"/>
  <c r="K2157" i="45" s="1"/>
  <c r="I2221" i="45"/>
  <c r="K2221" i="45" s="1"/>
  <c r="I2304" i="45"/>
  <c r="K2304" i="45" s="1"/>
  <c r="I2340" i="45"/>
  <c r="K2340" i="45" s="1"/>
  <c r="I2324" i="45"/>
  <c r="K2324" i="45" s="1"/>
  <c r="I2327" i="45"/>
  <c r="K2327" i="45" s="1"/>
  <c r="I2328" i="45"/>
  <c r="K2328" i="45" s="1"/>
  <c r="J615" i="45"/>
  <c r="L615" i="45" s="1"/>
  <c r="J942" i="45"/>
  <c r="L942" i="45" s="1"/>
  <c r="J239" i="45"/>
  <c r="L239" i="45" s="1"/>
  <c r="J67" i="45"/>
  <c r="L67" i="45" s="1"/>
  <c r="J223" i="45"/>
  <c r="L223" i="45" s="1"/>
  <c r="J303" i="45"/>
  <c r="L303" i="45" s="1"/>
  <c r="J1175" i="45"/>
  <c r="L1175" i="45" s="1"/>
  <c r="J359" i="45"/>
  <c r="L359" i="45" s="1"/>
  <c r="J487" i="45"/>
  <c r="L487" i="45" s="1"/>
  <c r="J614" i="45"/>
  <c r="L614" i="45" s="1"/>
  <c r="I2329" i="45"/>
  <c r="K2329" i="45" s="1"/>
  <c r="I2337" i="45"/>
  <c r="K2337" i="45" s="1"/>
  <c r="J259" i="45"/>
  <c r="L259" i="45" s="1"/>
  <c r="J443" i="45"/>
  <c r="L443" i="45" s="1"/>
  <c r="J683" i="45"/>
  <c r="L683" i="45" s="1"/>
  <c r="I2330" i="45"/>
  <c r="K2330" i="45" s="1"/>
  <c r="I2338" i="45"/>
  <c r="K2338" i="45" s="1"/>
  <c r="J271" i="45"/>
  <c r="L271" i="45" s="1"/>
  <c r="I2331" i="45"/>
  <c r="K2331" i="45" s="1"/>
  <c r="I2339" i="45"/>
  <c r="K2339" i="45" s="1"/>
  <c r="J143" i="45"/>
  <c r="L143" i="45" s="1"/>
  <c r="J287" i="45"/>
  <c r="L287" i="45" s="1"/>
  <c r="J479" i="45"/>
  <c r="L479" i="45" s="1"/>
  <c r="J1079" i="45"/>
  <c r="L1079" i="45" s="1"/>
  <c r="J155" i="45"/>
  <c r="L155" i="45" s="1"/>
  <c r="I2325" i="45"/>
  <c r="K2325" i="45" s="1"/>
  <c r="I2333" i="45"/>
  <c r="K2333" i="45" s="1"/>
  <c r="J27" i="45"/>
  <c r="L27" i="45" s="1"/>
  <c r="J195" i="45"/>
  <c r="L195" i="45" s="1"/>
  <c r="J319" i="45"/>
  <c r="L319" i="45" s="1"/>
  <c r="J542" i="45"/>
  <c r="L542" i="45" s="1"/>
  <c r="I2326" i="45"/>
  <c r="K2326" i="45" s="1"/>
  <c r="I2334" i="45"/>
  <c r="K2334" i="45" s="1"/>
  <c r="J203" i="45"/>
  <c r="L203" i="45" s="1"/>
  <c r="J347" i="45"/>
  <c r="L347" i="45" s="1"/>
  <c r="J543" i="45"/>
  <c r="L543" i="45" s="1"/>
  <c r="J887" i="45"/>
  <c r="L887" i="45" s="1"/>
  <c r="J432" i="45"/>
  <c r="L432" i="45" s="1"/>
  <c r="J672" i="45"/>
  <c r="L672" i="45" s="1"/>
  <c r="J1400" i="45"/>
  <c r="L1400" i="45" s="1"/>
  <c r="J200" i="45"/>
  <c r="L200" i="45" s="1"/>
  <c r="J304" i="45"/>
  <c r="L304" i="45" s="1"/>
  <c r="J312" i="45"/>
  <c r="L312" i="45" s="1"/>
  <c r="J360" i="45"/>
  <c r="L360" i="45" s="1"/>
  <c r="J552" i="45"/>
  <c r="L552" i="45" s="1"/>
  <c r="J616" i="45"/>
  <c r="L616" i="45" s="1"/>
  <c r="J1080" i="45"/>
  <c r="L1080" i="45" s="1"/>
  <c r="J1192" i="45"/>
  <c r="L1192" i="45" s="1"/>
  <c r="J1912" i="45"/>
  <c r="L1912" i="45" s="1"/>
  <c r="J157" i="45"/>
  <c r="L157" i="45" s="1"/>
  <c r="J216" i="45"/>
  <c r="L216" i="45" s="1"/>
  <c r="J283" i="45"/>
  <c r="L283" i="45" s="1"/>
  <c r="J315" i="45"/>
  <c r="L315" i="45" s="1"/>
  <c r="J363" i="45"/>
  <c r="L363" i="45" s="1"/>
  <c r="J447" i="45"/>
  <c r="L447" i="45" s="1"/>
  <c r="J491" i="45"/>
  <c r="L491" i="45" s="1"/>
  <c r="J559" i="45"/>
  <c r="L559" i="45" s="1"/>
  <c r="J632" i="45"/>
  <c r="L632" i="45" s="1"/>
  <c r="J768" i="45"/>
  <c r="L768" i="45" s="1"/>
  <c r="J1207" i="45"/>
  <c r="L1207" i="45" s="1"/>
  <c r="J1274" i="45"/>
  <c r="L1274" i="45" s="1"/>
  <c r="J136" i="45"/>
  <c r="L136" i="45" s="1"/>
  <c r="J47" i="45"/>
  <c r="L47" i="45" s="1"/>
  <c r="J107" i="45"/>
  <c r="L107" i="45" s="1"/>
  <c r="J168" i="45"/>
  <c r="L168" i="45" s="1"/>
  <c r="J221" i="45"/>
  <c r="L221" i="45" s="1"/>
  <c r="J286" i="45"/>
  <c r="L286" i="45" s="1"/>
  <c r="J317" i="45"/>
  <c r="L317" i="45" s="1"/>
  <c r="J451" i="45"/>
  <c r="L451" i="45" s="1"/>
  <c r="J495" i="45"/>
  <c r="L495" i="45" s="1"/>
  <c r="J560" i="45"/>
  <c r="L560" i="45" s="1"/>
  <c r="J635" i="45"/>
  <c r="L635" i="45" s="1"/>
  <c r="J695" i="45"/>
  <c r="L695" i="45" s="1"/>
  <c r="J1712" i="45"/>
  <c r="L1712" i="45" s="1"/>
  <c r="J112" i="45"/>
  <c r="L112" i="45" s="1"/>
  <c r="J171" i="45"/>
  <c r="L171" i="45" s="1"/>
  <c r="J376" i="45"/>
  <c r="L376" i="45" s="1"/>
  <c r="J459" i="45"/>
  <c r="L459" i="45" s="1"/>
  <c r="J571" i="45"/>
  <c r="L571" i="45" s="1"/>
  <c r="J651" i="45"/>
  <c r="L651" i="45" s="1"/>
  <c r="J1024" i="45"/>
  <c r="L1024" i="45" s="1"/>
  <c r="J56" i="45"/>
  <c r="L56" i="45" s="1"/>
  <c r="J184" i="45"/>
  <c r="L184" i="45" s="1"/>
  <c r="J230" i="45"/>
  <c r="L230" i="45" s="1"/>
  <c r="J296" i="45"/>
  <c r="L296" i="45" s="1"/>
  <c r="J331" i="45"/>
  <c r="L331" i="45" s="1"/>
  <c r="J392" i="45"/>
  <c r="L392" i="45" s="1"/>
  <c r="J463" i="45"/>
  <c r="L463" i="45" s="1"/>
  <c r="J507" i="45"/>
  <c r="L507" i="45" s="1"/>
  <c r="J579" i="45"/>
  <c r="L579" i="45" s="1"/>
  <c r="J663" i="45"/>
  <c r="L663" i="45" s="1"/>
  <c r="J798" i="45"/>
  <c r="L798" i="45" s="1"/>
  <c r="J943" i="45"/>
  <c r="L943" i="45" s="1"/>
  <c r="J24" i="45"/>
  <c r="L24" i="45" s="1"/>
  <c r="J187" i="45"/>
  <c r="L187" i="45" s="1"/>
  <c r="J231" i="45"/>
  <c r="L231" i="45" s="1"/>
  <c r="J301" i="45"/>
  <c r="L301" i="45" s="1"/>
  <c r="J344" i="45"/>
  <c r="L344" i="45" s="1"/>
  <c r="J399" i="45"/>
  <c r="L399" i="45" s="1"/>
  <c r="J472" i="45"/>
  <c r="L472" i="45" s="1"/>
  <c r="J523" i="45"/>
  <c r="L523" i="45" s="1"/>
  <c r="J607" i="45"/>
  <c r="L607" i="45" s="1"/>
  <c r="J671" i="45"/>
  <c r="L671" i="45" s="1"/>
  <c r="J864" i="45"/>
  <c r="L864" i="45" s="1"/>
  <c r="J1160" i="45"/>
  <c r="L1160" i="45" s="1"/>
  <c r="J1811" i="45"/>
  <c r="L1811" i="45" s="1"/>
  <c r="M20" i="45"/>
  <c r="O20" i="45" s="1"/>
  <c r="J20" i="45"/>
  <c r="L20" i="45" s="1"/>
  <c r="M44" i="45"/>
  <c r="O44" i="45" s="1"/>
  <c r="J44" i="45"/>
  <c r="L44" i="45" s="1"/>
  <c r="M76" i="45"/>
  <c r="O76" i="45" s="1"/>
  <c r="J76" i="45"/>
  <c r="L76" i="45" s="1"/>
  <c r="M108" i="45"/>
  <c r="O108" i="45" s="1"/>
  <c r="J108" i="45"/>
  <c r="L108" i="45" s="1"/>
  <c r="M140" i="45"/>
  <c r="O140" i="45" s="1"/>
  <c r="J140" i="45"/>
  <c r="L140" i="45" s="1"/>
  <c r="M172" i="45"/>
  <c r="O172" i="45" s="1"/>
  <c r="J172" i="45"/>
  <c r="L172" i="45" s="1"/>
  <c r="M180" i="45"/>
  <c r="O180" i="45" s="1"/>
  <c r="J180" i="45"/>
  <c r="L180" i="45" s="1"/>
  <c r="M220" i="45"/>
  <c r="O220" i="45" s="1"/>
  <c r="J220" i="45"/>
  <c r="L220" i="45" s="1"/>
  <c r="M268" i="45"/>
  <c r="O268" i="45" s="1"/>
  <c r="J268" i="45"/>
  <c r="L268" i="45" s="1"/>
  <c r="M692" i="45"/>
  <c r="O692" i="45" s="1"/>
  <c r="J692" i="45"/>
  <c r="L692" i="45" s="1"/>
  <c r="M740" i="45"/>
  <c r="O740" i="45" s="1"/>
  <c r="J740" i="45"/>
  <c r="L740" i="45" s="1"/>
  <c r="J1236" i="45"/>
  <c r="L1236" i="45" s="1"/>
  <c r="M36" i="45"/>
  <c r="O36" i="45" s="1"/>
  <c r="J36" i="45"/>
  <c r="L36" i="45" s="1"/>
  <c r="M68" i="45"/>
  <c r="O68" i="45" s="1"/>
  <c r="J68" i="45"/>
  <c r="L68" i="45" s="1"/>
  <c r="M92" i="45"/>
  <c r="O92" i="45" s="1"/>
  <c r="J92" i="45"/>
  <c r="L92" i="45" s="1"/>
  <c r="M124" i="45"/>
  <c r="O124" i="45" s="1"/>
  <c r="J124" i="45"/>
  <c r="L124" i="45" s="1"/>
  <c r="M156" i="45"/>
  <c r="O156" i="45" s="1"/>
  <c r="J156" i="45"/>
  <c r="L156" i="45" s="1"/>
  <c r="M196" i="45"/>
  <c r="O196" i="45" s="1"/>
  <c r="J196" i="45"/>
  <c r="L196" i="45" s="1"/>
  <c r="M228" i="45"/>
  <c r="O228" i="45" s="1"/>
  <c r="J228" i="45"/>
  <c r="L228" i="45" s="1"/>
  <c r="M260" i="45"/>
  <c r="O260" i="45" s="1"/>
  <c r="J260" i="45"/>
  <c r="L260" i="45" s="1"/>
  <c r="M292" i="45"/>
  <c r="O292" i="45" s="1"/>
  <c r="J292" i="45"/>
  <c r="L292" i="45" s="1"/>
  <c r="M724" i="45"/>
  <c r="O724" i="45" s="1"/>
  <c r="J724" i="45"/>
  <c r="L724" i="45" s="1"/>
  <c r="M52" i="45"/>
  <c r="O52" i="45" s="1"/>
  <c r="J52" i="45"/>
  <c r="L52" i="45" s="1"/>
  <c r="M100" i="45"/>
  <c r="O100" i="45" s="1"/>
  <c r="J100" i="45"/>
  <c r="L100" i="45" s="1"/>
  <c r="M132" i="45"/>
  <c r="O132" i="45" s="1"/>
  <c r="J132" i="45"/>
  <c r="L132" i="45" s="1"/>
  <c r="M164" i="45"/>
  <c r="O164" i="45" s="1"/>
  <c r="J164" i="45"/>
  <c r="L164" i="45" s="1"/>
  <c r="M204" i="45"/>
  <c r="O204" i="45" s="1"/>
  <c r="J204" i="45"/>
  <c r="L204" i="45" s="1"/>
  <c r="M236" i="45"/>
  <c r="O236" i="45" s="1"/>
  <c r="J236" i="45"/>
  <c r="L236" i="45" s="1"/>
  <c r="M276" i="45"/>
  <c r="O276" i="45" s="1"/>
  <c r="J276" i="45"/>
  <c r="L276" i="45" s="1"/>
  <c r="M716" i="45"/>
  <c r="O716" i="45" s="1"/>
  <c r="J716" i="45"/>
  <c r="L716" i="45" s="1"/>
  <c r="M756" i="45"/>
  <c r="O756" i="45" s="1"/>
  <c r="J756" i="45"/>
  <c r="L756" i="45" s="1"/>
  <c r="M1188" i="45"/>
  <c r="O1188" i="45" s="1"/>
  <c r="J1188" i="45"/>
  <c r="L1188" i="45" s="1"/>
  <c r="M1212" i="45"/>
  <c r="O1212" i="45" s="1"/>
  <c r="J1212" i="45"/>
  <c r="L1212" i="45" s="1"/>
  <c r="M1220" i="45"/>
  <c r="O1220" i="45" s="1"/>
  <c r="J1220" i="45"/>
  <c r="L1220" i="45" s="1"/>
  <c r="M1228" i="45"/>
  <c r="O1228" i="45" s="1"/>
  <c r="J1228" i="45"/>
  <c r="L1228" i="45" s="1"/>
  <c r="M1244" i="45"/>
  <c r="O1244" i="45" s="1"/>
  <c r="J1244" i="45"/>
  <c r="L1244" i="45" s="1"/>
  <c r="M1252" i="45"/>
  <c r="O1252" i="45" s="1"/>
  <c r="J1252" i="45"/>
  <c r="L1252" i="45" s="1"/>
  <c r="M1260" i="45"/>
  <c r="O1260" i="45" s="1"/>
  <c r="J1260" i="45"/>
  <c r="L1260" i="45" s="1"/>
  <c r="M1276" i="45"/>
  <c r="O1276" i="45" s="1"/>
  <c r="J1276" i="45"/>
  <c r="L1276" i="45" s="1"/>
  <c r="M1284" i="45"/>
  <c r="O1284" i="45" s="1"/>
  <c r="J1284" i="45"/>
  <c r="L1284" i="45" s="1"/>
  <c r="M1292" i="45"/>
  <c r="O1292" i="45" s="1"/>
  <c r="J1292" i="45"/>
  <c r="L1292" i="45" s="1"/>
  <c r="M1316" i="45"/>
  <c r="O1316" i="45" s="1"/>
  <c r="J1316" i="45"/>
  <c r="L1316" i="45" s="1"/>
  <c r="M1340" i="45"/>
  <c r="O1340" i="45" s="1"/>
  <c r="J1340" i="45"/>
  <c r="L1340" i="45" s="1"/>
  <c r="M1348" i="45"/>
  <c r="O1348" i="45" s="1"/>
  <c r="J1348" i="45"/>
  <c r="L1348" i="45" s="1"/>
  <c r="N1348" i="45" s="1"/>
  <c r="P1348" i="45" s="1"/>
  <c r="M1380" i="45"/>
  <c r="O1380" i="45" s="1"/>
  <c r="J1380" i="45"/>
  <c r="L1380" i="45" s="1"/>
  <c r="M1388" i="45"/>
  <c r="O1388" i="45" s="1"/>
  <c r="J1388" i="45"/>
  <c r="L1388" i="45" s="1"/>
  <c r="M1420" i="45"/>
  <c r="O1420" i="45" s="1"/>
  <c r="J1420" i="45"/>
  <c r="L1420" i="45" s="1"/>
  <c r="M1436" i="45"/>
  <c r="O1436" i="45" s="1"/>
  <c r="J1436" i="45"/>
  <c r="L1436" i="45" s="1"/>
  <c r="M1444" i="45"/>
  <c r="O1444" i="45" s="1"/>
  <c r="J1444" i="45"/>
  <c r="L1444" i="45" s="1"/>
  <c r="M1452" i="45"/>
  <c r="O1452" i="45" s="1"/>
  <c r="J1452" i="45"/>
  <c r="L1452" i="45" s="1"/>
  <c r="M1468" i="45"/>
  <c r="O1468" i="45" s="1"/>
  <c r="J1468" i="45"/>
  <c r="L1468" i="45" s="1"/>
  <c r="M1484" i="45"/>
  <c r="O1484" i="45" s="1"/>
  <c r="J1484" i="45"/>
  <c r="L1484" i="45" s="1"/>
  <c r="M1500" i="45"/>
  <c r="O1500" i="45" s="1"/>
  <c r="J1500" i="45"/>
  <c r="L1500" i="45" s="1"/>
  <c r="M1532" i="45"/>
  <c r="O1532" i="45" s="1"/>
  <c r="J1532" i="45"/>
  <c r="L1532" i="45" s="1"/>
  <c r="M1540" i="45"/>
  <c r="O1540" i="45" s="1"/>
  <c r="J1540" i="45"/>
  <c r="L1540" i="45" s="1"/>
  <c r="M1548" i="45"/>
  <c r="O1548" i="45" s="1"/>
  <c r="J1548" i="45"/>
  <c r="L1548" i="45" s="1"/>
  <c r="M1572" i="45"/>
  <c r="O1572" i="45" s="1"/>
  <c r="J1572" i="45"/>
  <c r="L1572" i="45" s="1"/>
  <c r="M1596" i="45"/>
  <c r="O1596" i="45" s="1"/>
  <c r="J1596" i="45"/>
  <c r="L1596" i="45" s="1"/>
  <c r="M1604" i="45"/>
  <c r="O1604" i="45" s="1"/>
  <c r="J1604" i="45"/>
  <c r="L1604" i="45" s="1"/>
  <c r="M1636" i="45"/>
  <c r="O1636" i="45" s="1"/>
  <c r="J1636" i="45"/>
  <c r="L1636" i="45" s="1"/>
  <c r="M1644" i="45"/>
  <c r="O1644" i="45" s="1"/>
  <c r="J1644" i="45"/>
  <c r="L1644" i="45" s="1"/>
  <c r="M1676" i="45"/>
  <c r="O1676" i="45" s="1"/>
  <c r="J1676" i="45"/>
  <c r="L1676" i="45" s="1"/>
  <c r="M1692" i="45"/>
  <c r="O1692" i="45" s="1"/>
  <c r="J1692" i="45"/>
  <c r="L1692" i="45" s="1"/>
  <c r="M1700" i="45"/>
  <c r="O1700" i="45" s="1"/>
  <c r="J1700" i="45"/>
  <c r="L1700" i="45" s="1"/>
  <c r="M1708" i="45"/>
  <c r="O1708" i="45" s="1"/>
  <c r="J1708" i="45"/>
  <c r="L1708" i="45" s="1"/>
  <c r="M1724" i="45"/>
  <c r="O1724" i="45" s="1"/>
  <c r="J1724" i="45"/>
  <c r="L1724" i="45" s="1"/>
  <c r="M1740" i="45"/>
  <c r="O1740" i="45" s="1"/>
  <c r="J1740" i="45"/>
  <c r="L1740" i="45" s="1"/>
  <c r="M1756" i="45"/>
  <c r="O1756" i="45" s="1"/>
  <c r="J1756" i="45"/>
  <c r="L1756" i="45" s="1"/>
  <c r="M1788" i="45"/>
  <c r="O1788" i="45" s="1"/>
  <c r="J1788" i="45"/>
  <c r="L1788" i="45" s="1"/>
  <c r="M1796" i="45"/>
  <c r="O1796" i="45" s="1"/>
  <c r="J1796" i="45"/>
  <c r="L1796" i="45" s="1"/>
  <c r="M1812" i="45"/>
  <c r="O1812" i="45" s="1"/>
  <c r="J1812" i="45"/>
  <c r="L1812" i="45" s="1"/>
  <c r="M1860" i="45"/>
  <c r="O1860" i="45" s="1"/>
  <c r="J1860" i="45"/>
  <c r="L1860" i="45" s="1"/>
  <c r="M1868" i="45"/>
  <c r="O1868" i="45" s="1"/>
  <c r="J1868" i="45"/>
  <c r="L1868" i="45" s="1"/>
  <c r="M1900" i="45"/>
  <c r="O1900" i="45" s="1"/>
  <c r="J1900" i="45"/>
  <c r="L1900" i="45" s="1"/>
  <c r="M1916" i="45"/>
  <c r="O1916" i="45" s="1"/>
  <c r="J1916" i="45"/>
  <c r="L1916" i="45" s="1"/>
  <c r="M2004" i="45"/>
  <c r="O2004" i="45" s="1"/>
  <c r="J2004" i="45"/>
  <c r="L2004" i="45" s="1"/>
  <c r="M2020" i="45"/>
  <c r="O2020" i="45" s="1"/>
  <c r="J2020" i="45"/>
  <c r="L2020" i="45" s="1"/>
  <c r="M2084" i="45"/>
  <c r="O2084" i="45" s="1"/>
  <c r="J2084" i="45"/>
  <c r="L2084" i="45" s="1"/>
  <c r="M2092" i="45"/>
  <c r="O2092" i="45" s="1"/>
  <c r="J2092" i="45"/>
  <c r="L2092" i="45" s="1"/>
  <c r="M2140" i="45"/>
  <c r="O2140" i="45" s="1"/>
  <c r="J2140" i="45"/>
  <c r="L2140" i="45" s="1"/>
  <c r="M28" i="45"/>
  <c r="O28" i="45" s="1"/>
  <c r="J28" i="45"/>
  <c r="L28" i="45" s="1"/>
  <c r="M60" i="45"/>
  <c r="O60" i="45" s="1"/>
  <c r="J60" i="45"/>
  <c r="L60" i="45" s="1"/>
  <c r="M84" i="45"/>
  <c r="O84" i="45" s="1"/>
  <c r="J84" i="45"/>
  <c r="L84" i="45" s="1"/>
  <c r="M116" i="45"/>
  <c r="O116" i="45" s="1"/>
  <c r="J116" i="45"/>
  <c r="L116" i="45" s="1"/>
  <c r="M148" i="45"/>
  <c r="O148" i="45" s="1"/>
  <c r="J148" i="45"/>
  <c r="L148" i="45" s="1"/>
  <c r="M188" i="45"/>
  <c r="O188" i="45" s="1"/>
  <c r="J188" i="45"/>
  <c r="L188" i="45" s="1"/>
  <c r="M212" i="45"/>
  <c r="O212" i="45" s="1"/>
  <c r="J212" i="45"/>
  <c r="L212" i="45" s="1"/>
  <c r="M244" i="45"/>
  <c r="O244" i="45" s="1"/>
  <c r="J244" i="45"/>
  <c r="L244" i="45" s="1"/>
  <c r="M300" i="45"/>
  <c r="O300" i="45" s="1"/>
  <c r="J300" i="45"/>
  <c r="L300" i="45" s="1"/>
  <c r="M2220" i="45"/>
  <c r="O2220" i="45" s="1"/>
  <c r="J2220" i="45"/>
  <c r="L2220" i="45" s="1"/>
  <c r="M2339" i="45"/>
  <c r="O2339" i="45" s="1"/>
  <c r="J2339" i="45"/>
  <c r="L2339" i="45" s="1"/>
  <c r="M381" i="45"/>
  <c r="O381" i="45" s="1"/>
  <c r="J381" i="45"/>
  <c r="L381" i="45" s="1"/>
  <c r="M29" i="45"/>
  <c r="O29" i="45" s="1"/>
  <c r="J29" i="45"/>
  <c r="L29" i="45" s="1"/>
  <c r="M173" i="45"/>
  <c r="O173" i="45" s="1"/>
  <c r="J173" i="45"/>
  <c r="L173" i="45" s="1"/>
  <c r="M205" i="45"/>
  <c r="O205" i="45" s="1"/>
  <c r="J205" i="45"/>
  <c r="L205" i="45" s="1"/>
  <c r="M245" i="45"/>
  <c r="O245" i="45" s="1"/>
  <c r="J245" i="45"/>
  <c r="L245" i="45" s="1"/>
  <c r="M269" i="45"/>
  <c r="O269" i="45" s="1"/>
  <c r="J269" i="45"/>
  <c r="L269" i="45" s="1"/>
  <c r="M333" i="45"/>
  <c r="O333" i="45" s="1"/>
  <c r="J333" i="45"/>
  <c r="L333" i="45" s="1"/>
  <c r="M437" i="45"/>
  <c r="O437" i="45" s="1"/>
  <c r="J437" i="45"/>
  <c r="L437" i="45" s="1"/>
  <c r="M469" i="45"/>
  <c r="O469" i="45" s="1"/>
  <c r="J469" i="45"/>
  <c r="L469" i="45" s="1"/>
  <c r="M517" i="45"/>
  <c r="O517" i="45" s="1"/>
  <c r="J517" i="45"/>
  <c r="L517" i="45" s="1"/>
  <c r="M557" i="45"/>
  <c r="O557" i="45" s="1"/>
  <c r="J557" i="45"/>
  <c r="L557" i="45" s="1"/>
  <c r="M589" i="45"/>
  <c r="O589" i="45" s="1"/>
  <c r="J589" i="45"/>
  <c r="L589" i="45" s="1"/>
  <c r="M629" i="45"/>
  <c r="O629" i="45" s="1"/>
  <c r="J629" i="45"/>
  <c r="L629" i="45" s="1"/>
  <c r="M677" i="45"/>
  <c r="O677" i="45" s="1"/>
  <c r="J677" i="45"/>
  <c r="L677" i="45" s="1"/>
  <c r="M749" i="45"/>
  <c r="O749" i="45" s="1"/>
  <c r="J749" i="45"/>
  <c r="L749" i="45" s="1"/>
  <c r="M837" i="45"/>
  <c r="O837" i="45" s="1"/>
  <c r="J837" i="45"/>
  <c r="L837" i="45" s="1"/>
  <c r="M933" i="45"/>
  <c r="O933" i="45" s="1"/>
  <c r="J933" i="45"/>
  <c r="L933" i="45" s="1"/>
  <c r="M973" i="45"/>
  <c r="O973" i="45" s="1"/>
  <c r="J973" i="45"/>
  <c r="L973" i="45" s="1"/>
  <c r="M1125" i="45"/>
  <c r="O1125" i="45" s="1"/>
  <c r="J1125" i="45"/>
  <c r="L1125" i="45" s="1"/>
  <c r="M1197" i="45"/>
  <c r="O1197" i="45" s="1"/>
  <c r="J1197" i="45"/>
  <c r="L1197" i="45" s="1"/>
  <c r="M1253" i="45"/>
  <c r="O1253" i="45" s="1"/>
  <c r="J1253" i="45"/>
  <c r="L1253" i="45" s="1"/>
  <c r="N1253" i="45" s="1"/>
  <c r="P1253" i="45" s="1"/>
  <c r="M1325" i="45"/>
  <c r="O1325" i="45" s="1"/>
  <c r="J1325" i="45"/>
  <c r="L1325" i="45" s="1"/>
  <c r="M1477" i="45"/>
  <c r="O1477" i="45" s="1"/>
  <c r="J1477" i="45"/>
  <c r="L1477" i="45" s="1"/>
  <c r="M1573" i="45"/>
  <c r="O1573" i="45" s="1"/>
  <c r="J1573" i="45"/>
  <c r="L1573" i="45" s="1"/>
  <c r="M1885" i="45"/>
  <c r="O1885" i="45" s="1"/>
  <c r="J1885" i="45"/>
  <c r="L1885" i="45" s="1"/>
  <c r="M1917" i="45"/>
  <c r="O1917" i="45" s="1"/>
  <c r="J1917" i="45"/>
  <c r="L1917" i="45" s="1"/>
  <c r="M2221" i="45"/>
  <c r="O2221" i="45" s="1"/>
  <c r="J2221" i="45"/>
  <c r="L2221" i="45" s="1"/>
  <c r="M2269" i="45"/>
  <c r="O2269" i="45" s="1"/>
  <c r="J2269" i="45"/>
  <c r="L2269" i="45" s="1"/>
  <c r="M2325" i="45"/>
  <c r="O2325" i="45" s="1"/>
  <c r="J2325" i="45"/>
  <c r="L2325" i="45" s="1"/>
  <c r="M30" i="45"/>
  <c r="O30" i="45" s="1"/>
  <c r="J30" i="45"/>
  <c r="L30" i="45" s="1"/>
  <c r="M54" i="45"/>
  <c r="O54" i="45" s="1"/>
  <c r="J54" i="45"/>
  <c r="L54" i="45" s="1"/>
  <c r="M70" i="45"/>
  <c r="O70" i="45" s="1"/>
  <c r="J70" i="45"/>
  <c r="L70" i="45" s="1"/>
  <c r="M94" i="45"/>
  <c r="O94" i="45" s="1"/>
  <c r="J94" i="45"/>
  <c r="L94" i="45" s="1"/>
  <c r="M110" i="45"/>
  <c r="O110" i="45" s="1"/>
  <c r="J110" i="45"/>
  <c r="L110" i="45" s="1"/>
  <c r="M126" i="45"/>
  <c r="O126" i="45" s="1"/>
  <c r="J126" i="45"/>
  <c r="L126" i="45" s="1"/>
  <c r="M134" i="45"/>
  <c r="O134" i="45" s="1"/>
  <c r="J134" i="45"/>
  <c r="L134" i="45" s="1"/>
  <c r="M142" i="45"/>
  <c r="O142" i="45" s="1"/>
  <c r="J142" i="45"/>
  <c r="L142" i="45" s="1"/>
  <c r="M158" i="45"/>
  <c r="O158" i="45" s="1"/>
  <c r="J158" i="45"/>
  <c r="L158" i="45" s="1"/>
  <c r="M238" i="45"/>
  <c r="O238" i="45" s="1"/>
  <c r="J238" i="45"/>
  <c r="L238" i="45" s="1"/>
  <c r="M246" i="45"/>
  <c r="O246" i="45" s="1"/>
  <c r="J246" i="45"/>
  <c r="L246" i="45" s="1"/>
  <c r="M262" i="45"/>
  <c r="O262" i="45" s="1"/>
  <c r="J262" i="45"/>
  <c r="L262" i="45" s="1"/>
  <c r="M278" i="45"/>
  <c r="O278" i="45" s="1"/>
  <c r="J278" i="45"/>
  <c r="L278" i="45" s="1"/>
  <c r="M294" i="45"/>
  <c r="O294" i="45" s="1"/>
  <c r="J294" i="45"/>
  <c r="L294" i="45" s="1"/>
  <c r="M310" i="45"/>
  <c r="O310" i="45" s="1"/>
  <c r="J310" i="45"/>
  <c r="L310" i="45" s="1"/>
  <c r="M342" i="45"/>
  <c r="O342" i="45" s="1"/>
  <c r="J342" i="45"/>
  <c r="L342" i="45" s="1"/>
  <c r="M358" i="45"/>
  <c r="O358" i="45" s="1"/>
  <c r="J358" i="45"/>
  <c r="L358" i="45" s="1"/>
  <c r="M366" i="45"/>
  <c r="O366" i="45" s="1"/>
  <c r="J366" i="45"/>
  <c r="L366" i="45" s="1"/>
  <c r="M382" i="45"/>
  <c r="O382" i="45" s="1"/>
  <c r="J382" i="45"/>
  <c r="L382" i="45" s="1"/>
  <c r="M398" i="45"/>
  <c r="O398" i="45" s="1"/>
  <c r="J398" i="45"/>
  <c r="L398" i="45" s="1"/>
  <c r="M406" i="45"/>
  <c r="O406" i="45" s="1"/>
  <c r="J406" i="45"/>
  <c r="L406" i="45" s="1"/>
  <c r="M422" i="45"/>
  <c r="O422" i="45" s="1"/>
  <c r="J422" i="45"/>
  <c r="L422" i="45" s="1"/>
  <c r="M438" i="45"/>
  <c r="O438" i="45" s="1"/>
  <c r="J438" i="45"/>
  <c r="L438" i="45" s="1"/>
  <c r="M462" i="45"/>
  <c r="O462" i="45" s="1"/>
  <c r="J462" i="45"/>
  <c r="L462" i="45" s="1"/>
  <c r="M470" i="45"/>
  <c r="O470" i="45" s="1"/>
  <c r="J470" i="45"/>
  <c r="L470" i="45" s="1"/>
  <c r="M486" i="45"/>
  <c r="O486" i="45" s="1"/>
  <c r="J486" i="45"/>
  <c r="L486" i="45" s="1"/>
  <c r="M502" i="45"/>
  <c r="O502" i="45" s="1"/>
  <c r="J502" i="45"/>
  <c r="L502" i="45" s="1"/>
  <c r="M518" i="45"/>
  <c r="O518" i="45" s="1"/>
  <c r="J518" i="45"/>
  <c r="L518" i="45" s="1"/>
  <c r="M558" i="45"/>
  <c r="O558" i="45" s="1"/>
  <c r="J558" i="45"/>
  <c r="L558" i="45" s="1"/>
  <c r="M574" i="45"/>
  <c r="O574" i="45" s="1"/>
  <c r="J574" i="45"/>
  <c r="L574" i="45" s="1"/>
  <c r="M590" i="45"/>
  <c r="O590" i="45" s="1"/>
  <c r="J590" i="45"/>
  <c r="L590" i="45" s="1"/>
  <c r="M630" i="45"/>
  <c r="O630" i="45" s="1"/>
  <c r="J630" i="45"/>
  <c r="L630" i="45" s="1"/>
  <c r="M646" i="45"/>
  <c r="O646" i="45" s="1"/>
  <c r="J646" i="45"/>
  <c r="L646" i="45" s="1"/>
  <c r="M662" i="45"/>
  <c r="O662" i="45" s="1"/>
  <c r="J662" i="45"/>
  <c r="L662" i="45" s="1"/>
  <c r="M678" i="45"/>
  <c r="O678" i="45" s="1"/>
  <c r="J678" i="45"/>
  <c r="L678" i="45" s="1"/>
  <c r="M694" i="45"/>
  <c r="O694" i="45" s="1"/>
  <c r="J694" i="45"/>
  <c r="L694" i="45" s="1"/>
  <c r="M710" i="45"/>
  <c r="O710" i="45" s="1"/>
  <c r="J710" i="45"/>
  <c r="L710" i="45" s="1"/>
  <c r="M742" i="45"/>
  <c r="O742" i="45" s="1"/>
  <c r="J742" i="45"/>
  <c r="L742" i="45" s="1"/>
  <c r="M758" i="45"/>
  <c r="O758" i="45" s="1"/>
  <c r="J758" i="45"/>
  <c r="L758" i="45" s="1"/>
  <c r="M814" i="45"/>
  <c r="O814" i="45" s="1"/>
  <c r="J814" i="45"/>
  <c r="L814" i="45" s="1"/>
  <c r="M878" i="45"/>
  <c r="O878" i="45" s="1"/>
  <c r="J878" i="45"/>
  <c r="L878" i="45" s="1"/>
  <c r="M894" i="45"/>
  <c r="O894" i="45" s="1"/>
  <c r="J894" i="45"/>
  <c r="L894" i="45" s="1"/>
  <c r="M910" i="45"/>
  <c r="O910" i="45" s="1"/>
  <c r="J910" i="45"/>
  <c r="L910" i="45" s="1"/>
  <c r="M926" i="45"/>
  <c r="O926" i="45" s="1"/>
  <c r="J926" i="45"/>
  <c r="L926" i="45" s="1"/>
  <c r="M950" i="45"/>
  <c r="O950" i="45" s="1"/>
  <c r="J950" i="45"/>
  <c r="L950" i="45" s="1"/>
  <c r="M982" i="45"/>
  <c r="O982" i="45" s="1"/>
  <c r="J982" i="45"/>
  <c r="L982" i="45" s="1"/>
  <c r="M1014" i="45"/>
  <c r="O1014" i="45" s="1"/>
  <c r="J1014" i="45"/>
  <c r="L1014" i="45" s="1"/>
  <c r="M1046" i="45"/>
  <c r="O1046" i="45" s="1"/>
  <c r="J1046" i="45"/>
  <c r="L1046" i="45" s="1"/>
  <c r="M1070" i="45"/>
  <c r="O1070" i="45" s="1"/>
  <c r="J1070" i="45"/>
  <c r="L1070" i="45" s="1"/>
  <c r="M1086" i="45"/>
  <c r="O1086" i="45" s="1"/>
  <c r="J1086" i="45"/>
  <c r="L1086" i="45" s="1"/>
  <c r="M1102" i="45"/>
  <c r="O1102" i="45" s="1"/>
  <c r="J1102" i="45"/>
  <c r="L1102" i="45" s="1"/>
  <c r="M1142" i="45"/>
  <c r="O1142" i="45" s="1"/>
  <c r="J1142" i="45"/>
  <c r="L1142" i="45" s="1"/>
  <c r="M1166" i="45"/>
  <c r="O1166" i="45" s="1"/>
  <c r="J1166" i="45"/>
  <c r="L1166" i="45" s="1"/>
  <c r="M1822" i="45"/>
  <c r="O1822" i="45" s="1"/>
  <c r="J1822" i="45"/>
  <c r="L1822" i="45" s="1"/>
  <c r="M2334" i="45"/>
  <c r="O2334" i="45" s="1"/>
  <c r="J2334" i="45"/>
  <c r="L2334" i="45" s="1"/>
  <c r="J21" i="45"/>
  <c r="L21" i="45" s="1"/>
  <c r="J45" i="45"/>
  <c r="L45" i="45" s="1"/>
  <c r="J111" i="45"/>
  <c r="L111" i="45" s="1"/>
  <c r="J213" i="45"/>
  <c r="L213" i="45" s="1"/>
  <c r="J414" i="45"/>
  <c r="L414" i="45" s="1"/>
  <c r="M2244" i="45"/>
  <c r="O2244" i="45" s="1"/>
  <c r="J2244" i="45"/>
  <c r="L2244" i="45" s="1"/>
  <c r="M181" i="45"/>
  <c r="O181" i="45" s="1"/>
  <c r="J181" i="45"/>
  <c r="L181" i="45" s="1"/>
  <c r="M509" i="45"/>
  <c r="O509" i="45" s="1"/>
  <c r="J509" i="45"/>
  <c r="L509" i="45" s="1"/>
  <c r="M61" i="45"/>
  <c r="O61" i="45" s="1"/>
  <c r="J61" i="45"/>
  <c r="L61" i="45" s="1"/>
  <c r="M109" i="45"/>
  <c r="O109" i="45" s="1"/>
  <c r="J109" i="45"/>
  <c r="L109" i="45" s="1"/>
  <c r="M189" i="45"/>
  <c r="O189" i="45" s="1"/>
  <c r="J189" i="45"/>
  <c r="L189" i="45" s="1"/>
  <c r="M237" i="45"/>
  <c r="O237" i="45" s="1"/>
  <c r="J237" i="45"/>
  <c r="L237" i="45" s="1"/>
  <c r="M325" i="45"/>
  <c r="O325" i="45" s="1"/>
  <c r="J325" i="45"/>
  <c r="L325" i="45" s="1"/>
  <c r="M373" i="45"/>
  <c r="O373" i="45" s="1"/>
  <c r="J373" i="45"/>
  <c r="L373" i="45" s="1"/>
  <c r="M397" i="45"/>
  <c r="O397" i="45" s="1"/>
  <c r="J397" i="45"/>
  <c r="L397" i="45" s="1"/>
  <c r="M501" i="45"/>
  <c r="O501" i="45" s="1"/>
  <c r="J501" i="45"/>
  <c r="L501" i="45" s="1"/>
  <c r="M549" i="45"/>
  <c r="O549" i="45" s="1"/>
  <c r="J549" i="45"/>
  <c r="L549" i="45" s="1"/>
  <c r="M653" i="45"/>
  <c r="O653" i="45" s="1"/>
  <c r="J653" i="45"/>
  <c r="L653" i="45" s="1"/>
  <c r="M685" i="45"/>
  <c r="O685" i="45" s="1"/>
  <c r="J685" i="45"/>
  <c r="L685" i="45" s="1"/>
  <c r="M725" i="45"/>
  <c r="O725" i="45" s="1"/>
  <c r="J725" i="45"/>
  <c r="L725" i="45" s="1"/>
  <c r="M773" i="45"/>
  <c r="O773" i="45" s="1"/>
  <c r="J773" i="45"/>
  <c r="L773" i="45" s="1"/>
  <c r="M813" i="45"/>
  <c r="O813" i="45" s="1"/>
  <c r="J813" i="45"/>
  <c r="L813" i="45" s="1"/>
  <c r="M901" i="45"/>
  <c r="O901" i="45" s="1"/>
  <c r="J901" i="45"/>
  <c r="L901" i="45" s="1"/>
  <c r="M941" i="45"/>
  <c r="O941" i="45" s="1"/>
  <c r="J941" i="45"/>
  <c r="L941" i="45" s="1"/>
  <c r="M965" i="45"/>
  <c r="O965" i="45" s="1"/>
  <c r="J965" i="45"/>
  <c r="L965" i="45" s="1"/>
  <c r="M1005" i="45"/>
  <c r="O1005" i="45" s="1"/>
  <c r="J1005" i="45"/>
  <c r="L1005" i="45" s="1"/>
  <c r="M1061" i="45"/>
  <c r="O1061" i="45" s="1"/>
  <c r="J1061" i="45"/>
  <c r="L1061" i="45" s="1"/>
  <c r="M1093" i="45"/>
  <c r="O1093" i="45" s="1"/>
  <c r="J1093" i="45"/>
  <c r="L1093" i="45" s="1"/>
  <c r="M1237" i="45"/>
  <c r="O1237" i="45" s="1"/>
  <c r="J1237" i="45"/>
  <c r="L1237" i="45" s="1"/>
  <c r="M1421" i="45"/>
  <c r="O1421" i="45" s="1"/>
  <c r="J1421" i="45"/>
  <c r="L1421" i="45" s="1"/>
  <c r="M1453" i="45"/>
  <c r="O1453" i="45" s="1"/>
  <c r="J1453" i="45"/>
  <c r="L1453" i="45" s="1"/>
  <c r="M1605" i="45"/>
  <c r="O1605" i="45" s="1"/>
  <c r="J1605" i="45"/>
  <c r="L1605" i="45" s="1"/>
  <c r="M1637" i="45"/>
  <c r="O1637" i="45" s="1"/>
  <c r="J1637" i="45"/>
  <c r="L1637" i="45" s="1"/>
  <c r="M1677" i="45"/>
  <c r="O1677" i="45" s="1"/>
  <c r="J1677" i="45"/>
  <c r="L1677" i="45" s="1"/>
  <c r="M1709" i="45"/>
  <c r="O1709" i="45" s="1"/>
  <c r="J1709" i="45"/>
  <c r="L1709" i="45" s="1"/>
  <c r="M1805" i="45"/>
  <c r="O1805" i="45" s="1"/>
  <c r="J1805" i="45"/>
  <c r="L1805" i="45" s="1"/>
  <c r="M1869" i="45"/>
  <c r="O1869" i="45" s="1"/>
  <c r="J1869" i="45"/>
  <c r="L1869" i="45" s="1"/>
  <c r="M2093" i="45"/>
  <c r="O2093" i="45" s="1"/>
  <c r="J2093" i="45"/>
  <c r="L2093" i="45" s="1"/>
  <c r="M2109" i="45"/>
  <c r="O2109" i="45" s="1"/>
  <c r="J2109" i="45"/>
  <c r="L2109" i="45" s="1"/>
  <c r="M2157" i="45"/>
  <c r="O2157" i="45" s="1"/>
  <c r="J2157" i="45"/>
  <c r="L2157" i="45" s="1"/>
  <c r="M2293" i="45"/>
  <c r="O2293" i="45" s="1"/>
  <c r="J2293" i="45"/>
  <c r="L2293" i="45" s="1"/>
  <c r="M2333" i="45"/>
  <c r="O2333" i="45" s="1"/>
  <c r="J2333" i="45"/>
  <c r="L2333" i="45" s="1"/>
  <c r="M284" i="45"/>
  <c r="O284" i="45" s="1"/>
  <c r="J284" i="45"/>
  <c r="L284" i="45" s="1"/>
  <c r="M22" i="45"/>
  <c r="O22" i="45" s="1"/>
  <c r="J22" i="45"/>
  <c r="L22" i="45" s="1"/>
  <c r="M38" i="45"/>
  <c r="O38" i="45" s="1"/>
  <c r="J38" i="45"/>
  <c r="L38" i="45" s="1"/>
  <c r="M62" i="45"/>
  <c r="O62" i="45" s="1"/>
  <c r="J62" i="45"/>
  <c r="L62" i="45" s="1"/>
  <c r="M86" i="45"/>
  <c r="O86" i="45" s="1"/>
  <c r="J86" i="45"/>
  <c r="L86" i="45" s="1"/>
  <c r="M102" i="45"/>
  <c r="O102" i="45" s="1"/>
  <c r="J102" i="45"/>
  <c r="L102" i="45" s="1"/>
  <c r="M118" i="45"/>
  <c r="O118" i="45" s="1"/>
  <c r="J118" i="45"/>
  <c r="L118" i="45" s="1"/>
  <c r="M174" i="45"/>
  <c r="O174" i="45" s="1"/>
  <c r="J174" i="45"/>
  <c r="L174" i="45" s="1"/>
  <c r="M182" i="45"/>
  <c r="O182" i="45" s="1"/>
  <c r="J182" i="45"/>
  <c r="L182" i="45" s="1"/>
  <c r="M206" i="45"/>
  <c r="O206" i="45" s="1"/>
  <c r="J206" i="45"/>
  <c r="L206" i="45" s="1"/>
  <c r="M254" i="45"/>
  <c r="O254" i="45" s="1"/>
  <c r="J254" i="45"/>
  <c r="L254" i="45" s="1"/>
  <c r="M270" i="45"/>
  <c r="O270" i="45" s="1"/>
  <c r="J270" i="45"/>
  <c r="L270" i="45" s="1"/>
  <c r="M302" i="45"/>
  <c r="O302" i="45" s="1"/>
  <c r="J302" i="45"/>
  <c r="L302" i="45" s="1"/>
  <c r="M318" i="45"/>
  <c r="O318" i="45" s="1"/>
  <c r="J318" i="45"/>
  <c r="L318" i="45" s="1"/>
  <c r="M334" i="45"/>
  <c r="O334" i="45" s="1"/>
  <c r="J334" i="45"/>
  <c r="L334" i="45" s="1"/>
  <c r="M350" i="45"/>
  <c r="O350" i="45" s="1"/>
  <c r="J350" i="45"/>
  <c r="L350" i="45" s="1"/>
  <c r="M430" i="45"/>
  <c r="O430" i="45" s="1"/>
  <c r="J430" i="45"/>
  <c r="L430" i="45" s="1"/>
  <c r="M446" i="45"/>
  <c r="O446" i="45" s="1"/>
  <c r="J446" i="45"/>
  <c r="L446" i="45" s="1"/>
  <c r="M454" i="45"/>
  <c r="O454" i="45" s="1"/>
  <c r="J454" i="45"/>
  <c r="L454" i="45" s="1"/>
  <c r="M494" i="45"/>
  <c r="O494" i="45" s="1"/>
  <c r="J494" i="45"/>
  <c r="L494" i="45" s="1"/>
  <c r="M510" i="45"/>
  <c r="O510" i="45" s="1"/>
  <c r="J510" i="45"/>
  <c r="L510" i="45" s="1"/>
  <c r="M526" i="45"/>
  <c r="O526" i="45" s="1"/>
  <c r="J526" i="45"/>
  <c r="L526" i="45" s="1"/>
  <c r="M534" i="45"/>
  <c r="O534" i="45" s="1"/>
  <c r="J534" i="45"/>
  <c r="L534" i="45" s="1"/>
  <c r="M550" i="45"/>
  <c r="O550" i="45" s="1"/>
  <c r="J550" i="45"/>
  <c r="L550" i="45" s="1"/>
  <c r="M566" i="45"/>
  <c r="O566" i="45" s="1"/>
  <c r="J566" i="45"/>
  <c r="L566" i="45" s="1"/>
  <c r="M582" i="45"/>
  <c r="O582" i="45" s="1"/>
  <c r="J582" i="45"/>
  <c r="L582" i="45" s="1"/>
  <c r="M598" i="45"/>
  <c r="O598" i="45" s="1"/>
  <c r="J598" i="45"/>
  <c r="L598" i="45" s="1"/>
  <c r="M606" i="45"/>
  <c r="O606" i="45" s="1"/>
  <c r="J606" i="45"/>
  <c r="L606" i="45" s="1"/>
  <c r="M622" i="45"/>
  <c r="O622" i="45" s="1"/>
  <c r="J622" i="45"/>
  <c r="L622" i="45" s="1"/>
  <c r="M638" i="45"/>
  <c r="O638" i="45" s="1"/>
  <c r="J638" i="45"/>
  <c r="L638" i="45" s="1"/>
  <c r="M654" i="45"/>
  <c r="O654" i="45" s="1"/>
  <c r="J654" i="45"/>
  <c r="L654" i="45" s="1"/>
  <c r="M670" i="45"/>
  <c r="O670" i="45" s="1"/>
  <c r="J670" i="45"/>
  <c r="L670" i="45" s="1"/>
  <c r="M686" i="45"/>
  <c r="O686" i="45" s="1"/>
  <c r="J686" i="45"/>
  <c r="L686" i="45" s="1"/>
  <c r="M750" i="45"/>
  <c r="O750" i="45" s="1"/>
  <c r="J750" i="45"/>
  <c r="L750" i="45" s="1"/>
  <c r="M766" i="45"/>
  <c r="O766" i="45" s="1"/>
  <c r="J766" i="45"/>
  <c r="L766" i="45" s="1"/>
  <c r="M782" i="45"/>
  <c r="O782" i="45" s="1"/>
  <c r="J782" i="45"/>
  <c r="L782" i="45" s="1"/>
  <c r="M790" i="45"/>
  <c r="O790" i="45" s="1"/>
  <c r="J790" i="45"/>
  <c r="L790" i="45" s="1"/>
  <c r="M822" i="45"/>
  <c r="O822" i="45" s="1"/>
  <c r="J822" i="45"/>
  <c r="L822" i="45" s="1"/>
  <c r="M830" i="45"/>
  <c r="O830" i="45" s="1"/>
  <c r="J830" i="45"/>
  <c r="L830" i="45" s="1"/>
  <c r="M846" i="45"/>
  <c r="O846" i="45" s="1"/>
  <c r="J846" i="45"/>
  <c r="L846" i="45" s="1"/>
  <c r="M854" i="45"/>
  <c r="O854" i="45" s="1"/>
  <c r="J854" i="45"/>
  <c r="L854" i="45" s="1"/>
  <c r="M886" i="45"/>
  <c r="O886" i="45" s="1"/>
  <c r="J886" i="45"/>
  <c r="L886" i="45" s="1"/>
  <c r="M918" i="45"/>
  <c r="O918" i="45" s="1"/>
  <c r="J918" i="45"/>
  <c r="L918" i="45" s="1"/>
  <c r="M958" i="45"/>
  <c r="O958" i="45" s="1"/>
  <c r="J958" i="45"/>
  <c r="L958" i="45" s="1"/>
  <c r="M974" i="45"/>
  <c r="O974" i="45" s="1"/>
  <c r="J974" i="45"/>
  <c r="L974" i="45" s="1"/>
  <c r="M990" i="45"/>
  <c r="O990" i="45" s="1"/>
  <c r="J990" i="45"/>
  <c r="L990" i="45" s="1"/>
  <c r="M1006" i="45"/>
  <c r="O1006" i="45" s="1"/>
  <c r="J1006" i="45"/>
  <c r="L1006" i="45" s="1"/>
  <c r="M1022" i="45"/>
  <c r="O1022" i="45" s="1"/>
  <c r="J1022" i="45"/>
  <c r="L1022" i="45" s="1"/>
  <c r="M1038" i="45"/>
  <c r="O1038" i="45" s="1"/>
  <c r="J1038" i="45"/>
  <c r="L1038" i="45" s="1"/>
  <c r="M1078" i="45"/>
  <c r="O1078" i="45" s="1"/>
  <c r="J1078" i="45"/>
  <c r="L1078" i="45" s="1"/>
  <c r="M1110" i="45"/>
  <c r="O1110" i="45" s="1"/>
  <c r="J1110" i="45"/>
  <c r="L1110" i="45" s="1"/>
  <c r="M1134" i="45"/>
  <c r="O1134" i="45" s="1"/>
  <c r="J1134" i="45"/>
  <c r="L1134" i="45" s="1"/>
  <c r="M1150" i="45"/>
  <c r="O1150" i="45" s="1"/>
  <c r="J1150" i="45"/>
  <c r="L1150" i="45" s="1"/>
  <c r="M1830" i="45"/>
  <c r="O1830" i="45" s="1"/>
  <c r="J1830" i="45"/>
  <c r="L1830" i="45" s="1"/>
  <c r="M2326" i="45"/>
  <c r="O2326" i="45" s="1"/>
  <c r="J2326" i="45"/>
  <c r="L2326" i="45" s="1"/>
  <c r="M285" i="45"/>
  <c r="O285" i="45" s="1"/>
  <c r="J285" i="45"/>
  <c r="L285" i="45" s="1"/>
  <c r="M413" i="45"/>
  <c r="O413" i="45" s="1"/>
  <c r="J413" i="45"/>
  <c r="L413" i="45" s="1"/>
  <c r="J141" i="45"/>
  <c r="L141" i="45" s="1"/>
  <c r="J341" i="45"/>
  <c r="L341" i="45" s="1"/>
  <c r="J374" i="45"/>
  <c r="L374" i="45" s="1"/>
  <c r="J405" i="45"/>
  <c r="L405" i="45" s="1"/>
  <c r="J478" i="45"/>
  <c r="L478" i="45" s="1"/>
  <c r="J77" i="45"/>
  <c r="L77" i="45" s="1"/>
  <c r="J150" i="45"/>
  <c r="L150" i="45" s="1"/>
  <c r="J214" i="45"/>
  <c r="L214" i="45" s="1"/>
  <c r="J734" i="45"/>
  <c r="L734" i="45" s="1"/>
  <c r="M2188" i="45"/>
  <c r="O2188" i="45" s="1"/>
  <c r="J2188" i="45"/>
  <c r="L2188" i="45" s="1"/>
  <c r="M2308" i="45"/>
  <c r="O2308" i="45" s="1"/>
  <c r="J2308" i="45"/>
  <c r="L2308" i="45" s="1"/>
  <c r="M53" i="45"/>
  <c r="O53" i="45" s="1"/>
  <c r="J53" i="45"/>
  <c r="L53" i="45" s="1"/>
  <c r="M85" i="45"/>
  <c r="O85" i="45" s="1"/>
  <c r="J85" i="45"/>
  <c r="L85" i="45" s="1"/>
  <c r="M101" i="45"/>
  <c r="O101" i="45" s="1"/>
  <c r="J101" i="45"/>
  <c r="L101" i="45" s="1"/>
  <c r="M149" i="45"/>
  <c r="O149" i="45" s="1"/>
  <c r="J149" i="45"/>
  <c r="L149" i="45" s="1"/>
  <c r="M229" i="45"/>
  <c r="O229" i="45" s="1"/>
  <c r="J229" i="45"/>
  <c r="L229" i="45" s="1"/>
  <c r="M277" i="45"/>
  <c r="O277" i="45" s="1"/>
  <c r="J277" i="45"/>
  <c r="L277" i="45" s="1"/>
  <c r="M309" i="45"/>
  <c r="O309" i="45" s="1"/>
  <c r="J309" i="45"/>
  <c r="L309" i="45" s="1"/>
  <c r="M357" i="45"/>
  <c r="O357" i="45" s="1"/>
  <c r="J357" i="45"/>
  <c r="L357" i="45" s="1"/>
  <c r="M389" i="45"/>
  <c r="O389" i="45" s="1"/>
  <c r="J389" i="45"/>
  <c r="L389" i="45" s="1"/>
  <c r="M421" i="45"/>
  <c r="O421" i="45" s="1"/>
  <c r="J421" i="45"/>
  <c r="L421" i="45" s="1"/>
  <c r="M453" i="45"/>
  <c r="O453" i="45" s="1"/>
  <c r="J453" i="45"/>
  <c r="L453" i="45" s="1"/>
  <c r="M485" i="45"/>
  <c r="O485" i="45" s="1"/>
  <c r="J485" i="45"/>
  <c r="L485" i="45" s="1"/>
  <c r="M525" i="45"/>
  <c r="O525" i="45" s="1"/>
  <c r="J525" i="45"/>
  <c r="L525" i="45" s="1"/>
  <c r="M565" i="45"/>
  <c r="O565" i="45" s="1"/>
  <c r="J565" i="45"/>
  <c r="L565" i="45" s="1"/>
  <c r="M613" i="45"/>
  <c r="O613" i="45" s="1"/>
  <c r="J613" i="45"/>
  <c r="L613" i="45" s="1"/>
  <c r="M645" i="45"/>
  <c r="O645" i="45" s="1"/>
  <c r="J645" i="45"/>
  <c r="L645" i="45" s="1"/>
  <c r="M741" i="45"/>
  <c r="O741" i="45" s="1"/>
  <c r="J741" i="45"/>
  <c r="L741" i="45" s="1"/>
  <c r="M781" i="45"/>
  <c r="O781" i="45" s="1"/>
  <c r="J781" i="45"/>
  <c r="L781" i="45" s="1"/>
  <c r="N781" i="45" s="1"/>
  <c r="P781" i="45" s="1"/>
  <c r="M869" i="45"/>
  <c r="O869" i="45" s="1"/>
  <c r="J869" i="45"/>
  <c r="L869" i="45" s="1"/>
  <c r="M909" i="45"/>
  <c r="O909" i="45" s="1"/>
  <c r="J909" i="45"/>
  <c r="L909" i="45" s="1"/>
  <c r="M997" i="45"/>
  <c r="O997" i="45" s="1"/>
  <c r="J997" i="45"/>
  <c r="L997" i="45" s="1"/>
  <c r="M1037" i="45"/>
  <c r="O1037" i="45" s="1"/>
  <c r="J1037" i="45"/>
  <c r="L1037" i="45" s="1"/>
  <c r="M1069" i="45"/>
  <c r="O1069" i="45" s="1"/>
  <c r="J1069" i="45"/>
  <c r="L1069" i="45" s="1"/>
  <c r="M1101" i="45"/>
  <c r="O1101" i="45" s="1"/>
  <c r="J1101" i="45"/>
  <c r="L1101" i="45" s="1"/>
  <c r="M1133" i="45"/>
  <c r="O1133" i="45" s="1"/>
  <c r="J1133" i="45"/>
  <c r="L1133" i="45" s="1"/>
  <c r="M1165" i="45"/>
  <c r="O1165" i="45" s="1"/>
  <c r="J1165" i="45"/>
  <c r="L1165" i="45" s="1"/>
  <c r="M1213" i="45"/>
  <c r="O1213" i="45" s="1"/>
  <c r="J1213" i="45"/>
  <c r="L1213" i="45" s="1"/>
  <c r="M1317" i="45"/>
  <c r="O1317" i="45" s="1"/>
  <c r="J1317" i="45"/>
  <c r="L1317" i="45" s="1"/>
  <c r="M1349" i="45"/>
  <c r="O1349" i="45" s="1"/>
  <c r="J1349" i="45"/>
  <c r="L1349" i="45" s="1"/>
  <c r="M1381" i="45"/>
  <c r="O1381" i="45" s="1"/>
  <c r="J1381" i="45"/>
  <c r="L1381" i="45" s="1"/>
  <c r="M1413" i="45"/>
  <c r="O1413" i="45" s="1"/>
  <c r="J1413" i="45"/>
  <c r="L1413" i="45" s="1"/>
  <c r="M1485" i="45"/>
  <c r="O1485" i="45" s="1"/>
  <c r="J1485" i="45"/>
  <c r="L1485" i="45" s="1"/>
  <c r="M1517" i="45"/>
  <c r="O1517" i="45" s="1"/>
  <c r="J1517" i="45"/>
  <c r="L1517" i="45" s="1"/>
  <c r="M1669" i="45"/>
  <c r="O1669" i="45" s="1"/>
  <c r="J1669" i="45"/>
  <c r="L1669" i="45" s="1"/>
  <c r="M1741" i="45"/>
  <c r="O1741" i="45" s="1"/>
  <c r="J1741" i="45"/>
  <c r="L1741" i="45" s="1"/>
  <c r="M2021" i="45"/>
  <c r="O2021" i="45" s="1"/>
  <c r="J2021" i="45"/>
  <c r="L2021" i="45" s="1"/>
  <c r="M2189" i="45"/>
  <c r="O2189" i="45" s="1"/>
  <c r="J2189" i="45"/>
  <c r="L2189" i="45" s="1"/>
  <c r="M746" i="45"/>
  <c r="O746" i="45" s="1"/>
  <c r="J746" i="45"/>
  <c r="L746" i="45" s="1"/>
  <c r="M914" i="45"/>
  <c r="O914" i="45" s="1"/>
  <c r="J914" i="45"/>
  <c r="L914" i="45" s="1"/>
  <c r="M930" i="45"/>
  <c r="O930" i="45" s="1"/>
  <c r="J930" i="45"/>
  <c r="L930" i="45" s="1"/>
  <c r="M1170" i="45"/>
  <c r="O1170" i="45" s="1"/>
  <c r="J1170" i="45"/>
  <c r="L1170" i="45" s="1"/>
  <c r="M1298" i="45"/>
  <c r="O1298" i="45" s="1"/>
  <c r="J1298" i="45"/>
  <c r="L1298" i="45" s="1"/>
  <c r="N1298" i="45" s="1"/>
  <c r="P1298" i="45" s="1"/>
  <c r="M1466" i="45"/>
  <c r="O1466" i="45" s="1"/>
  <c r="J1466" i="45"/>
  <c r="L1466" i="45" s="1"/>
  <c r="M1682" i="45"/>
  <c r="O1682" i="45" s="1"/>
  <c r="J1682" i="45"/>
  <c r="L1682" i="45" s="1"/>
  <c r="M2226" i="45"/>
  <c r="O2226" i="45" s="1"/>
  <c r="J2226" i="45"/>
  <c r="L2226" i="45" s="1"/>
  <c r="M2306" i="45"/>
  <c r="O2306" i="45" s="1"/>
  <c r="J2306" i="45"/>
  <c r="L2306" i="45" s="1"/>
  <c r="M2330" i="45"/>
  <c r="O2330" i="45" s="1"/>
  <c r="J2330" i="45"/>
  <c r="L2330" i="45" s="1"/>
  <c r="M2338" i="45"/>
  <c r="O2338" i="45" s="1"/>
  <c r="J2338" i="45"/>
  <c r="L2338" i="45" s="1"/>
  <c r="M222" i="45"/>
  <c r="O222" i="45" s="1"/>
  <c r="J222" i="45"/>
  <c r="L222" i="45" s="1"/>
  <c r="M605" i="45"/>
  <c r="O605" i="45" s="1"/>
  <c r="J605" i="45"/>
  <c r="L605" i="45" s="1"/>
  <c r="M733" i="45"/>
  <c r="O733" i="45" s="1"/>
  <c r="J733" i="45"/>
  <c r="L733" i="45" s="1"/>
  <c r="M1240" i="45"/>
  <c r="O1240" i="45" s="1"/>
  <c r="J1240" i="45"/>
  <c r="L1240" i="45" s="1"/>
  <c r="M1657" i="45"/>
  <c r="O1657" i="45" s="1"/>
  <c r="J1657" i="45"/>
  <c r="L1657" i="45" s="1"/>
  <c r="J125" i="45"/>
  <c r="L125" i="45" s="1"/>
  <c r="J253" i="45"/>
  <c r="L253" i="45" s="1"/>
  <c r="J390" i="45"/>
  <c r="L390" i="45" s="1"/>
  <c r="J429" i="45"/>
  <c r="L429" i="45" s="1"/>
  <c r="J461" i="45"/>
  <c r="L461" i="45" s="1"/>
  <c r="J493" i="45"/>
  <c r="L493" i="45" s="1"/>
  <c r="J597" i="45"/>
  <c r="L597" i="45" s="1"/>
  <c r="J862" i="45"/>
  <c r="L862" i="45" s="1"/>
  <c r="M2324" i="45"/>
  <c r="O2324" i="45" s="1"/>
  <c r="J2324" i="45"/>
  <c r="L2324" i="45" s="1"/>
  <c r="M637" i="45"/>
  <c r="O637" i="45" s="1"/>
  <c r="J637" i="45"/>
  <c r="L637" i="45" s="1"/>
  <c r="M37" i="45"/>
  <c r="O37" i="45" s="1"/>
  <c r="J37" i="45"/>
  <c r="L37" i="45" s="1"/>
  <c r="M69" i="45"/>
  <c r="O69" i="45" s="1"/>
  <c r="J69" i="45"/>
  <c r="L69" i="45" s="1"/>
  <c r="M261" i="45"/>
  <c r="O261" i="45" s="1"/>
  <c r="J261" i="45"/>
  <c r="L261" i="45" s="1"/>
  <c r="M293" i="45"/>
  <c r="O293" i="45" s="1"/>
  <c r="J293" i="45"/>
  <c r="L293" i="45" s="1"/>
  <c r="M365" i="45"/>
  <c r="O365" i="45" s="1"/>
  <c r="J365" i="45"/>
  <c r="L365" i="45" s="1"/>
  <c r="M533" i="45"/>
  <c r="O533" i="45" s="1"/>
  <c r="J533" i="45"/>
  <c r="L533" i="45" s="1"/>
  <c r="M581" i="45"/>
  <c r="O581" i="45" s="1"/>
  <c r="J581" i="45"/>
  <c r="L581" i="45" s="1"/>
  <c r="M621" i="45"/>
  <c r="O621" i="45" s="1"/>
  <c r="J621" i="45"/>
  <c r="L621" i="45" s="1"/>
  <c r="M661" i="45"/>
  <c r="O661" i="45" s="1"/>
  <c r="J661" i="45"/>
  <c r="L661" i="45" s="1"/>
  <c r="M805" i="45"/>
  <c r="O805" i="45" s="1"/>
  <c r="J805" i="45"/>
  <c r="L805" i="45" s="1"/>
  <c r="M845" i="45"/>
  <c r="O845" i="45" s="1"/>
  <c r="J845" i="45"/>
  <c r="L845" i="45" s="1"/>
  <c r="M877" i="45"/>
  <c r="O877" i="45" s="1"/>
  <c r="J877" i="45"/>
  <c r="L877" i="45" s="1"/>
  <c r="M1029" i="45"/>
  <c r="O1029" i="45" s="1"/>
  <c r="J1029" i="45"/>
  <c r="L1029" i="45" s="1"/>
  <c r="M1157" i="45"/>
  <c r="O1157" i="45" s="1"/>
  <c r="J1157" i="45"/>
  <c r="L1157" i="45" s="1"/>
  <c r="M1269" i="45"/>
  <c r="O1269" i="45" s="1"/>
  <c r="J1269" i="45"/>
  <c r="L1269" i="45" s="1"/>
  <c r="M1581" i="45"/>
  <c r="O1581" i="45" s="1"/>
  <c r="J1581" i="45"/>
  <c r="L1581" i="45" s="1"/>
  <c r="M1733" i="45"/>
  <c r="O1733" i="45" s="1"/>
  <c r="J1733" i="45"/>
  <c r="L1733" i="45" s="1"/>
  <c r="M1773" i="45"/>
  <c r="O1773" i="45" s="1"/>
  <c r="J1773" i="45"/>
  <c r="L1773" i="45" s="1"/>
  <c r="M1949" i="45"/>
  <c r="O1949" i="45" s="1"/>
  <c r="J1949" i="45"/>
  <c r="L1949" i="45" s="1"/>
  <c r="N1949" i="45" s="1"/>
  <c r="P1949" i="45" s="1"/>
  <c r="M1973" i="45"/>
  <c r="O1973" i="45" s="1"/>
  <c r="J1973" i="45"/>
  <c r="L1973" i="45" s="1"/>
  <c r="M778" i="45"/>
  <c r="O778" i="45" s="1"/>
  <c r="J778" i="45"/>
  <c r="L778" i="45" s="1"/>
  <c r="M1034" i="45"/>
  <c r="O1034" i="45" s="1"/>
  <c r="J1034" i="45"/>
  <c r="L1034" i="45" s="1"/>
  <c r="M1626" i="45"/>
  <c r="O1626" i="45" s="1"/>
  <c r="J1626" i="45"/>
  <c r="L1626" i="45" s="1"/>
  <c r="M1794" i="45"/>
  <c r="O1794" i="45" s="1"/>
  <c r="J1794" i="45"/>
  <c r="L1794" i="45" s="1"/>
  <c r="M1978" i="45"/>
  <c r="O1978" i="45" s="1"/>
  <c r="J1978" i="45"/>
  <c r="L1978" i="45" s="1"/>
  <c r="J93" i="45"/>
  <c r="L93" i="45" s="1"/>
  <c r="J166" i="45"/>
  <c r="L166" i="45" s="1"/>
  <c r="J198" i="45"/>
  <c r="L198" i="45" s="1"/>
  <c r="J326" i="45"/>
  <c r="L326" i="45" s="1"/>
  <c r="M279" i="45"/>
  <c r="O279" i="45" s="1"/>
  <c r="J279" i="45"/>
  <c r="L279" i="45" s="1"/>
  <c r="M375" i="45"/>
  <c r="O375" i="45" s="1"/>
  <c r="J375" i="45"/>
  <c r="L375" i="45" s="1"/>
  <c r="M407" i="45"/>
  <c r="O407" i="45" s="1"/>
  <c r="J407" i="45"/>
  <c r="L407" i="45" s="1"/>
  <c r="M439" i="45"/>
  <c r="O439" i="45" s="1"/>
  <c r="J439" i="45"/>
  <c r="L439" i="45" s="1"/>
  <c r="M455" i="45"/>
  <c r="O455" i="45" s="1"/>
  <c r="J455" i="45"/>
  <c r="L455" i="45" s="1"/>
  <c r="M471" i="45"/>
  <c r="O471" i="45" s="1"/>
  <c r="J471" i="45"/>
  <c r="L471" i="45" s="1"/>
  <c r="M503" i="45"/>
  <c r="O503" i="45" s="1"/>
  <c r="J503" i="45"/>
  <c r="L503" i="45" s="1"/>
  <c r="M519" i="45"/>
  <c r="O519" i="45" s="1"/>
  <c r="J519" i="45"/>
  <c r="L519" i="45" s="1"/>
  <c r="M527" i="45"/>
  <c r="O527" i="45" s="1"/>
  <c r="J527" i="45"/>
  <c r="L527" i="45" s="1"/>
  <c r="M535" i="45"/>
  <c r="O535" i="45" s="1"/>
  <c r="J535" i="45"/>
  <c r="L535" i="45" s="1"/>
  <c r="M567" i="45"/>
  <c r="O567" i="45" s="1"/>
  <c r="J567" i="45"/>
  <c r="L567" i="45" s="1"/>
  <c r="M583" i="45"/>
  <c r="O583" i="45" s="1"/>
  <c r="J583" i="45"/>
  <c r="L583" i="45" s="1"/>
  <c r="M591" i="45"/>
  <c r="O591" i="45" s="1"/>
  <c r="J591" i="45"/>
  <c r="L591" i="45" s="1"/>
  <c r="M599" i="45"/>
  <c r="O599" i="45" s="1"/>
  <c r="J599" i="45"/>
  <c r="L599" i="45" s="1"/>
  <c r="M631" i="45"/>
  <c r="O631" i="45" s="1"/>
  <c r="J631" i="45"/>
  <c r="L631" i="45" s="1"/>
  <c r="M647" i="45"/>
  <c r="O647" i="45" s="1"/>
  <c r="J647" i="45"/>
  <c r="L647" i="45" s="1"/>
  <c r="M655" i="45"/>
  <c r="O655" i="45" s="1"/>
  <c r="J655" i="45"/>
  <c r="L655" i="45" s="1"/>
  <c r="M687" i="45"/>
  <c r="O687" i="45" s="1"/>
  <c r="J687" i="45"/>
  <c r="L687" i="45" s="1"/>
  <c r="M703" i="45"/>
  <c r="O703" i="45" s="1"/>
  <c r="J703" i="45"/>
  <c r="L703" i="45" s="1"/>
  <c r="M719" i="45"/>
  <c r="O719" i="45" s="1"/>
  <c r="J719" i="45"/>
  <c r="L719" i="45" s="1"/>
  <c r="M743" i="45"/>
  <c r="O743" i="45" s="1"/>
  <c r="J743" i="45"/>
  <c r="L743" i="45" s="1"/>
  <c r="M751" i="45"/>
  <c r="O751" i="45" s="1"/>
  <c r="J751" i="45"/>
  <c r="L751" i="45" s="1"/>
  <c r="M759" i="45"/>
  <c r="O759" i="45" s="1"/>
  <c r="J759" i="45"/>
  <c r="L759" i="45" s="1"/>
  <c r="M791" i="45"/>
  <c r="O791" i="45" s="1"/>
  <c r="J791" i="45"/>
  <c r="L791" i="45" s="1"/>
  <c r="M823" i="45"/>
  <c r="O823" i="45" s="1"/>
  <c r="J823" i="45"/>
  <c r="L823" i="45" s="1"/>
  <c r="M847" i="45"/>
  <c r="O847" i="45" s="1"/>
  <c r="J847" i="45"/>
  <c r="L847" i="45" s="1"/>
  <c r="M855" i="45"/>
  <c r="O855" i="45" s="1"/>
  <c r="J855" i="45"/>
  <c r="L855" i="45" s="1"/>
  <c r="M879" i="45"/>
  <c r="O879" i="45" s="1"/>
  <c r="J879" i="45"/>
  <c r="L879" i="45" s="1"/>
  <c r="M911" i="45"/>
  <c r="O911" i="45" s="1"/>
  <c r="J911" i="45"/>
  <c r="L911" i="45" s="1"/>
  <c r="M919" i="45"/>
  <c r="O919" i="45" s="1"/>
  <c r="J919" i="45"/>
  <c r="L919" i="45" s="1"/>
  <c r="M975" i="45"/>
  <c r="O975" i="45" s="1"/>
  <c r="J975" i="45"/>
  <c r="L975" i="45" s="1"/>
  <c r="M1007" i="45"/>
  <c r="O1007" i="45" s="1"/>
  <c r="J1007" i="45"/>
  <c r="L1007" i="45" s="1"/>
  <c r="M1015" i="45"/>
  <c r="O1015" i="45" s="1"/>
  <c r="J1015" i="45"/>
  <c r="L1015" i="45" s="1"/>
  <c r="M1039" i="45"/>
  <c r="O1039" i="45" s="1"/>
  <c r="J1039" i="45"/>
  <c r="L1039" i="45" s="1"/>
  <c r="M1071" i="45"/>
  <c r="O1071" i="45" s="1"/>
  <c r="J1071" i="45"/>
  <c r="L1071" i="45" s="1"/>
  <c r="M1103" i="45"/>
  <c r="O1103" i="45" s="1"/>
  <c r="J1103" i="45"/>
  <c r="L1103" i="45" s="1"/>
  <c r="M1111" i="45"/>
  <c r="O1111" i="45" s="1"/>
  <c r="J1111" i="45"/>
  <c r="L1111" i="45" s="1"/>
  <c r="M1135" i="45"/>
  <c r="O1135" i="45" s="1"/>
  <c r="J1135" i="45"/>
  <c r="L1135" i="45" s="1"/>
  <c r="M1143" i="45"/>
  <c r="O1143" i="45" s="1"/>
  <c r="J1143" i="45"/>
  <c r="L1143" i="45" s="1"/>
  <c r="M1167" i="45"/>
  <c r="O1167" i="45" s="1"/>
  <c r="J1167" i="45"/>
  <c r="L1167" i="45" s="1"/>
  <c r="M1215" i="45"/>
  <c r="O1215" i="45" s="1"/>
  <c r="J1215" i="45"/>
  <c r="L1215" i="45" s="1"/>
  <c r="M1831" i="45"/>
  <c r="O1831" i="45" s="1"/>
  <c r="J1831" i="45"/>
  <c r="L1831" i="45" s="1"/>
  <c r="M1847" i="45"/>
  <c r="O1847" i="45" s="1"/>
  <c r="J1847" i="45"/>
  <c r="L1847" i="45" s="1"/>
  <c r="M1855" i="45"/>
  <c r="O1855" i="45" s="1"/>
  <c r="J1855" i="45"/>
  <c r="L1855" i="45" s="1"/>
  <c r="N1855" i="45" s="1"/>
  <c r="P1855" i="45" s="1"/>
  <c r="M1871" i="45"/>
  <c r="O1871" i="45" s="1"/>
  <c r="J1871" i="45"/>
  <c r="L1871" i="45" s="1"/>
  <c r="M1951" i="45"/>
  <c r="O1951" i="45" s="1"/>
  <c r="J1951" i="45"/>
  <c r="L1951" i="45" s="1"/>
  <c r="M1991" i="45"/>
  <c r="O1991" i="45" s="1"/>
  <c r="J1991" i="45"/>
  <c r="L1991" i="45" s="1"/>
  <c r="M2023" i="45"/>
  <c r="O2023" i="45" s="1"/>
  <c r="J2023" i="45"/>
  <c r="L2023" i="45" s="1"/>
  <c r="M2047" i="45"/>
  <c r="O2047" i="45" s="1"/>
  <c r="J2047" i="45"/>
  <c r="L2047" i="45" s="1"/>
  <c r="M2063" i="45"/>
  <c r="O2063" i="45" s="1"/>
  <c r="J2063" i="45"/>
  <c r="L2063" i="45" s="1"/>
  <c r="M2119" i="45"/>
  <c r="O2119" i="45" s="1"/>
  <c r="J2119" i="45"/>
  <c r="L2119" i="45" s="1"/>
  <c r="M2135" i="45"/>
  <c r="O2135" i="45" s="1"/>
  <c r="J2135" i="45"/>
  <c r="L2135" i="45" s="1"/>
  <c r="M2255" i="45"/>
  <c r="O2255" i="45" s="1"/>
  <c r="J2255" i="45"/>
  <c r="L2255" i="45" s="1"/>
  <c r="M2271" i="45"/>
  <c r="O2271" i="45" s="1"/>
  <c r="J2271" i="45"/>
  <c r="L2271" i="45" s="1"/>
  <c r="M2327" i="45"/>
  <c r="O2327" i="45" s="1"/>
  <c r="J2327" i="45"/>
  <c r="L2327" i="45" s="1"/>
  <c r="M133" i="45"/>
  <c r="O133" i="45" s="1"/>
  <c r="J133" i="45"/>
  <c r="L133" i="45" s="1"/>
  <c r="J48" i="45"/>
  <c r="L48" i="45" s="1"/>
  <c r="N48" i="45" s="1"/>
  <c r="P48" i="45" s="1"/>
  <c r="R48" i="45" s="1"/>
  <c r="J59" i="45"/>
  <c r="L59" i="45" s="1"/>
  <c r="J72" i="45"/>
  <c r="L72" i="45" s="1"/>
  <c r="J131" i="45"/>
  <c r="L131" i="45" s="1"/>
  <c r="J175" i="45"/>
  <c r="L175" i="45" s="1"/>
  <c r="J219" i="45"/>
  <c r="L219" i="45" s="1"/>
  <c r="J232" i="45"/>
  <c r="L232" i="45" s="1"/>
  <c r="J248" i="45"/>
  <c r="L248" i="45" s="1"/>
  <c r="J335" i="45"/>
  <c r="L335" i="45" s="1"/>
  <c r="J379" i="45"/>
  <c r="L379" i="45" s="1"/>
  <c r="J395" i="45"/>
  <c r="L395" i="45" s="1"/>
  <c r="J408" i="45"/>
  <c r="L408" i="45" s="1"/>
  <c r="J423" i="45"/>
  <c r="L423" i="45" s="1"/>
  <c r="J496" i="45"/>
  <c r="L496" i="45" s="1"/>
  <c r="J511" i="45"/>
  <c r="L511" i="45" s="1"/>
  <c r="J584" i="45"/>
  <c r="L584" i="45" s="1"/>
  <c r="J603" i="45"/>
  <c r="L603" i="45" s="1"/>
  <c r="J639" i="45"/>
  <c r="L639" i="45" s="1"/>
  <c r="J679" i="45"/>
  <c r="L679" i="45" s="1"/>
  <c r="J783" i="45"/>
  <c r="L783" i="45" s="1"/>
  <c r="J951" i="45"/>
  <c r="L951" i="45" s="1"/>
  <c r="J1251" i="45"/>
  <c r="L1251" i="45" s="1"/>
  <c r="M247" i="45"/>
  <c r="O247" i="45" s="1"/>
  <c r="J247" i="45"/>
  <c r="L247" i="45" s="1"/>
  <c r="M263" i="45"/>
  <c r="O263" i="45" s="1"/>
  <c r="J263" i="45"/>
  <c r="L263" i="45" s="1"/>
  <c r="M343" i="45"/>
  <c r="O343" i="45" s="1"/>
  <c r="J343" i="45"/>
  <c r="L343" i="45" s="1"/>
  <c r="M391" i="45"/>
  <c r="O391" i="45" s="1"/>
  <c r="J391" i="45"/>
  <c r="L391" i="45" s="1"/>
  <c r="M128" i="45"/>
  <c r="O128" i="45" s="1"/>
  <c r="J128" i="45"/>
  <c r="L128" i="45" s="1"/>
  <c r="M160" i="45"/>
  <c r="O160" i="45" s="1"/>
  <c r="J160" i="45"/>
  <c r="L160" i="45" s="1"/>
  <c r="M192" i="45"/>
  <c r="O192" i="45" s="1"/>
  <c r="J192" i="45"/>
  <c r="L192" i="45" s="1"/>
  <c r="M256" i="45"/>
  <c r="O256" i="45" s="1"/>
  <c r="J256" i="45"/>
  <c r="L256" i="45" s="1"/>
  <c r="M288" i="45"/>
  <c r="O288" i="45" s="1"/>
  <c r="J288" i="45"/>
  <c r="L288" i="45" s="1"/>
  <c r="M352" i="45"/>
  <c r="O352" i="45" s="1"/>
  <c r="J352" i="45"/>
  <c r="L352" i="45" s="1"/>
  <c r="M384" i="45"/>
  <c r="O384" i="45" s="1"/>
  <c r="J384" i="45"/>
  <c r="L384" i="45" s="1"/>
  <c r="M416" i="45"/>
  <c r="O416" i="45" s="1"/>
  <c r="J416" i="45"/>
  <c r="L416" i="45" s="1"/>
  <c r="M448" i="45"/>
  <c r="O448" i="45" s="1"/>
  <c r="J448" i="45"/>
  <c r="L448" i="45" s="1"/>
  <c r="M480" i="45"/>
  <c r="O480" i="45" s="1"/>
  <c r="J480" i="45"/>
  <c r="L480" i="45" s="1"/>
  <c r="M536" i="45"/>
  <c r="O536" i="45" s="1"/>
  <c r="J536" i="45"/>
  <c r="L536" i="45" s="1"/>
  <c r="M576" i="45"/>
  <c r="O576" i="45" s="1"/>
  <c r="J576" i="45"/>
  <c r="L576" i="45" s="1"/>
  <c r="M592" i="45"/>
  <c r="O592" i="45" s="1"/>
  <c r="J592" i="45"/>
  <c r="L592" i="45" s="1"/>
  <c r="M608" i="45"/>
  <c r="O608" i="45" s="1"/>
  <c r="J608" i="45"/>
  <c r="L608" i="45" s="1"/>
  <c r="M640" i="45"/>
  <c r="O640" i="45" s="1"/>
  <c r="J640" i="45"/>
  <c r="L640" i="45" s="1"/>
  <c r="M656" i="45"/>
  <c r="O656" i="45" s="1"/>
  <c r="J656" i="45"/>
  <c r="L656" i="45" s="1"/>
  <c r="M664" i="45"/>
  <c r="O664" i="45" s="1"/>
  <c r="J664" i="45"/>
  <c r="L664" i="45" s="1"/>
  <c r="M680" i="45"/>
  <c r="O680" i="45" s="1"/>
  <c r="J680" i="45"/>
  <c r="L680" i="45" s="1"/>
  <c r="M696" i="45"/>
  <c r="O696" i="45" s="1"/>
  <c r="J696" i="45"/>
  <c r="L696" i="45" s="1"/>
  <c r="M712" i="45"/>
  <c r="O712" i="45" s="1"/>
  <c r="J712" i="45"/>
  <c r="L712" i="45" s="1"/>
  <c r="M728" i="45"/>
  <c r="O728" i="45" s="1"/>
  <c r="J728" i="45"/>
  <c r="L728" i="45" s="1"/>
  <c r="M760" i="45"/>
  <c r="O760" i="45" s="1"/>
  <c r="J760" i="45"/>
  <c r="L760" i="45" s="1"/>
  <c r="M776" i="45"/>
  <c r="O776" i="45" s="1"/>
  <c r="J776" i="45"/>
  <c r="L776" i="45" s="1"/>
  <c r="M792" i="45"/>
  <c r="O792" i="45" s="1"/>
  <c r="J792" i="45"/>
  <c r="L792" i="45" s="1"/>
  <c r="M800" i="45"/>
  <c r="O800" i="45" s="1"/>
  <c r="J800" i="45"/>
  <c r="L800" i="45" s="1"/>
  <c r="M824" i="45"/>
  <c r="O824" i="45" s="1"/>
  <c r="J824" i="45"/>
  <c r="L824" i="45" s="1"/>
  <c r="M832" i="45"/>
  <c r="O832" i="45" s="1"/>
  <c r="J832" i="45"/>
  <c r="L832" i="45" s="1"/>
  <c r="M840" i="45"/>
  <c r="O840" i="45" s="1"/>
  <c r="J840" i="45"/>
  <c r="L840" i="45" s="1"/>
  <c r="M856" i="45"/>
  <c r="O856" i="45" s="1"/>
  <c r="J856" i="45"/>
  <c r="L856" i="45" s="1"/>
  <c r="M872" i="45"/>
  <c r="O872" i="45" s="1"/>
  <c r="J872" i="45"/>
  <c r="L872" i="45" s="1"/>
  <c r="M888" i="45"/>
  <c r="O888" i="45" s="1"/>
  <c r="J888" i="45"/>
  <c r="L888" i="45" s="1"/>
  <c r="M896" i="45"/>
  <c r="O896" i="45" s="1"/>
  <c r="J896" i="45"/>
  <c r="L896" i="45" s="1"/>
  <c r="M904" i="45"/>
  <c r="O904" i="45" s="1"/>
  <c r="J904" i="45"/>
  <c r="L904" i="45" s="1"/>
  <c r="M920" i="45"/>
  <c r="O920" i="45" s="1"/>
  <c r="J920" i="45"/>
  <c r="L920" i="45" s="1"/>
  <c r="M928" i="45"/>
  <c r="O928" i="45" s="1"/>
  <c r="J928" i="45"/>
  <c r="L928" i="45" s="1"/>
  <c r="M936" i="45"/>
  <c r="O936" i="45" s="1"/>
  <c r="J936" i="45"/>
  <c r="L936" i="45" s="1"/>
  <c r="M952" i="45"/>
  <c r="O952" i="45" s="1"/>
  <c r="J952" i="45"/>
  <c r="L952" i="45" s="1"/>
  <c r="M960" i="45"/>
  <c r="O960" i="45" s="1"/>
  <c r="J960" i="45"/>
  <c r="L960" i="45" s="1"/>
  <c r="M968" i="45"/>
  <c r="O968" i="45" s="1"/>
  <c r="J968" i="45"/>
  <c r="L968" i="45" s="1"/>
  <c r="M984" i="45"/>
  <c r="O984" i="45" s="1"/>
  <c r="J984" i="45"/>
  <c r="L984" i="45" s="1"/>
  <c r="M1000" i="45"/>
  <c r="O1000" i="45" s="1"/>
  <c r="J1000" i="45"/>
  <c r="L1000" i="45" s="1"/>
  <c r="M1016" i="45"/>
  <c r="O1016" i="45" s="1"/>
  <c r="J1016" i="45"/>
  <c r="L1016" i="45" s="1"/>
  <c r="M1032" i="45"/>
  <c r="O1032" i="45" s="1"/>
  <c r="J1032" i="45"/>
  <c r="L1032" i="45" s="1"/>
  <c r="M1048" i="45"/>
  <c r="O1048" i="45" s="1"/>
  <c r="J1048" i="45"/>
  <c r="L1048" i="45" s="1"/>
  <c r="M1056" i="45"/>
  <c r="O1056" i="45" s="1"/>
  <c r="J1056" i="45"/>
  <c r="L1056" i="45" s="1"/>
  <c r="M1064" i="45"/>
  <c r="O1064" i="45" s="1"/>
  <c r="J1064" i="45"/>
  <c r="L1064" i="45" s="1"/>
  <c r="M1088" i="45"/>
  <c r="O1088" i="45" s="1"/>
  <c r="J1088" i="45"/>
  <c r="L1088" i="45" s="1"/>
  <c r="M1096" i="45"/>
  <c r="O1096" i="45" s="1"/>
  <c r="J1096" i="45"/>
  <c r="L1096" i="45" s="1"/>
  <c r="M1112" i="45"/>
  <c r="O1112" i="45" s="1"/>
  <c r="J1112" i="45"/>
  <c r="L1112" i="45" s="1"/>
  <c r="M1128" i="45"/>
  <c r="O1128" i="45" s="1"/>
  <c r="J1128" i="45"/>
  <c r="L1128" i="45" s="1"/>
  <c r="M1144" i="45"/>
  <c r="O1144" i="45" s="1"/>
  <c r="J1144" i="45"/>
  <c r="L1144" i="45" s="1"/>
  <c r="M1152" i="45"/>
  <c r="O1152" i="45" s="1"/>
  <c r="J1152" i="45"/>
  <c r="L1152" i="45" s="1"/>
  <c r="M1176" i="45"/>
  <c r="O1176" i="45" s="1"/>
  <c r="J1176" i="45"/>
  <c r="L1176" i="45" s="1"/>
  <c r="M1184" i="45"/>
  <c r="O1184" i="45" s="1"/>
  <c r="J1184" i="45"/>
  <c r="L1184" i="45" s="1"/>
  <c r="M1232" i="45"/>
  <c r="O1232" i="45" s="1"/>
  <c r="J1232" i="45"/>
  <c r="L1232" i="45" s="1"/>
  <c r="M1264" i="45"/>
  <c r="O1264" i="45" s="1"/>
  <c r="J1264" i="45"/>
  <c r="L1264" i="45" s="1"/>
  <c r="M1296" i="45"/>
  <c r="O1296" i="45" s="1"/>
  <c r="J1296" i="45"/>
  <c r="L1296" i="45" s="1"/>
  <c r="M1304" i="45"/>
  <c r="O1304" i="45" s="1"/>
  <c r="J1304" i="45"/>
  <c r="L1304" i="45" s="1"/>
  <c r="M1336" i="45"/>
  <c r="O1336" i="45" s="1"/>
  <c r="J1336" i="45"/>
  <c r="L1336" i="45" s="1"/>
  <c r="M1352" i="45"/>
  <c r="O1352" i="45" s="1"/>
  <c r="J1352" i="45"/>
  <c r="L1352" i="45" s="1"/>
  <c r="M1360" i="45"/>
  <c r="O1360" i="45" s="1"/>
  <c r="J1360" i="45"/>
  <c r="L1360" i="45" s="1"/>
  <c r="M1368" i="45"/>
  <c r="O1368" i="45" s="1"/>
  <c r="J1368" i="45"/>
  <c r="L1368" i="45" s="1"/>
  <c r="M1384" i="45"/>
  <c r="O1384" i="45" s="1"/>
  <c r="J1384" i="45"/>
  <c r="L1384" i="45" s="1"/>
  <c r="M1416" i="45"/>
  <c r="O1416" i="45" s="1"/>
  <c r="J1416" i="45"/>
  <c r="L1416" i="45" s="1"/>
  <c r="M1448" i="45"/>
  <c r="O1448" i="45" s="1"/>
  <c r="J1448" i="45"/>
  <c r="L1448" i="45" s="1"/>
  <c r="M1464" i="45"/>
  <c r="O1464" i="45" s="1"/>
  <c r="J1464" i="45"/>
  <c r="L1464" i="45" s="1"/>
  <c r="M1488" i="45"/>
  <c r="O1488" i="45" s="1"/>
  <c r="J1488" i="45"/>
  <c r="L1488" i="45" s="1"/>
  <c r="M1512" i="45"/>
  <c r="O1512" i="45" s="1"/>
  <c r="J1512" i="45"/>
  <c r="L1512" i="45" s="1"/>
  <c r="M1520" i="45"/>
  <c r="O1520" i="45" s="1"/>
  <c r="J1520" i="45"/>
  <c r="L1520" i="45" s="1"/>
  <c r="M1552" i="45"/>
  <c r="O1552" i="45" s="1"/>
  <c r="J1552" i="45"/>
  <c r="L1552" i="45" s="1"/>
  <c r="M1560" i="45"/>
  <c r="O1560" i="45" s="1"/>
  <c r="J1560" i="45"/>
  <c r="L1560" i="45" s="1"/>
  <c r="M1592" i="45"/>
  <c r="O1592" i="45" s="1"/>
  <c r="J1592" i="45"/>
  <c r="L1592" i="45" s="1"/>
  <c r="M1608" i="45"/>
  <c r="O1608" i="45" s="1"/>
  <c r="J1608" i="45"/>
  <c r="L1608" i="45" s="1"/>
  <c r="M1616" i="45"/>
  <c r="O1616" i="45" s="1"/>
  <c r="J1616" i="45"/>
  <c r="L1616" i="45" s="1"/>
  <c r="M1624" i="45"/>
  <c r="O1624" i="45" s="1"/>
  <c r="J1624" i="45"/>
  <c r="L1624" i="45" s="1"/>
  <c r="M1640" i="45"/>
  <c r="O1640" i="45" s="1"/>
  <c r="J1640" i="45"/>
  <c r="L1640" i="45" s="1"/>
  <c r="M1656" i="45"/>
  <c r="O1656" i="45" s="1"/>
  <c r="J1656" i="45"/>
  <c r="L1656" i="45" s="1"/>
  <c r="M1672" i="45"/>
  <c r="O1672" i="45" s="1"/>
  <c r="J1672" i="45"/>
  <c r="L1672" i="45" s="1"/>
  <c r="M1704" i="45"/>
  <c r="O1704" i="45" s="1"/>
  <c r="J1704" i="45"/>
  <c r="L1704" i="45" s="1"/>
  <c r="M1720" i="45"/>
  <c r="O1720" i="45" s="1"/>
  <c r="J1720" i="45"/>
  <c r="L1720" i="45" s="1"/>
  <c r="M1744" i="45"/>
  <c r="O1744" i="45" s="1"/>
  <c r="J1744" i="45"/>
  <c r="L1744" i="45" s="1"/>
  <c r="M1768" i="45"/>
  <c r="O1768" i="45" s="1"/>
  <c r="J1768" i="45"/>
  <c r="L1768" i="45" s="1"/>
  <c r="M1776" i="45"/>
  <c r="O1776" i="45" s="1"/>
  <c r="J1776" i="45"/>
  <c r="L1776" i="45" s="1"/>
  <c r="M1888" i="45"/>
  <c r="O1888" i="45" s="1"/>
  <c r="J1888" i="45"/>
  <c r="L1888" i="45" s="1"/>
  <c r="M1928" i="45"/>
  <c r="O1928" i="45" s="1"/>
  <c r="J1928" i="45"/>
  <c r="L1928" i="45" s="1"/>
  <c r="M1952" i="45"/>
  <c r="O1952" i="45" s="1"/>
  <c r="J1952" i="45"/>
  <c r="L1952" i="45" s="1"/>
  <c r="M2024" i="45"/>
  <c r="O2024" i="45" s="1"/>
  <c r="J2024" i="45"/>
  <c r="L2024" i="45" s="1"/>
  <c r="M2064" i="45"/>
  <c r="O2064" i="45" s="1"/>
  <c r="J2064" i="45"/>
  <c r="L2064" i="45" s="1"/>
  <c r="M2096" i="45"/>
  <c r="O2096" i="45" s="1"/>
  <c r="J2096" i="45"/>
  <c r="L2096" i="45" s="1"/>
  <c r="M2136" i="45"/>
  <c r="O2136" i="45" s="1"/>
  <c r="J2136" i="45"/>
  <c r="L2136" i="45" s="1"/>
  <c r="M2168" i="45"/>
  <c r="O2168" i="45" s="1"/>
  <c r="J2168" i="45"/>
  <c r="L2168" i="45" s="1"/>
  <c r="M2272" i="45"/>
  <c r="O2272" i="45" s="1"/>
  <c r="J2272" i="45"/>
  <c r="L2272" i="45" s="1"/>
  <c r="M2304" i="45"/>
  <c r="O2304" i="45" s="1"/>
  <c r="J2304" i="45"/>
  <c r="L2304" i="45" s="1"/>
  <c r="M2328" i="45"/>
  <c r="O2328" i="45" s="1"/>
  <c r="J2328" i="45"/>
  <c r="L2328" i="45" s="1"/>
  <c r="M573" i="45"/>
  <c r="O573" i="45" s="1"/>
  <c r="J573" i="45"/>
  <c r="L573" i="45" s="1"/>
  <c r="J19" i="45"/>
  <c r="L19" i="45" s="1"/>
  <c r="J75" i="45"/>
  <c r="L75" i="45" s="1"/>
  <c r="J88" i="45"/>
  <c r="L88" i="45" s="1"/>
  <c r="J176" i="45"/>
  <c r="L176" i="45" s="1"/>
  <c r="J235" i="45"/>
  <c r="L235" i="45" s="1"/>
  <c r="J264" i="45"/>
  <c r="L264" i="45" s="1"/>
  <c r="J323" i="45"/>
  <c r="L323" i="45" s="1"/>
  <c r="J351" i="45"/>
  <c r="L351" i="45" s="1"/>
  <c r="J367" i="45"/>
  <c r="L367" i="45" s="1"/>
  <c r="J411" i="45"/>
  <c r="L411" i="45" s="1"/>
  <c r="J424" i="45"/>
  <c r="L424" i="45" s="1"/>
  <c r="J440" i="45"/>
  <c r="L440" i="45" s="1"/>
  <c r="J568" i="45"/>
  <c r="L568" i="45" s="1"/>
  <c r="J587" i="45"/>
  <c r="L587" i="45" s="1"/>
  <c r="J623" i="45"/>
  <c r="L623" i="45" s="1"/>
  <c r="J1120" i="45"/>
  <c r="L1120" i="45" s="1"/>
  <c r="J1223" i="45"/>
  <c r="L1223" i="45" s="1"/>
  <c r="J1435" i="45"/>
  <c r="L1435" i="45" s="1"/>
  <c r="M215" i="45"/>
  <c r="O215" i="45" s="1"/>
  <c r="J215" i="45"/>
  <c r="L215" i="45" s="1"/>
  <c r="M311" i="45"/>
  <c r="O311" i="45" s="1"/>
  <c r="J311" i="45"/>
  <c r="L311" i="45" s="1"/>
  <c r="M327" i="45"/>
  <c r="O327" i="45" s="1"/>
  <c r="J327" i="45"/>
  <c r="L327" i="45" s="1"/>
  <c r="M64" i="45"/>
  <c r="O64" i="45" s="1"/>
  <c r="J64" i="45"/>
  <c r="L64" i="45" s="1"/>
  <c r="M80" i="45"/>
  <c r="O80" i="45" s="1"/>
  <c r="J80" i="45"/>
  <c r="L80" i="45" s="1"/>
  <c r="M96" i="45"/>
  <c r="O96" i="45" s="1"/>
  <c r="J96" i="45"/>
  <c r="L96" i="45" s="1"/>
  <c r="M144" i="45"/>
  <c r="O144" i="45" s="1"/>
  <c r="J144" i="45"/>
  <c r="L144" i="45" s="1"/>
  <c r="M208" i="45"/>
  <c r="O208" i="45" s="1"/>
  <c r="J208" i="45"/>
  <c r="L208" i="45" s="1"/>
  <c r="M224" i="45"/>
  <c r="O224" i="45" s="1"/>
  <c r="J224" i="45"/>
  <c r="L224" i="45" s="1"/>
  <c r="M272" i="45"/>
  <c r="O272" i="45" s="1"/>
  <c r="J272" i="45"/>
  <c r="L272" i="45" s="1"/>
  <c r="M320" i="45"/>
  <c r="O320" i="45" s="1"/>
  <c r="J320" i="45"/>
  <c r="L320" i="45" s="1"/>
  <c r="M336" i="45"/>
  <c r="O336" i="45" s="1"/>
  <c r="J336" i="45"/>
  <c r="L336" i="45" s="1"/>
  <c r="M400" i="45"/>
  <c r="O400" i="45" s="1"/>
  <c r="J400" i="45"/>
  <c r="L400" i="45" s="1"/>
  <c r="M464" i="45"/>
  <c r="O464" i="45" s="1"/>
  <c r="J464" i="45"/>
  <c r="L464" i="45" s="1"/>
  <c r="M512" i="45"/>
  <c r="O512" i="45" s="1"/>
  <c r="J512" i="45"/>
  <c r="L512" i="45" s="1"/>
  <c r="M528" i="45"/>
  <c r="O528" i="45" s="1"/>
  <c r="J528" i="45"/>
  <c r="L528" i="45" s="1"/>
  <c r="M544" i="45"/>
  <c r="O544" i="45" s="1"/>
  <c r="J544" i="45"/>
  <c r="L544" i="45" s="1"/>
  <c r="M600" i="45"/>
  <c r="O600" i="45" s="1"/>
  <c r="J600" i="45"/>
  <c r="L600" i="45" s="1"/>
  <c r="M688" i="45"/>
  <c r="O688" i="45" s="1"/>
  <c r="J688" i="45"/>
  <c r="L688" i="45" s="1"/>
  <c r="M761" i="45"/>
  <c r="O761" i="45" s="1"/>
  <c r="J761" i="45"/>
  <c r="L761" i="45" s="1"/>
  <c r="M865" i="45"/>
  <c r="O865" i="45" s="1"/>
  <c r="J865" i="45"/>
  <c r="L865" i="45" s="1"/>
  <c r="M897" i="45"/>
  <c r="O897" i="45" s="1"/>
  <c r="J897" i="45"/>
  <c r="L897" i="45" s="1"/>
  <c r="M1049" i="45"/>
  <c r="O1049" i="45" s="1"/>
  <c r="J1049" i="45"/>
  <c r="L1049" i="45" s="1"/>
  <c r="M1153" i="45"/>
  <c r="O1153" i="45" s="1"/>
  <c r="J1153" i="45"/>
  <c r="L1153" i="45" s="1"/>
  <c r="M1329" i="45"/>
  <c r="O1329" i="45" s="1"/>
  <c r="J1329" i="45"/>
  <c r="L1329" i="45" s="1"/>
  <c r="M1489" i="45"/>
  <c r="O1489" i="45" s="1"/>
  <c r="J1489" i="45"/>
  <c r="L1489" i="45" s="1"/>
  <c r="M2329" i="45"/>
  <c r="O2329" i="45" s="1"/>
  <c r="J2329" i="45"/>
  <c r="L2329" i="45" s="1"/>
  <c r="M2337" i="45"/>
  <c r="O2337" i="45" s="1"/>
  <c r="J2337" i="45"/>
  <c r="L2337" i="45" s="1"/>
  <c r="M732" i="45"/>
  <c r="O732" i="45" s="1"/>
  <c r="J732" i="45"/>
  <c r="L732" i="45" s="1"/>
  <c r="J40" i="45"/>
  <c r="L40" i="45" s="1"/>
  <c r="J51" i="45"/>
  <c r="L51" i="45" s="1"/>
  <c r="J91" i="45"/>
  <c r="L91" i="45" s="1"/>
  <c r="J104" i="45"/>
  <c r="L104" i="45" s="1"/>
  <c r="J120" i="45"/>
  <c r="L120" i="45" s="1"/>
  <c r="J207" i="45"/>
  <c r="L207" i="45" s="1"/>
  <c r="J251" i="45"/>
  <c r="L251" i="45" s="1"/>
  <c r="J267" i="45"/>
  <c r="L267" i="45" s="1"/>
  <c r="J280" i="45"/>
  <c r="L280" i="45" s="1"/>
  <c r="J295" i="45"/>
  <c r="L295" i="45" s="1"/>
  <c r="J368" i="45"/>
  <c r="L368" i="45" s="1"/>
  <c r="J383" i="45"/>
  <c r="L383" i="45" s="1"/>
  <c r="J427" i="45"/>
  <c r="L427" i="45" s="1"/>
  <c r="J456" i="45"/>
  <c r="L456" i="45" s="1"/>
  <c r="J515" i="45"/>
  <c r="L515" i="45" s="1"/>
  <c r="J551" i="45"/>
  <c r="L551" i="45" s="1"/>
  <c r="J624" i="45"/>
  <c r="L624" i="45" s="1"/>
  <c r="J643" i="45"/>
  <c r="L643" i="45" s="1"/>
  <c r="J704" i="45"/>
  <c r="L704" i="45" s="1"/>
  <c r="J808" i="45"/>
  <c r="L808" i="45" s="1"/>
  <c r="J983" i="45"/>
  <c r="L983" i="45" s="1"/>
  <c r="J1224" i="45"/>
  <c r="L1224" i="45" s="1"/>
  <c r="J1976" i="45"/>
  <c r="L1976" i="45" s="1"/>
  <c r="M35" i="45"/>
  <c r="O35" i="45" s="1"/>
  <c r="J35" i="45"/>
  <c r="L35" i="45" s="1"/>
  <c r="M83" i="45"/>
  <c r="O83" i="45" s="1"/>
  <c r="J83" i="45"/>
  <c r="L83" i="45" s="1"/>
  <c r="M99" i="45"/>
  <c r="O99" i="45" s="1"/>
  <c r="J99" i="45"/>
  <c r="L99" i="45" s="1"/>
  <c r="M115" i="45"/>
  <c r="O115" i="45" s="1"/>
  <c r="J115" i="45"/>
  <c r="L115" i="45" s="1"/>
  <c r="M147" i="45"/>
  <c r="O147" i="45" s="1"/>
  <c r="J147" i="45"/>
  <c r="L147" i="45" s="1"/>
  <c r="M163" i="45"/>
  <c r="O163" i="45" s="1"/>
  <c r="J163" i="45"/>
  <c r="L163" i="45" s="1"/>
  <c r="M179" i="45"/>
  <c r="O179" i="45" s="1"/>
  <c r="J179" i="45"/>
  <c r="L179" i="45" s="1"/>
  <c r="M211" i="45"/>
  <c r="O211" i="45" s="1"/>
  <c r="J211" i="45"/>
  <c r="L211" i="45" s="1"/>
  <c r="M227" i="45"/>
  <c r="O227" i="45" s="1"/>
  <c r="J227" i="45"/>
  <c r="L227" i="45" s="1"/>
  <c r="M243" i="45"/>
  <c r="O243" i="45" s="1"/>
  <c r="J243" i="45"/>
  <c r="L243" i="45" s="1"/>
  <c r="M275" i="45"/>
  <c r="O275" i="45" s="1"/>
  <c r="J275" i="45"/>
  <c r="L275" i="45" s="1"/>
  <c r="M291" i="45"/>
  <c r="O291" i="45" s="1"/>
  <c r="J291" i="45"/>
  <c r="L291" i="45" s="1"/>
  <c r="M307" i="45"/>
  <c r="O307" i="45" s="1"/>
  <c r="J307" i="45"/>
  <c r="L307" i="45" s="1"/>
  <c r="M339" i="45"/>
  <c r="O339" i="45" s="1"/>
  <c r="J339" i="45"/>
  <c r="L339" i="45" s="1"/>
  <c r="M355" i="45"/>
  <c r="O355" i="45" s="1"/>
  <c r="J355" i="45"/>
  <c r="L355" i="45" s="1"/>
  <c r="M371" i="45"/>
  <c r="O371" i="45" s="1"/>
  <c r="J371" i="45"/>
  <c r="L371" i="45" s="1"/>
  <c r="M403" i="45"/>
  <c r="O403" i="45" s="1"/>
  <c r="J403" i="45"/>
  <c r="L403" i="45" s="1"/>
  <c r="M419" i="45"/>
  <c r="O419" i="45" s="1"/>
  <c r="J419" i="45"/>
  <c r="L419" i="45" s="1"/>
  <c r="M435" i="45"/>
  <c r="O435" i="45" s="1"/>
  <c r="J435" i="45"/>
  <c r="L435" i="45" s="1"/>
  <c r="M467" i="45"/>
  <c r="O467" i="45" s="1"/>
  <c r="J467" i="45"/>
  <c r="L467" i="45" s="1"/>
  <c r="M483" i="45"/>
  <c r="O483" i="45" s="1"/>
  <c r="J483" i="45"/>
  <c r="L483" i="45" s="1"/>
  <c r="M499" i="45"/>
  <c r="O499" i="45" s="1"/>
  <c r="J499" i="45"/>
  <c r="L499" i="45" s="1"/>
  <c r="M531" i="45"/>
  <c r="O531" i="45" s="1"/>
  <c r="J531" i="45"/>
  <c r="L531" i="45" s="1"/>
  <c r="M547" i="45"/>
  <c r="O547" i="45" s="1"/>
  <c r="J547" i="45"/>
  <c r="L547" i="45" s="1"/>
  <c r="M555" i="45"/>
  <c r="O555" i="45" s="1"/>
  <c r="J555" i="45"/>
  <c r="L555" i="45" s="1"/>
  <c r="M563" i="45"/>
  <c r="O563" i="45" s="1"/>
  <c r="J563" i="45"/>
  <c r="L563" i="45" s="1"/>
  <c r="M595" i="45"/>
  <c r="O595" i="45" s="1"/>
  <c r="J595" i="45"/>
  <c r="L595" i="45" s="1"/>
  <c r="M611" i="45"/>
  <c r="O611" i="45" s="1"/>
  <c r="J611" i="45"/>
  <c r="L611" i="45" s="1"/>
  <c r="M619" i="45"/>
  <c r="O619" i="45" s="1"/>
  <c r="J619" i="45"/>
  <c r="L619" i="45" s="1"/>
  <c r="M627" i="45"/>
  <c r="O627" i="45" s="1"/>
  <c r="J627" i="45"/>
  <c r="L627" i="45" s="1"/>
  <c r="M659" i="45"/>
  <c r="O659" i="45" s="1"/>
  <c r="J659" i="45"/>
  <c r="L659" i="45" s="1"/>
  <c r="M667" i="45"/>
  <c r="O667" i="45" s="1"/>
  <c r="J667" i="45"/>
  <c r="L667" i="45" s="1"/>
  <c r="M675" i="45"/>
  <c r="O675" i="45" s="1"/>
  <c r="J675" i="45"/>
  <c r="L675" i="45" s="1"/>
  <c r="M1187" i="45"/>
  <c r="O1187" i="45" s="1"/>
  <c r="J1187" i="45"/>
  <c r="L1187" i="45" s="1"/>
  <c r="M1195" i="45"/>
  <c r="O1195" i="45" s="1"/>
  <c r="J1195" i="45"/>
  <c r="L1195" i="45" s="1"/>
  <c r="M1203" i="45"/>
  <c r="O1203" i="45" s="1"/>
  <c r="J1203" i="45"/>
  <c r="L1203" i="45" s="1"/>
  <c r="M1211" i="45"/>
  <c r="O1211" i="45" s="1"/>
  <c r="J1211" i="45"/>
  <c r="L1211" i="45" s="1"/>
  <c r="M1283" i="45"/>
  <c r="O1283" i="45" s="1"/>
  <c r="J1283" i="45"/>
  <c r="L1283" i="45" s="1"/>
  <c r="M1307" i="45"/>
  <c r="O1307" i="45" s="1"/>
  <c r="J1307" i="45"/>
  <c r="L1307" i="45" s="1"/>
  <c r="M1315" i="45"/>
  <c r="O1315" i="45" s="1"/>
  <c r="J1315" i="45"/>
  <c r="L1315" i="45" s="1"/>
  <c r="M1347" i="45"/>
  <c r="O1347" i="45" s="1"/>
  <c r="J1347" i="45"/>
  <c r="L1347" i="45" s="1"/>
  <c r="M1403" i="45"/>
  <c r="O1403" i="45" s="1"/>
  <c r="J1403" i="45"/>
  <c r="L1403" i="45" s="1"/>
  <c r="M1411" i="45"/>
  <c r="O1411" i="45" s="1"/>
  <c r="J1411" i="45"/>
  <c r="L1411" i="45" s="1"/>
  <c r="M1467" i="45"/>
  <c r="O1467" i="45" s="1"/>
  <c r="J1467" i="45"/>
  <c r="L1467" i="45" s="1"/>
  <c r="M1499" i="45"/>
  <c r="O1499" i="45" s="1"/>
  <c r="J1499" i="45"/>
  <c r="L1499" i="45" s="1"/>
  <c r="M1507" i="45"/>
  <c r="O1507" i="45" s="1"/>
  <c r="J1507" i="45"/>
  <c r="L1507" i="45" s="1"/>
  <c r="M1539" i="45"/>
  <c r="O1539" i="45" s="1"/>
  <c r="J1539" i="45"/>
  <c r="L1539" i="45" s="1"/>
  <c r="M1563" i="45"/>
  <c r="O1563" i="45" s="1"/>
  <c r="J1563" i="45"/>
  <c r="L1563" i="45" s="1"/>
  <c r="M1571" i="45"/>
  <c r="O1571" i="45" s="1"/>
  <c r="J1571" i="45"/>
  <c r="L1571" i="45" s="1"/>
  <c r="M1603" i="45"/>
  <c r="O1603" i="45" s="1"/>
  <c r="J1603" i="45"/>
  <c r="L1603" i="45" s="1"/>
  <c r="M1659" i="45"/>
  <c r="O1659" i="45" s="1"/>
  <c r="J1659" i="45"/>
  <c r="L1659" i="45" s="1"/>
  <c r="M1667" i="45"/>
  <c r="O1667" i="45" s="1"/>
  <c r="J1667" i="45"/>
  <c r="L1667" i="45" s="1"/>
  <c r="M1691" i="45"/>
  <c r="O1691" i="45" s="1"/>
  <c r="J1691" i="45"/>
  <c r="L1691" i="45" s="1"/>
  <c r="M1723" i="45"/>
  <c r="O1723" i="45" s="1"/>
  <c r="J1723" i="45"/>
  <c r="L1723" i="45" s="1"/>
  <c r="M1755" i="45"/>
  <c r="O1755" i="45" s="1"/>
  <c r="J1755" i="45"/>
  <c r="L1755" i="45" s="1"/>
  <c r="M1763" i="45"/>
  <c r="O1763" i="45" s="1"/>
  <c r="J1763" i="45"/>
  <c r="L1763" i="45" s="1"/>
  <c r="M1795" i="45"/>
  <c r="O1795" i="45" s="1"/>
  <c r="J1795" i="45"/>
  <c r="L1795" i="45" s="1"/>
  <c r="M1819" i="45"/>
  <c r="O1819" i="45" s="1"/>
  <c r="J1819" i="45"/>
  <c r="L1819" i="45" s="1"/>
  <c r="M1843" i="45"/>
  <c r="O1843" i="45" s="1"/>
  <c r="J1843" i="45"/>
  <c r="L1843" i="45" s="1"/>
  <c r="M1875" i="45"/>
  <c r="O1875" i="45" s="1"/>
  <c r="J1875" i="45"/>
  <c r="L1875" i="45" s="1"/>
  <c r="M1899" i="45"/>
  <c r="O1899" i="45" s="1"/>
  <c r="J1899" i="45"/>
  <c r="L1899" i="45" s="1"/>
  <c r="M2331" i="45"/>
  <c r="O2331" i="45" s="1"/>
  <c r="J2331" i="45"/>
  <c r="L2331" i="45" s="1"/>
  <c r="M2340" i="45"/>
  <c r="O2340" i="45" s="1"/>
  <c r="J2340" i="45"/>
  <c r="L2340" i="45" s="1"/>
  <c r="M165" i="45"/>
  <c r="O165" i="45" s="1"/>
  <c r="J165" i="45"/>
  <c r="L165" i="45" s="1"/>
  <c r="M252" i="45"/>
  <c r="O252" i="45" s="1"/>
  <c r="J252" i="45"/>
  <c r="L252" i="45" s="1"/>
  <c r="J32" i="45"/>
  <c r="L32" i="45" s="1"/>
  <c r="J43" i="45"/>
  <c r="L43" i="45" s="1"/>
  <c r="J79" i="45"/>
  <c r="L79" i="45" s="1"/>
  <c r="J123" i="45"/>
  <c r="L123" i="45" s="1"/>
  <c r="J139" i="45"/>
  <c r="L139" i="45" s="1"/>
  <c r="J152" i="45"/>
  <c r="L152" i="45" s="1"/>
  <c r="J240" i="45"/>
  <c r="L240" i="45" s="1"/>
  <c r="J255" i="45"/>
  <c r="L255" i="45" s="1"/>
  <c r="J299" i="45"/>
  <c r="L299" i="45" s="1"/>
  <c r="J328" i="45"/>
  <c r="L328" i="45" s="1"/>
  <c r="J387" i="45"/>
  <c r="L387" i="45" s="1"/>
  <c r="J415" i="45"/>
  <c r="L415" i="45" s="1"/>
  <c r="J431" i="45"/>
  <c r="L431" i="45" s="1"/>
  <c r="J445" i="45"/>
  <c r="L445" i="45" s="1"/>
  <c r="J475" i="45"/>
  <c r="L475" i="45" s="1"/>
  <c r="J488" i="45"/>
  <c r="L488" i="45" s="1"/>
  <c r="J504" i="45"/>
  <c r="L504" i="45" s="1"/>
  <c r="J520" i="45"/>
  <c r="L520" i="45" s="1"/>
  <c r="J539" i="45"/>
  <c r="L539" i="45" s="1"/>
  <c r="J575" i="45"/>
  <c r="L575" i="45" s="1"/>
  <c r="J648" i="45"/>
  <c r="L648" i="45" s="1"/>
  <c r="J752" i="45"/>
  <c r="L752" i="45" s="1"/>
  <c r="J793" i="45"/>
  <c r="L793" i="45" s="1"/>
  <c r="J815" i="45"/>
  <c r="L815" i="45" s="1"/>
  <c r="J992" i="45"/>
  <c r="L992" i="45" s="1"/>
  <c r="J1047" i="45"/>
  <c r="L1047" i="45" s="1"/>
  <c r="J1456" i="45"/>
  <c r="L1456" i="45" s="1"/>
  <c r="K200" i="24"/>
  <c r="K199" i="24"/>
  <c r="K198" i="24"/>
  <c r="K197" i="24"/>
  <c r="K196" i="24"/>
  <c r="K195" i="24"/>
  <c r="K194" i="24"/>
  <c r="K193" i="24"/>
  <c r="K192" i="24"/>
  <c r="K191" i="24"/>
  <c r="K190" i="24"/>
  <c r="K189" i="24"/>
  <c r="K188" i="24"/>
  <c r="K187" i="24"/>
  <c r="K186" i="24"/>
  <c r="K185" i="24"/>
  <c r="K184" i="24"/>
  <c r="K183" i="24"/>
  <c r="K182" i="24"/>
  <c r="K181" i="24"/>
  <c r="K180" i="24"/>
  <c r="K179" i="24"/>
  <c r="K178" i="24"/>
  <c r="K177" i="24"/>
  <c r="K176" i="24"/>
  <c r="K175" i="24"/>
  <c r="K174" i="24"/>
  <c r="K173" i="24"/>
  <c r="K172" i="24"/>
  <c r="K171" i="24"/>
  <c r="K170" i="24"/>
  <c r="K169" i="24"/>
  <c r="K168" i="24"/>
  <c r="K167" i="24"/>
  <c r="K166" i="24"/>
  <c r="K165" i="24"/>
  <c r="K164" i="24"/>
  <c r="K163" i="24"/>
  <c r="K162" i="24"/>
  <c r="K161" i="24"/>
  <c r="K160" i="24"/>
  <c r="K159" i="24"/>
  <c r="K158" i="24"/>
  <c r="K157" i="24"/>
  <c r="K156" i="24"/>
  <c r="K155" i="24"/>
  <c r="K154" i="24"/>
  <c r="K153" i="24"/>
  <c r="K152" i="24"/>
  <c r="K151" i="24"/>
  <c r="K150" i="24"/>
  <c r="K149" i="24"/>
  <c r="K148" i="24"/>
  <c r="K147" i="24"/>
  <c r="K146" i="24"/>
  <c r="K145" i="24"/>
  <c r="K144" i="24"/>
  <c r="K143" i="24"/>
  <c r="K142" i="24"/>
  <c r="K141" i="24"/>
  <c r="K140" i="24"/>
  <c r="K139" i="24"/>
  <c r="K138" i="24"/>
  <c r="K137" i="24"/>
  <c r="K136" i="24"/>
  <c r="K135" i="24"/>
  <c r="K134" i="24"/>
  <c r="K133" i="24"/>
  <c r="K132" i="24"/>
  <c r="K131" i="24"/>
  <c r="K130" i="24"/>
  <c r="K129" i="24"/>
  <c r="K128" i="24"/>
  <c r="K127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0" i="24"/>
  <c r="K82" i="24"/>
  <c r="K90" i="24"/>
  <c r="K65" i="24"/>
  <c r="K78" i="24"/>
  <c r="K57" i="24"/>
  <c r="K66" i="24"/>
  <c r="K54" i="24"/>
  <c r="K51" i="24"/>
  <c r="K67" i="24"/>
  <c r="K75" i="24"/>
  <c r="K63" i="24"/>
  <c r="K62" i="24"/>
  <c r="K74" i="24"/>
  <c r="K91" i="24"/>
  <c r="K71" i="24"/>
  <c r="K81" i="24"/>
  <c r="K86" i="24"/>
  <c r="K52" i="24"/>
  <c r="K85" i="24"/>
  <c r="K73" i="24"/>
  <c r="K58" i="24"/>
  <c r="K49" i="24"/>
  <c r="J65" i="24"/>
  <c r="J90" i="24"/>
  <c r="J100" i="24"/>
  <c r="J77" i="24"/>
  <c r="J49" i="24"/>
  <c r="J93" i="24"/>
  <c r="J81" i="24"/>
  <c r="J53" i="24"/>
  <c r="J76" i="24"/>
  <c r="J50" i="24"/>
  <c r="J78" i="24"/>
  <c r="J73" i="24"/>
  <c r="J55" i="24"/>
  <c r="J63" i="24"/>
  <c r="J79" i="24"/>
  <c r="J89" i="24"/>
  <c r="J98" i="24"/>
  <c r="J61" i="24"/>
  <c r="J64" i="24"/>
  <c r="J54" i="24"/>
  <c r="J84" i="24"/>
  <c r="J99" i="24"/>
  <c r="J80" i="24"/>
  <c r="J95" i="24"/>
  <c r="J82" i="24"/>
  <c r="J96" i="24"/>
  <c r="J86" i="24"/>
  <c r="J74" i="24"/>
  <c r="J91" i="24"/>
  <c r="J71" i="24"/>
  <c r="J60" i="24"/>
  <c r="J57" i="24"/>
  <c r="J51" i="24"/>
  <c r="J56" i="24"/>
  <c r="J72" i="24"/>
  <c r="J68" i="24"/>
  <c r="J88" i="24"/>
  <c r="J62" i="24"/>
  <c r="J92" i="24"/>
  <c r="J94" i="24"/>
  <c r="J87" i="24"/>
  <c r="J59" i="24"/>
  <c r="J67" i="24"/>
  <c r="J97" i="24"/>
  <c r="J52" i="24"/>
  <c r="J83" i="24"/>
  <c r="J66" i="24"/>
  <c r="J101" i="24"/>
  <c r="J70" i="24"/>
  <c r="J75" i="24"/>
  <c r="J69" i="24"/>
  <c r="J58" i="24"/>
  <c r="J85" i="24"/>
  <c r="J48" i="24"/>
  <c r="B2" i="24"/>
  <c r="G53" i="23"/>
  <c r="G52" i="23"/>
  <c r="K77" i="24" s="1"/>
  <c r="G51" i="23"/>
  <c r="G50" i="23"/>
  <c r="G49" i="23"/>
  <c r="K93" i="24" s="1"/>
  <c r="G48" i="23"/>
  <c r="K53" i="24" s="1"/>
  <c r="G47" i="23"/>
  <c r="K76" i="24" s="1"/>
  <c r="G46" i="23"/>
  <c r="K50" i="24" s="1"/>
  <c r="G45" i="23"/>
  <c r="G44" i="23"/>
  <c r="G43" i="23"/>
  <c r="K55" i="24" s="1"/>
  <c r="G42" i="23"/>
  <c r="G41" i="23"/>
  <c r="K79" i="24" s="1"/>
  <c r="G40" i="23"/>
  <c r="K89" i="24" s="1"/>
  <c r="G39" i="23"/>
  <c r="G38" i="23"/>
  <c r="K98" i="24" s="1"/>
  <c r="G37" i="23"/>
  <c r="K61" i="24" s="1"/>
  <c r="G36" i="23"/>
  <c r="K64" i="24" s="1"/>
  <c r="G35" i="23"/>
  <c r="G34" i="23"/>
  <c r="K84" i="24" s="1"/>
  <c r="G33" i="23"/>
  <c r="K99" i="24" s="1"/>
  <c r="G32" i="23"/>
  <c r="K80" i="24" s="1"/>
  <c r="G31" i="23"/>
  <c r="K95" i="24" s="1"/>
  <c r="G30" i="23"/>
  <c r="G29" i="23"/>
  <c r="K96" i="24" s="1"/>
  <c r="G28" i="23"/>
  <c r="G27" i="23"/>
  <c r="G26" i="23"/>
  <c r="K60" i="24" s="1"/>
  <c r="G25" i="23"/>
  <c r="G24" i="23"/>
  <c r="K56" i="24" s="1"/>
  <c r="G23" i="23"/>
  <c r="K72" i="24" s="1"/>
  <c r="G22" i="23"/>
  <c r="K68" i="24" s="1"/>
  <c r="G21" i="23"/>
  <c r="K88" i="24" s="1"/>
  <c r="G20" i="23"/>
  <c r="G19" i="23"/>
  <c r="K92" i="24" s="1"/>
  <c r="G18" i="23"/>
  <c r="G17" i="23"/>
  <c r="K94" i="24" s="1"/>
  <c r="G16" i="23"/>
  <c r="K87" i="24" s="1"/>
  <c r="G15" i="23"/>
  <c r="K59" i="24" s="1"/>
  <c r="G14" i="23"/>
  <c r="G13" i="23"/>
  <c r="K97" i="24" s="1"/>
  <c r="G12" i="23"/>
  <c r="G11" i="23"/>
  <c r="K83" i="24" s="1"/>
  <c r="G10" i="23"/>
  <c r="G9" i="23"/>
  <c r="K101" i="24" s="1"/>
  <c r="G8" i="23"/>
  <c r="G7" i="23"/>
  <c r="K70" i="24" s="1"/>
  <c r="G6" i="23"/>
  <c r="G5" i="23"/>
  <c r="K69" i="24" s="1"/>
  <c r="G4" i="23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J72" i="22"/>
  <c r="J67" i="22"/>
  <c r="J89" i="22"/>
  <c r="J75" i="22"/>
  <c r="J94" i="22"/>
  <c r="J71" i="22"/>
  <c r="J96" i="22"/>
  <c r="J92" i="22"/>
  <c r="J98" i="22"/>
  <c r="J56" i="22"/>
  <c r="J50" i="22"/>
  <c r="K93" i="22"/>
  <c r="J93" i="22"/>
  <c r="J95" i="22"/>
  <c r="J73" i="22"/>
  <c r="J85" i="22"/>
  <c r="J87" i="22"/>
  <c r="J54" i="22"/>
  <c r="J79" i="22"/>
  <c r="J53" i="22"/>
  <c r="J59" i="22"/>
  <c r="J77" i="22"/>
  <c r="J97" i="22"/>
  <c r="J70" i="22"/>
  <c r="J84" i="22"/>
  <c r="J86" i="22"/>
  <c r="J91" i="22"/>
  <c r="J68" i="22"/>
  <c r="J65" i="22"/>
  <c r="J57" i="22"/>
  <c r="J55" i="22"/>
  <c r="J90" i="22"/>
  <c r="K64" i="22"/>
  <c r="J64" i="22"/>
  <c r="J76" i="22"/>
  <c r="J52" i="22"/>
  <c r="J88" i="22"/>
  <c r="J62" i="22"/>
  <c r="J66" i="22"/>
  <c r="J51" i="22"/>
  <c r="K78" i="22"/>
  <c r="J78" i="22"/>
  <c r="J49" i="22"/>
  <c r="J81" i="22"/>
  <c r="J83" i="22"/>
  <c r="J69" i="22"/>
  <c r="J60" i="22"/>
  <c r="J61" i="22"/>
  <c r="J58" i="22"/>
  <c r="J80" i="22"/>
  <c r="J82" i="22"/>
  <c r="J63" i="22"/>
  <c r="J74" i="22"/>
  <c r="J48" i="22"/>
  <c r="B2" i="22"/>
  <c r="G53" i="21"/>
  <c r="K50" i="22" s="1"/>
  <c r="G52" i="21"/>
  <c r="G51" i="21"/>
  <c r="G50" i="21"/>
  <c r="G49" i="21"/>
  <c r="G48" i="21"/>
  <c r="K53" i="22" s="1"/>
  <c r="G47" i="21"/>
  <c r="K96" i="22" s="1"/>
  <c r="G46" i="21"/>
  <c r="G45" i="21"/>
  <c r="K89" i="22" s="1"/>
  <c r="G44" i="21"/>
  <c r="K58" i="22" s="1"/>
  <c r="G43" i="21"/>
  <c r="G42" i="21"/>
  <c r="G41" i="21"/>
  <c r="G40" i="21"/>
  <c r="G39" i="21"/>
  <c r="K95" i="22" s="1"/>
  <c r="G38" i="21"/>
  <c r="K57" i="22" s="1"/>
  <c r="G37" i="21"/>
  <c r="K75" i="22" s="1"/>
  <c r="G36" i="21"/>
  <c r="K60" i="22" s="1"/>
  <c r="G35" i="21"/>
  <c r="G34" i="21"/>
  <c r="G33" i="21"/>
  <c r="K73" i="22" s="1"/>
  <c r="G32" i="21"/>
  <c r="G31" i="21"/>
  <c r="G30" i="21"/>
  <c r="K90" i="22" s="1"/>
  <c r="G29" i="21"/>
  <c r="K86" i="22" s="1"/>
  <c r="G28" i="21"/>
  <c r="K55" i="22" s="1"/>
  <c r="G27" i="21"/>
  <c r="G26" i="21"/>
  <c r="G25" i="21"/>
  <c r="G24" i="21"/>
  <c r="G23" i="21"/>
  <c r="G22" i="21"/>
  <c r="G21" i="21"/>
  <c r="G20" i="21"/>
  <c r="K94" i="22" s="1"/>
  <c r="G19" i="21"/>
  <c r="G18" i="21"/>
  <c r="G17" i="21"/>
  <c r="G16" i="21"/>
  <c r="G15" i="21"/>
  <c r="G14" i="21"/>
  <c r="K77" i="22" s="1"/>
  <c r="G13" i="21"/>
  <c r="K54" i="22" s="1"/>
  <c r="G12" i="21"/>
  <c r="K83" i="22" s="1"/>
  <c r="G11" i="21"/>
  <c r="G10" i="21"/>
  <c r="G9" i="21"/>
  <c r="G8" i="21"/>
  <c r="K97" i="22" s="1"/>
  <c r="G7" i="21"/>
  <c r="K70" i="22" s="1"/>
  <c r="G6" i="21"/>
  <c r="K84" i="22" s="1"/>
  <c r="G5" i="21"/>
  <c r="K69" i="22" s="1"/>
  <c r="G4" i="21"/>
  <c r="K80" i="22" s="1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64" i="20"/>
  <c r="J64" i="20"/>
  <c r="J53" i="20"/>
  <c r="J65" i="20"/>
  <c r="J56" i="20"/>
  <c r="J81" i="20"/>
  <c r="J49" i="20"/>
  <c r="J87" i="20"/>
  <c r="J94" i="20"/>
  <c r="J96" i="20"/>
  <c r="J89" i="20"/>
  <c r="J66" i="20"/>
  <c r="J70" i="20"/>
  <c r="J93" i="20"/>
  <c r="J58" i="20"/>
  <c r="J95" i="20"/>
  <c r="J59" i="20"/>
  <c r="J50" i="20"/>
  <c r="J98" i="20"/>
  <c r="J51" i="20"/>
  <c r="J90" i="20"/>
  <c r="J80" i="20"/>
  <c r="J86" i="20"/>
  <c r="J57" i="20"/>
  <c r="J62" i="20"/>
  <c r="J82" i="20"/>
  <c r="J61" i="20"/>
  <c r="J63" i="20"/>
  <c r="J92" i="20"/>
  <c r="J91" i="20"/>
  <c r="J74" i="20"/>
  <c r="J69" i="20"/>
  <c r="J71" i="20"/>
  <c r="K79" i="20"/>
  <c r="J79" i="20"/>
  <c r="J76" i="20"/>
  <c r="J85" i="20"/>
  <c r="K72" i="20"/>
  <c r="J72" i="20"/>
  <c r="J97" i="20"/>
  <c r="J55" i="20"/>
  <c r="J77" i="20"/>
  <c r="J78" i="20"/>
  <c r="K84" i="20"/>
  <c r="J84" i="20"/>
  <c r="J54" i="20"/>
  <c r="J68" i="20"/>
  <c r="J88" i="20"/>
  <c r="K60" i="20"/>
  <c r="J60" i="20"/>
  <c r="J83" i="20"/>
  <c r="J75" i="20"/>
  <c r="J67" i="20"/>
  <c r="J52" i="20"/>
  <c r="J73" i="20"/>
  <c r="J48" i="20"/>
  <c r="B2" i="20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K96" i="20" s="1"/>
  <c r="G46" i="19"/>
  <c r="G45" i="19"/>
  <c r="G44" i="19"/>
  <c r="G43" i="19"/>
  <c r="G42" i="19"/>
  <c r="G41" i="19"/>
  <c r="G40" i="19"/>
  <c r="G39" i="19"/>
  <c r="G38" i="19"/>
  <c r="K56" i="20" s="1"/>
  <c r="G37" i="19"/>
  <c r="G36" i="19"/>
  <c r="K83" i="20" s="1"/>
  <c r="G35" i="19"/>
  <c r="G34" i="19"/>
  <c r="G33" i="19"/>
  <c r="G32" i="19"/>
  <c r="G31" i="19"/>
  <c r="K50" i="20" s="1"/>
  <c r="G30" i="19"/>
  <c r="K90" i="20" s="1"/>
  <c r="G29" i="19"/>
  <c r="G28" i="19"/>
  <c r="K69" i="20" s="1"/>
  <c r="G27" i="19"/>
  <c r="G26" i="19"/>
  <c r="G25" i="19"/>
  <c r="G24" i="19"/>
  <c r="G23" i="19"/>
  <c r="K57" i="20" s="1"/>
  <c r="G22" i="19"/>
  <c r="K77" i="20" s="1"/>
  <c r="G21" i="19"/>
  <c r="G20" i="19"/>
  <c r="G19" i="19"/>
  <c r="G18" i="19"/>
  <c r="G17" i="19"/>
  <c r="K74" i="20" s="1"/>
  <c r="G16" i="19"/>
  <c r="G15" i="19"/>
  <c r="K88" i="20" s="1"/>
  <c r="G14" i="19"/>
  <c r="G13" i="19"/>
  <c r="G12" i="19"/>
  <c r="G11" i="19"/>
  <c r="G10" i="19"/>
  <c r="G9" i="19"/>
  <c r="G8" i="19"/>
  <c r="G7" i="19"/>
  <c r="G6" i="19"/>
  <c r="K98" i="20" s="1"/>
  <c r="G5" i="19"/>
  <c r="G4" i="19"/>
  <c r="K99" i="20" s="1"/>
  <c r="J444" i="45" l="1"/>
  <c r="L444" i="45" s="1"/>
  <c r="N444" i="45" s="1"/>
  <c r="P444" i="45" s="1"/>
  <c r="R444" i="45" s="1"/>
  <c r="N1360" i="45"/>
  <c r="P1360" i="45" s="1"/>
  <c r="Q1360" i="45" s="1"/>
  <c r="N133" i="45"/>
  <c r="P133" i="45" s="1"/>
  <c r="R133" i="45" s="1"/>
  <c r="N236" i="45"/>
  <c r="P236" i="45" s="1"/>
  <c r="Q236" i="45" s="1"/>
  <c r="M701" i="45"/>
  <c r="O701" i="45" s="1"/>
  <c r="R701" i="45" s="1"/>
  <c r="N60" i="45"/>
  <c r="P60" i="45" s="1"/>
  <c r="Q60" i="45" s="1"/>
  <c r="K88" i="22"/>
  <c r="K52" i="22"/>
  <c r="K72" i="22"/>
  <c r="K81" i="22"/>
  <c r="K92" i="22"/>
  <c r="K61" i="22"/>
  <c r="K76" i="22"/>
  <c r="K51" i="22"/>
  <c r="K74" i="22"/>
  <c r="K66" i="22"/>
  <c r="K71" i="22"/>
  <c r="K68" i="22"/>
  <c r="K56" i="22"/>
  <c r="K49" i="22"/>
  <c r="K65" i="22"/>
  <c r="K59" i="22"/>
  <c r="K62" i="22"/>
  <c r="K85" i="22"/>
  <c r="K98" i="22"/>
  <c r="K82" i="22"/>
  <c r="K79" i="22"/>
  <c r="K67" i="22"/>
  <c r="K63" i="22"/>
  <c r="K63" i="20"/>
  <c r="K54" i="20"/>
  <c r="K91" i="20"/>
  <c r="K93" i="20"/>
  <c r="K62" i="20"/>
  <c r="K66" i="20"/>
  <c r="K85" i="20"/>
  <c r="K51" i="20"/>
  <c r="K61" i="20"/>
  <c r="K53" i="20"/>
  <c r="K73" i="20"/>
  <c r="K49" i="20"/>
  <c r="K97" i="20"/>
  <c r="K59" i="20"/>
  <c r="K76" i="20"/>
  <c r="K52" i="20"/>
  <c r="K70" i="20"/>
  <c r="K81" i="20"/>
  <c r="N312" i="45"/>
  <c r="P312" i="45" s="1"/>
  <c r="R312" i="45" s="1"/>
  <c r="N1812" i="45"/>
  <c r="P1812" i="45" s="1"/>
  <c r="R1812" i="45" s="1"/>
  <c r="N1160" i="45"/>
  <c r="P1160" i="45" s="1"/>
  <c r="Q1160" i="45" s="1"/>
  <c r="N557" i="45"/>
  <c r="P557" i="45" s="1"/>
  <c r="R557" i="45" s="1"/>
  <c r="J1334" i="45"/>
  <c r="L1334" i="45" s="1"/>
  <c r="N1334" i="45" s="1"/>
  <c r="P1334" i="45" s="1"/>
  <c r="Q1334" i="45" s="1"/>
  <c r="N1822" i="45"/>
  <c r="P1822" i="45" s="1"/>
  <c r="Q1822" i="45" s="1"/>
  <c r="N1088" i="45"/>
  <c r="P1088" i="45" s="1"/>
  <c r="R1088" i="45" s="1"/>
  <c r="N1237" i="45"/>
  <c r="P1237" i="45" s="1"/>
  <c r="Q1237" i="45" s="1"/>
  <c r="N230" i="45"/>
  <c r="P230" i="45" s="1"/>
  <c r="Q230" i="45" s="1"/>
  <c r="N360" i="45"/>
  <c r="P360" i="45" s="1"/>
  <c r="R360" i="45" s="1"/>
  <c r="J988" i="45"/>
  <c r="L988" i="45" s="1"/>
  <c r="N988" i="45" s="1"/>
  <c r="P988" i="45" s="1"/>
  <c r="Q988" i="45" s="1"/>
  <c r="N1796" i="45"/>
  <c r="P1796" i="45" s="1"/>
  <c r="R1796" i="45" s="1"/>
  <c r="N1188" i="45"/>
  <c r="P1188" i="45" s="1"/>
  <c r="Q1188" i="45" s="1"/>
  <c r="N688" i="45"/>
  <c r="P688" i="45" s="1"/>
  <c r="Q688" i="45" s="1"/>
  <c r="N950" i="45"/>
  <c r="P950" i="45" s="1"/>
  <c r="R950" i="45" s="1"/>
  <c r="N677" i="45"/>
  <c r="P677" i="45" s="1"/>
  <c r="Q677" i="45" s="1"/>
  <c r="N28" i="45"/>
  <c r="P28" i="45" s="1"/>
  <c r="Q28" i="45" s="1"/>
  <c r="N1444" i="45"/>
  <c r="P1444" i="45" s="1"/>
  <c r="R1444" i="45" s="1"/>
  <c r="N1252" i="45"/>
  <c r="P1252" i="45" s="1"/>
  <c r="R1252" i="45" s="1"/>
  <c r="N286" i="45"/>
  <c r="P286" i="45" s="1"/>
  <c r="R286" i="45" s="1"/>
  <c r="N1605" i="45"/>
  <c r="P1605" i="45" s="1"/>
  <c r="R1605" i="45" s="1"/>
  <c r="N501" i="45"/>
  <c r="P501" i="45" s="1"/>
  <c r="Q501" i="45" s="1"/>
  <c r="N111" i="45"/>
  <c r="P111" i="45" s="1"/>
  <c r="R111" i="45" s="1"/>
  <c r="N320" i="45"/>
  <c r="P320" i="45" s="1"/>
  <c r="Q320" i="45" s="1"/>
  <c r="N496" i="45"/>
  <c r="P496" i="45" s="1"/>
  <c r="Q496" i="45" s="1"/>
  <c r="N901" i="45"/>
  <c r="P901" i="45" s="1"/>
  <c r="R901" i="45" s="1"/>
  <c r="N229" i="45"/>
  <c r="P229" i="45" s="1"/>
  <c r="Q229" i="45" s="1"/>
  <c r="J348" i="45"/>
  <c r="L348" i="45" s="1"/>
  <c r="N348" i="45" s="1"/>
  <c r="P348" i="45" s="1"/>
  <c r="Q348" i="45" s="1"/>
  <c r="N1973" i="45"/>
  <c r="P1973" i="45" s="1"/>
  <c r="R1973" i="45" s="1"/>
  <c r="M476" i="45"/>
  <c r="O476" i="45" s="1"/>
  <c r="Q476" i="45" s="1"/>
  <c r="J668" i="45"/>
  <c r="L668" i="45" s="1"/>
  <c r="N668" i="45" s="1"/>
  <c r="P668" i="45" s="1"/>
  <c r="Q668" i="45" s="1"/>
  <c r="N252" i="45"/>
  <c r="P252" i="45" s="1"/>
  <c r="R252" i="45" s="1"/>
  <c r="N205" i="45"/>
  <c r="P205" i="45" s="1"/>
  <c r="Q205" i="45" s="1"/>
  <c r="N221" i="45"/>
  <c r="P221" i="45" s="1"/>
  <c r="R221" i="45" s="1"/>
  <c r="N1232" i="45"/>
  <c r="P1232" i="45" s="1"/>
  <c r="Q1232" i="45" s="1"/>
  <c r="N629" i="45"/>
  <c r="P629" i="45" s="1"/>
  <c r="Q629" i="45" s="1"/>
  <c r="N2140" i="45"/>
  <c r="P2140" i="45" s="1"/>
  <c r="Q2140" i="45" s="1"/>
  <c r="N440" i="45"/>
  <c r="P440" i="45" s="1"/>
  <c r="Q440" i="45" s="1"/>
  <c r="N59" i="45"/>
  <c r="P59" i="45" s="1"/>
  <c r="R59" i="45" s="1"/>
  <c r="N381" i="45"/>
  <c r="P381" i="45" s="1"/>
  <c r="Q381" i="45" s="1"/>
  <c r="N365" i="45"/>
  <c r="P365" i="45" s="1"/>
  <c r="Q365" i="45" s="1"/>
  <c r="N1468" i="45"/>
  <c r="P1468" i="45" s="1"/>
  <c r="Q1468" i="45" s="1"/>
  <c r="N749" i="45"/>
  <c r="P749" i="45" s="1"/>
  <c r="R749" i="45" s="1"/>
  <c r="N123" i="45"/>
  <c r="P123" i="45" s="1"/>
  <c r="N263" i="45"/>
  <c r="P263" i="45" s="1"/>
  <c r="Q263" i="45" s="1"/>
  <c r="N639" i="45"/>
  <c r="P639" i="45" s="1"/>
  <c r="R639" i="45" s="1"/>
  <c r="N535" i="45"/>
  <c r="P535" i="45" s="1"/>
  <c r="Q535" i="45" s="1"/>
  <c r="N1709" i="45"/>
  <c r="P1709" i="45" s="1"/>
  <c r="Q1709" i="45" s="1"/>
  <c r="N1456" i="45"/>
  <c r="P1456" i="45" s="1"/>
  <c r="M2161" i="45"/>
  <c r="O2161" i="45" s="1"/>
  <c r="N704" i="45"/>
  <c r="P704" i="45" s="1"/>
  <c r="R704" i="45" s="1"/>
  <c r="J1681" i="45"/>
  <c r="L1681" i="45" s="1"/>
  <c r="N1681" i="45" s="1"/>
  <c r="P1681" i="45" s="1"/>
  <c r="R1681" i="45" s="1"/>
  <c r="N728" i="45"/>
  <c r="P728" i="45" s="1"/>
  <c r="Q728" i="45" s="1"/>
  <c r="N664" i="45"/>
  <c r="P664" i="45" s="1"/>
  <c r="R664" i="45" s="1"/>
  <c r="M554" i="45"/>
  <c r="O554" i="45" s="1"/>
  <c r="N813" i="45"/>
  <c r="P813" i="45" s="1"/>
  <c r="R813" i="45" s="1"/>
  <c r="M609" i="45"/>
  <c r="O609" i="45" s="1"/>
  <c r="N1489" i="45"/>
  <c r="P1489" i="45" s="1"/>
  <c r="Q1489" i="45" s="1"/>
  <c r="M961" i="45"/>
  <c r="O961" i="45" s="1"/>
  <c r="M161" i="45"/>
  <c r="O161" i="45" s="1"/>
  <c r="N1741" i="45"/>
  <c r="P1741" i="45" s="1"/>
  <c r="Q1741" i="45" s="1"/>
  <c r="N894" i="45"/>
  <c r="P894" i="45" s="1"/>
  <c r="Q894" i="45" s="1"/>
  <c r="N662" i="45"/>
  <c r="P662" i="45" s="1"/>
  <c r="R662" i="45" s="1"/>
  <c r="N126" i="45"/>
  <c r="P126" i="45" s="1"/>
  <c r="R126" i="45" s="1"/>
  <c r="M1641" i="45"/>
  <c r="O1641" i="45" s="1"/>
  <c r="N1500" i="45"/>
  <c r="P1500" i="45" s="1"/>
  <c r="J87" i="45"/>
  <c r="L87" i="45" s="1"/>
  <c r="N87" i="45" s="1"/>
  <c r="P87" i="45" s="1"/>
  <c r="J2033" i="45"/>
  <c r="L2033" i="45" s="1"/>
  <c r="N2033" i="45" s="1"/>
  <c r="P2033" i="45" s="1"/>
  <c r="Q2033" i="45" s="1"/>
  <c r="J1513" i="45"/>
  <c r="L1513" i="45" s="1"/>
  <c r="N1513" i="45" s="1"/>
  <c r="P1513" i="45" s="1"/>
  <c r="J1233" i="45"/>
  <c r="L1233" i="45" s="1"/>
  <c r="N1233" i="45" s="1"/>
  <c r="P1233" i="45" s="1"/>
  <c r="R1233" i="45" s="1"/>
  <c r="J481" i="45"/>
  <c r="L481" i="45" s="1"/>
  <c r="N481" i="45" s="1"/>
  <c r="P481" i="45" s="1"/>
  <c r="M25" i="45"/>
  <c r="O25" i="45" s="1"/>
  <c r="N1223" i="45"/>
  <c r="P1223" i="45" s="1"/>
  <c r="N1448" i="45"/>
  <c r="P1448" i="45" s="1"/>
  <c r="R1448" i="45" s="1"/>
  <c r="N1296" i="45"/>
  <c r="P1296" i="45" s="1"/>
  <c r="R1296" i="45" s="1"/>
  <c r="N952" i="45"/>
  <c r="P952" i="45" s="1"/>
  <c r="Q952" i="45" s="1"/>
  <c r="J956" i="45"/>
  <c r="L956" i="45" s="1"/>
  <c r="N956" i="45" s="1"/>
  <c r="P956" i="45" s="1"/>
  <c r="Q956" i="45" s="1"/>
  <c r="J2050" i="45"/>
  <c r="L2050" i="45" s="1"/>
  <c r="N2050" i="45" s="1"/>
  <c r="P2050" i="45" s="1"/>
  <c r="J1602" i="45"/>
  <c r="L1602" i="45" s="1"/>
  <c r="N1602" i="45" s="1"/>
  <c r="P1602" i="45" s="1"/>
  <c r="Q1602" i="45" s="1"/>
  <c r="J938" i="45"/>
  <c r="L938" i="45" s="1"/>
  <c r="N938" i="45" s="1"/>
  <c r="P938" i="45" s="1"/>
  <c r="M130" i="45"/>
  <c r="O130" i="45" s="1"/>
  <c r="M1506" i="45"/>
  <c r="O1506" i="45" s="1"/>
  <c r="M346" i="45"/>
  <c r="O346" i="45" s="1"/>
  <c r="N1142" i="45"/>
  <c r="P1142" i="45" s="1"/>
  <c r="J934" i="45"/>
  <c r="L934" i="45" s="1"/>
  <c r="N934" i="45" s="1"/>
  <c r="P934" i="45" s="1"/>
  <c r="N203" i="45"/>
  <c r="P203" i="45" s="1"/>
  <c r="J2001" i="45"/>
  <c r="L2001" i="45" s="1"/>
  <c r="N2001" i="45" s="1"/>
  <c r="P2001" i="45" s="1"/>
  <c r="Q2001" i="45" s="1"/>
  <c r="N1153" i="45"/>
  <c r="P1153" i="45" s="1"/>
  <c r="R1153" i="45" s="1"/>
  <c r="M449" i="45"/>
  <c r="O449" i="45" s="1"/>
  <c r="J1474" i="45"/>
  <c r="L1474" i="45" s="1"/>
  <c r="N1474" i="45" s="1"/>
  <c r="P1474" i="45" s="1"/>
  <c r="Q1474" i="45" s="1"/>
  <c r="J850" i="45"/>
  <c r="L850" i="45" s="1"/>
  <c r="N850" i="45" s="1"/>
  <c r="P850" i="45" s="1"/>
  <c r="Q850" i="45" s="1"/>
  <c r="M194" i="45"/>
  <c r="O194" i="45" s="1"/>
  <c r="M986" i="45"/>
  <c r="O986" i="45" s="1"/>
  <c r="N1029" i="45"/>
  <c r="P1029" i="45" s="1"/>
  <c r="Q48" i="45"/>
  <c r="J828" i="45"/>
  <c r="L828" i="45" s="1"/>
  <c r="N828" i="45" s="1"/>
  <c r="P828" i="45" s="1"/>
  <c r="R828" i="45" s="1"/>
  <c r="M1937" i="45"/>
  <c r="O1937" i="45" s="1"/>
  <c r="J353" i="45"/>
  <c r="L353" i="45" s="1"/>
  <c r="N353" i="45" s="1"/>
  <c r="P353" i="45" s="1"/>
  <c r="J1226" i="45"/>
  <c r="L1226" i="45" s="1"/>
  <c r="N1226" i="45" s="1"/>
  <c r="P1226" i="45" s="1"/>
  <c r="M794" i="45"/>
  <c r="O794" i="45" s="1"/>
  <c r="M2114" i="45"/>
  <c r="O2114" i="45" s="1"/>
  <c r="M66" i="45"/>
  <c r="O66" i="45" s="1"/>
  <c r="Q781" i="45"/>
  <c r="R781" i="45"/>
  <c r="J386" i="45"/>
  <c r="L386" i="45" s="1"/>
  <c r="N386" i="45" s="1"/>
  <c r="P386" i="45" s="1"/>
  <c r="N638" i="45"/>
  <c r="P638" i="45" s="1"/>
  <c r="Q638" i="45" s="1"/>
  <c r="N582" i="45"/>
  <c r="P582" i="45" s="1"/>
  <c r="N318" i="45"/>
  <c r="P318" i="45" s="1"/>
  <c r="R318" i="45" s="1"/>
  <c r="N965" i="45"/>
  <c r="P965" i="45" s="1"/>
  <c r="N773" i="45"/>
  <c r="P773" i="45" s="1"/>
  <c r="Q773" i="45" s="1"/>
  <c r="J578" i="45"/>
  <c r="L578" i="45" s="1"/>
  <c r="N578" i="45" s="1"/>
  <c r="P578" i="45" s="1"/>
  <c r="Q1253" i="45"/>
  <c r="R1253" i="45"/>
  <c r="Q1348" i="45"/>
  <c r="R1348" i="45"/>
  <c r="J2321" i="45"/>
  <c r="L2321" i="45" s="1"/>
  <c r="N2321" i="45" s="1"/>
  <c r="P2321" i="45" s="1"/>
  <c r="J1841" i="45"/>
  <c r="L1841" i="45" s="1"/>
  <c r="N1841" i="45" s="1"/>
  <c r="P1841" i="45" s="1"/>
  <c r="Q1841" i="45" s="1"/>
  <c r="J1129" i="45"/>
  <c r="L1129" i="45" s="1"/>
  <c r="N1129" i="45" s="1"/>
  <c r="P1129" i="45" s="1"/>
  <c r="M1090" i="45"/>
  <c r="O1090" i="45" s="1"/>
  <c r="M2018" i="45"/>
  <c r="O2018" i="45" s="1"/>
  <c r="M1434" i="45"/>
  <c r="O1434" i="45" s="1"/>
  <c r="N974" i="45"/>
  <c r="P974" i="45" s="1"/>
  <c r="R974" i="45" s="1"/>
  <c r="J806" i="45"/>
  <c r="L806" i="45" s="1"/>
  <c r="N806" i="45" s="1"/>
  <c r="P806" i="45" s="1"/>
  <c r="M1950" i="45"/>
  <c r="O1950" i="45" s="1"/>
  <c r="R1298" i="45"/>
  <c r="Q1298" i="45"/>
  <c r="M2097" i="45"/>
  <c r="O2097" i="45" s="1"/>
  <c r="J577" i="45"/>
  <c r="L577" i="45" s="1"/>
  <c r="N577" i="45" s="1"/>
  <c r="P577" i="45" s="1"/>
  <c r="J97" i="45"/>
  <c r="L97" i="45" s="1"/>
  <c r="N97" i="45" s="1"/>
  <c r="P97" i="45" s="1"/>
  <c r="R97" i="45" s="1"/>
  <c r="M78" i="45"/>
  <c r="O78" i="45" s="1"/>
  <c r="J2250" i="45"/>
  <c r="L2250" i="45" s="1"/>
  <c r="N2250" i="45" s="1"/>
  <c r="P2250" i="45" s="1"/>
  <c r="J538" i="45"/>
  <c r="L538" i="45" s="1"/>
  <c r="N538" i="45" s="1"/>
  <c r="P538" i="45" s="1"/>
  <c r="R538" i="45" s="1"/>
  <c r="M2289" i="45"/>
  <c r="O2289" i="45" s="1"/>
  <c r="M1809" i="45"/>
  <c r="O1809" i="45" s="1"/>
  <c r="J1441" i="45"/>
  <c r="L1441" i="45" s="1"/>
  <c r="N1441" i="45" s="1"/>
  <c r="P1441" i="45" s="1"/>
  <c r="J257" i="45"/>
  <c r="L257" i="45" s="1"/>
  <c r="N257" i="45" s="1"/>
  <c r="P257" i="45" s="1"/>
  <c r="N1336" i="45"/>
  <c r="P1336" i="45" s="1"/>
  <c r="Q1336" i="45" s="1"/>
  <c r="N928" i="45"/>
  <c r="P928" i="45" s="1"/>
  <c r="Q928" i="45" s="1"/>
  <c r="N408" i="45"/>
  <c r="P408" i="45" s="1"/>
  <c r="J1058" i="45"/>
  <c r="L1058" i="45" s="1"/>
  <c r="N1058" i="45" s="1"/>
  <c r="P1058" i="45" s="1"/>
  <c r="Q1058" i="45" s="1"/>
  <c r="Q1949" i="45"/>
  <c r="R1949" i="45"/>
  <c r="J2322" i="45"/>
  <c r="L2322" i="45" s="1"/>
  <c r="N2322" i="45" s="1"/>
  <c r="P2322" i="45" s="1"/>
  <c r="M1882" i="45"/>
  <c r="O1882" i="45" s="1"/>
  <c r="J1338" i="45"/>
  <c r="L1338" i="45" s="1"/>
  <c r="N1338" i="45" s="1"/>
  <c r="P1338" i="45" s="1"/>
  <c r="Q1338" i="45" s="1"/>
  <c r="J274" i="45"/>
  <c r="L274" i="45" s="1"/>
  <c r="N274" i="45" s="1"/>
  <c r="P274" i="45" s="1"/>
  <c r="N459" i="45"/>
  <c r="P459" i="45" s="1"/>
  <c r="J2225" i="45"/>
  <c r="L2225" i="45" s="1"/>
  <c r="N2225" i="45" s="1"/>
  <c r="P2225" i="45" s="1"/>
  <c r="J1777" i="45"/>
  <c r="L1777" i="45" s="1"/>
  <c r="N1777" i="45" s="1"/>
  <c r="P1777" i="45" s="1"/>
  <c r="M1377" i="45"/>
  <c r="O1377" i="45" s="1"/>
  <c r="M737" i="45"/>
  <c r="O737" i="45" s="1"/>
  <c r="J193" i="45"/>
  <c r="L193" i="45" s="1"/>
  <c r="N193" i="45" s="1"/>
  <c r="P193" i="45" s="1"/>
  <c r="J135" i="45"/>
  <c r="L135" i="45" s="1"/>
  <c r="N135" i="45" s="1"/>
  <c r="P135" i="45" s="1"/>
  <c r="Q135" i="45" s="1"/>
  <c r="R1855" i="45"/>
  <c r="Q1855" i="45"/>
  <c r="M1642" i="45"/>
  <c r="O1642" i="45" s="1"/>
  <c r="J642" i="45"/>
  <c r="L642" i="45" s="1"/>
  <c r="N642" i="45" s="1"/>
  <c r="P642" i="45" s="1"/>
  <c r="R642" i="45" s="1"/>
  <c r="M1778" i="45"/>
  <c r="O1778" i="45" s="1"/>
  <c r="N1485" i="45"/>
  <c r="P1485" i="45" s="1"/>
  <c r="R1485" i="45" s="1"/>
  <c r="N422" i="45"/>
  <c r="P422" i="45" s="1"/>
  <c r="N824" i="45"/>
  <c r="P824" i="45" s="1"/>
  <c r="R824" i="45" s="1"/>
  <c r="N27" i="45"/>
  <c r="P27" i="45" s="1"/>
  <c r="N2018" i="45"/>
  <c r="P2018" i="45" s="1"/>
  <c r="N1506" i="45"/>
  <c r="P1506" i="45" s="1"/>
  <c r="N2097" i="45"/>
  <c r="P2097" i="45" s="1"/>
  <c r="N550" i="45"/>
  <c r="P550" i="45" s="1"/>
  <c r="Q550" i="45" s="1"/>
  <c r="N431" i="45"/>
  <c r="P431" i="45" s="1"/>
  <c r="N1069" i="45"/>
  <c r="P1069" i="45" s="1"/>
  <c r="N1006" i="45"/>
  <c r="P1006" i="45" s="1"/>
  <c r="R1006" i="45" s="1"/>
  <c r="N399" i="45"/>
  <c r="P399" i="45" s="1"/>
  <c r="N445" i="45"/>
  <c r="P445" i="45" s="1"/>
  <c r="N220" i="45"/>
  <c r="P220" i="45" s="1"/>
  <c r="N157" i="45"/>
  <c r="P157" i="45" s="1"/>
  <c r="N1548" i="45"/>
  <c r="P1548" i="45" s="1"/>
  <c r="N124" i="45"/>
  <c r="P124" i="45" s="1"/>
  <c r="N1875" i="45"/>
  <c r="P1875" i="45" s="1"/>
  <c r="N215" i="45"/>
  <c r="P215" i="45" s="1"/>
  <c r="R215" i="45" s="1"/>
  <c r="J1201" i="45"/>
  <c r="L1201" i="45" s="1"/>
  <c r="N1201" i="45" s="1"/>
  <c r="P1201" i="45" s="1"/>
  <c r="M1305" i="45"/>
  <c r="O1305" i="45" s="1"/>
  <c r="J849" i="45"/>
  <c r="L849" i="45" s="1"/>
  <c r="N849" i="45" s="1"/>
  <c r="P849" i="45" s="1"/>
  <c r="Q849" i="45" s="1"/>
  <c r="J73" i="45"/>
  <c r="L73" i="45" s="1"/>
  <c r="N73" i="45" s="1"/>
  <c r="P73" i="45" s="1"/>
  <c r="R73" i="45" s="1"/>
  <c r="N1871" i="45"/>
  <c r="P1871" i="45" s="1"/>
  <c r="R1871" i="45" s="1"/>
  <c r="N621" i="45"/>
  <c r="P621" i="45" s="1"/>
  <c r="J159" i="45"/>
  <c r="L159" i="45" s="1"/>
  <c r="N159" i="45" s="1"/>
  <c r="P159" i="45" s="1"/>
  <c r="J738" i="45"/>
  <c r="L738" i="45" s="1"/>
  <c r="N738" i="45" s="1"/>
  <c r="P738" i="45" s="1"/>
  <c r="R738" i="45" s="1"/>
  <c r="N990" i="45"/>
  <c r="P990" i="45" s="1"/>
  <c r="M1446" i="45"/>
  <c r="O1446" i="45" s="1"/>
  <c r="N539" i="45"/>
  <c r="P539" i="45" s="1"/>
  <c r="N79" i="45"/>
  <c r="P79" i="45" s="1"/>
  <c r="N515" i="45"/>
  <c r="P515" i="45" s="1"/>
  <c r="J1969" i="45"/>
  <c r="L1969" i="45" s="1"/>
  <c r="N1969" i="45" s="1"/>
  <c r="P1969" i="45" s="1"/>
  <c r="J1745" i="45"/>
  <c r="L1745" i="45" s="1"/>
  <c r="N1745" i="45" s="1"/>
  <c r="P1745" i="45" s="1"/>
  <c r="J545" i="45"/>
  <c r="L545" i="45" s="1"/>
  <c r="N545" i="45" s="1"/>
  <c r="P545" i="45" s="1"/>
  <c r="M321" i="45"/>
  <c r="O321" i="45" s="1"/>
  <c r="J2216" i="45"/>
  <c r="L2216" i="45" s="1"/>
  <c r="N2216" i="45" s="1"/>
  <c r="P2216" i="45" s="1"/>
  <c r="N1215" i="45"/>
  <c r="P1215" i="45" s="1"/>
  <c r="R1215" i="45" s="1"/>
  <c r="J1570" i="45"/>
  <c r="L1570" i="45" s="1"/>
  <c r="N1570" i="45" s="1"/>
  <c r="P1570" i="45" s="1"/>
  <c r="Q1570" i="45" s="1"/>
  <c r="N1034" i="45"/>
  <c r="P1034" i="45" s="1"/>
  <c r="R1034" i="45" s="1"/>
  <c r="J989" i="45"/>
  <c r="L989" i="45" s="1"/>
  <c r="N989" i="45" s="1"/>
  <c r="P989" i="45" s="1"/>
  <c r="M1986" i="45"/>
  <c r="O1986" i="45" s="1"/>
  <c r="J1414" i="45"/>
  <c r="L1414" i="45" s="1"/>
  <c r="N1414" i="45" s="1"/>
  <c r="P1414" i="45" s="1"/>
  <c r="M2193" i="45"/>
  <c r="O2193" i="45" s="1"/>
  <c r="M1713" i="45"/>
  <c r="O1713" i="45" s="1"/>
  <c r="M1265" i="45"/>
  <c r="O1265" i="45" s="1"/>
  <c r="J513" i="45"/>
  <c r="L513" i="45" s="1"/>
  <c r="N513" i="45" s="1"/>
  <c r="P513" i="45" s="1"/>
  <c r="J289" i="45"/>
  <c r="L289" i="45" s="1"/>
  <c r="N289" i="45" s="1"/>
  <c r="P289" i="45" s="1"/>
  <c r="J1880" i="45"/>
  <c r="L1880" i="45" s="1"/>
  <c r="N1880" i="45" s="1"/>
  <c r="P1880" i="45" s="1"/>
  <c r="N1794" i="45"/>
  <c r="P1794" i="45" s="1"/>
  <c r="R1794" i="45" s="1"/>
  <c r="M1538" i="45"/>
  <c r="O1538" i="45" s="1"/>
  <c r="N390" i="45"/>
  <c r="P390" i="45" s="1"/>
  <c r="M1914" i="45"/>
  <c r="O1914" i="45" s="1"/>
  <c r="M1154" i="45"/>
  <c r="O1154" i="45" s="1"/>
  <c r="M1174" i="45"/>
  <c r="O1174" i="45" s="1"/>
  <c r="N1723" i="45"/>
  <c r="P1723" i="45" s="1"/>
  <c r="Q1723" i="45" s="1"/>
  <c r="N383" i="45"/>
  <c r="P383" i="45" s="1"/>
  <c r="J604" i="45"/>
  <c r="L604" i="45" s="1"/>
  <c r="N604" i="45" s="1"/>
  <c r="P604" i="45" s="1"/>
  <c r="R604" i="45" s="1"/>
  <c r="J2129" i="45"/>
  <c r="L2129" i="45" s="1"/>
  <c r="N2129" i="45" s="1"/>
  <c r="P2129" i="45" s="1"/>
  <c r="Q2129" i="45" s="1"/>
  <c r="M1905" i="45"/>
  <c r="O1905" i="45" s="1"/>
  <c r="M1409" i="45"/>
  <c r="O1409" i="45" s="1"/>
  <c r="J1169" i="45"/>
  <c r="L1169" i="45" s="1"/>
  <c r="N1169" i="45" s="1"/>
  <c r="P1169" i="45" s="1"/>
  <c r="M929" i="45"/>
  <c r="O929" i="45" s="1"/>
  <c r="M225" i="45"/>
  <c r="O225" i="45" s="1"/>
  <c r="J1746" i="45"/>
  <c r="L1746" i="45" s="1"/>
  <c r="N1746" i="45" s="1"/>
  <c r="P1746" i="45" s="1"/>
  <c r="M1306" i="45"/>
  <c r="O1306" i="45" s="1"/>
  <c r="M954" i="45"/>
  <c r="O954" i="45" s="1"/>
  <c r="M626" i="45"/>
  <c r="O626" i="45" s="1"/>
  <c r="M1850" i="45"/>
  <c r="O1850" i="45" s="1"/>
  <c r="J1370" i="45"/>
  <c r="L1370" i="45" s="1"/>
  <c r="N1370" i="45" s="1"/>
  <c r="P1370" i="45" s="1"/>
  <c r="Q1370" i="45" s="1"/>
  <c r="J466" i="45"/>
  <c r="L466" i="45" s="1"/>
  <c r="N466" i="45" s="1"/>
  <c r="P466" i="45" s="1"/>
  <c r="J702" i="45"/>
  <c r="L702" i="45" s="1"/>
  <c r="N702" i="45" s="1"/>
  <c r="P702" i="45" s="1"/>
  <c r="Q702" i="45" s="1"/>
  <c r="N630" i="45"/>
  <c r="P630" i="45" s="1"/>
  <c r="Q630" i="45" s="1"/>
  <c r="N398" i="45"/>
  <c r="P398" i="45" s="1"/>
  <c r="R398" i="45" s="1"/>
  <c r="J1261" i="45"/>
  <c r="L1261" i="45" s="1"/>
  <c r="N1261" i="45" s="1"/>
  <c r="P1261" i="45" s="1"/>
  <c r="R1261" i="45" s="1"/>
  <c r="J34" i="45"/>
  <c r="L34" i="45" s="1"/>
  <c r="N34" i="45" s="1"/>
  <c r="P34" i="45" s="1"/>
  <c r="N752" i="45"/>
  <c r="P752" i="45" s="1"/>
  <c r="N403" i="45"/>
  <c r="P403" i="45" s="1"/>
  <c r="R403" i="45" s="1"/>
  <c r="J2065" i="45"/>
  <c r="L2065" i="45" s="1"/>
  <c r="N2065" i="45" s="1"/>
  <c r="P2065" i="45" s="1"/>
  <c r="J1577" i="45"/>
  <c r="L1577" i="45" s="1"/>
  <c r="N1577" i="45" s="1"/>
  <c r="P1577" i="45" s="1"/>
  <c r="J1345" i="45"/>
  <c r="L1345" i="45" s="1"/>
  <c r="N1345" i="45" s="1"/>
  <c r="P1345" i="45" s="1"/>
  <c r="Q1345" i="45" s="1"/>
  <c r="J641" i="45"/>
  <c r="L641" i="45" s="1"/>
  <c r="N641" i="45" s="1"/>
  <c r="P641" i="45" s="1"/>
  <c r="M417" i="45"/>
  <c r="O417" i="45" s="1"/>
  <c r="N464" i="45"/>
  <c r="P464" i="45" s="1"/>
  <c r="Q464" i="45" s="1"/>
  <c r="N272" i="45"/>
  <c r="P272" i="45" s="1"/>
  <c r="N96" i="45"/>
  <c r="P96" i="45" s="1"/>
  <c r="Q96" i="45" s="1"/>
  <c r="M2288" i="45"/>
  <c r="O2288" i="45" s="1"/>
  <c r="M1194" i="45"/>
  <c r="O1194" i="45" s="1"/>
  <c r="J890" i="45"/>
  <c r="L890" i="45" s="1"/>
  <c r="N890" i="45" s="1"/>
  <c r="P890" i="45" s="1"/>
  <c r="J354" i="45"/>
  <c r="L354" i="45" s="1"/>
  <c r="N354" i="45" s="1"/>
  <c r="P354" i="45" s="1"/>
  <c r="M2178" i="45"/>
  <c r="O2178" i="45" s="1"/>
  <c r="N678" i="45"/>
  <c r="P678" i="45" s="1"/>
  <c r="Q678" i="45" s="1"/>
  <c r="N180" i="45"/>
  <c r="P180" i="45" s="1"/>
  <c r="N635" i="45"/>
  <c r="P635" i="45" s="1"/>
  <c r="N659" i="45"/>
  <c r="P659" i="45" s="1"/>
  <c r="Q659" i="45" s="1"/>
  <c r="J2257" i="45"/>
  <c r="L2257" i="45" s="1"/>
  <c r="N2257" i="45" s="1"/>
  <c r="P2257" i="45" s="1"/>
  <c r="J993" i="45"/>
  <c r="L993" i="45" s="1"/>
  <c r="N993" i="45" s="1"/>
  <c r="P993" i="45" s="1"/>
  <c r="R993" i="45" s="1"/>
  <c r="N208" i="45"/>
  <c r="P208" i="45" s="1"/>
  <c r="Q208" i="45" s="1"/>
  <c r="N1435" i="45"/>
  <c r="P1435" i="45" s="1"/>
  <c r="J2184" i="45"/>
  <c r="L2184" i="45" s="1"/>
  <c r="N2184" i="45" s="1"/>
  <c r="P2184" i="45" s="1"/>
  <c r="Q2184" i="45" s="1"/>
  <c r="N1720" i="45"/>
  <c r="P1720" i="45" s="1"/>
  <c r="R1720" i="45" s="1"/>
  <c r="N1592" i="45"/>
  <c r="P1592" i="45" s="1"/>
  <c r="R1592" i="45" s="1"/>
  <c r="N1512" i="45"/>
  <c r="P1512" i="45" s="1"/>
  <c r="Q1512" i="45" s="1"/>
  <c r="N792" i="45"/>
  <c r="P792" i="45" s="1"/>
  <c r="R792" i="45" s="1"/>
  <c r="J700" i="45"/>
  <c r="L700" i="45" s="1"/>
  <c r="N700" i="45" s="1"/>
  <c r="P700" i="45" s="1"/>
  <c r="M2082" i="45"/>
  <c r="O2082" i="45" s="1"/>
  <c r="J114" i="45"/>
  <c r="L114" i="45" s="1"/>
  <c r="N114" i="45" s="1"/>
  <c r="P114" i="45" s="1"/>
  <c r="Q114" i="45" s="1"/>
  <c r="M2210" i="45"/>
  <c r="O2210" i="45" s="1"/>
  <c r="J682" i="45"/>
  <c r="L682" i="45" s="1"/>
  <c r="N682" i="45" s="1"/>
  <c r="P682" i="45" s="1"/>
  <c r="M170" i="45"/>
  <c r="O170" i="45" s="1"/>
  <c r="N1022" i="45"/>
  <c r="P1022" i="45" s="1"/>
  <c r="Q1022" i="45" s="1"/>
  <c r="M2142" i="45"/>
  <c r="O2142" i="45" s="1"/>
  <c r="N358" i="45"/>
  <c r="P358" i="45" s="1"/>
  <c r="N268" i="45"/>
  <c r="P268" i="45" s="1"/>
  <c r="N432" i="45"/>
  <c r="P432" i="45" s="1"/>
  <c r="N287" i="45"/>
  <c r="P287" i="45" s="1"/>
  <c r="J1609" i="45"/>
  <c r="L1609" i="45" s="1"/>
  <c r="N1609" i="45" s="1"/>
  <c r="P1609" i="45" s="1"/>
  <c r="Q1609" i="45" s="1"/>
  <c r="J129" i="45"/>
  <c r="L129" i="45" s="1"/>
  <c r="N129" i="45" s="1"/>
  <c r="P129" i="45" s="1"/>
  <c r="Q129" i="45" s="1"/>
  <c r="J754" i="45"/>
  <c r="L754" i="45" s="1"/>
  <c r="N754" i="45" s="1"/>
  <c r="P754" i="45" s="1"/>
  <c r="Q754" i="45" s="1"/>
  <c r="J1018" i="45"/>
  <c r="L1018" i="45" s="1"/>
  <c r="N1018" i="45" s="1"/>
  <c r="P1018" i="45" s="1"/>
  <c r="J458" i="45"/>
  <c r="L458" i="45" s="1"/>
  <c r="N458" i="45" s="1"/>
  <c r="P458" i="45" s="1"/>
  <c r="R458" i="45" s="1"/>
  <c r="N253" i="45"/>
  <c r="P253" i="45" s="1"/>
  <c r="M1818" i="45"/>
  <c r="O1818" i="45" s="1"/>
  <c r="J1258" i="45"/>
  <c r="L1258" i="45" s="1"/>
  <c r="N1258" i="45" s="1"/>
  <c r="P1258" i="45" s="1"/>
  <c r="Q1258" i="45" s="1"/>
  <c r="J826" i="45"/>
  <c r="L826" i="45" s="1"/>
  <c r="N826" i="45" s="1"/>
  <c r="P826" i="45" s="1"/>
  <c r="M1382" i="45"/>
  <c r="O1382" i="45" s="1"/>
  <c r="N670" i="45"/>
  <c r="P670" i="45" s="1"/>
  <c r="R670" i="45" s="1"/>
  <c r="N1024" i="45"/>
  <c r="P1024" i="45" s="1"/>
  <c r="J673" i="45"/>
  <c r="L673" i="45" s="1"/>
  <c r="N673" i="45" s="1"/>
  <c r="P673" i="45" s="1"/>
  <c r="Q673" i="45" s="1"/>
  <c r="J1873" i="45"/>
  <c r="L1873" i="45" s="1"/>
  <c r="N1873" i="45" s="1"/>
  <c r="P1873" i="45" s="1"/>
  <c r="Q1873" i="45" s="1"/>
  <c r="J385" i="45"/>
  <c r="L385" i="45" s="1"/>
  <c r="N385" i="45" s="1"/>
  <c r="P385" i="45" s="1"/>
  <c r="N2119" i="45"/>
  <c r="P2119" i="45" s="1"/>
  <c r="Q2119" i="45" s="1"/>
  <c r="N805" i="45"/>
  <c r="P805" i="45" s="1"/>
  <c r="J1714" i="45"/>
  <c r="L1714" i="45" s="1"/>
  <c r="N1714" i="45" s="1"/>
  <c r="P1714" i="45" s="1"/>
  <c r="M1402" i="45"/>
  <c r="O1402" i="45" s="1"/>
  <c r="M282" i="45"/>
  <c r="O282" i="45" s="1"/>
  <c r="M1062" i="45"/>
  <c r="O1062" i="45" s="1"/>
  <c r="N534" i="45"/>
  <c r="P534" i="45" s="1"/>
  <c r="R534" i="45" s="1"/>
  <c r="N1005" i="45"/>
  <c r="P1005" i="45" s="1"/>
  <c r="N2092" i="45"/>
  <c r="P2092" i="45" s="1"/>
  <c r="R2092" i="45" s="1"/>
  <c r="N392" i="45"/>
  <c r="P392" i="45" s="1"/>
  <c r="N200" i="45"/>
  <c r="P200" i="45" s="1"/>
  <c r="N533" i="45"/>
  <c r="P533" i="45" s="1"/>
  <c r="M316" i="45"/>
  <c r="O316" i="45" s="1"/>
  <c r="N933" i="45"/>
  <c r="P933" i="45" s="1"/>
  <c r="R933" i="45" s="1"/>
  <c r="N344" i="45"/>
  <c r="P344" i="45" s="1"/>
  <c r="N632" i="45"/>
  <c r="P632" i="45" s="1"/>
  <c r="J860" i="45"/>
  <c r="L860" i="45" s="1"/>
  <c r="N860" i="45" s="1"/>
  <c r="P860" i="45" s="1"/>
  <c r="R860" i="45" s="1"/>
  <c r="N1657" i="45"/>
  <c r="P1657" i="45" s="1"/>
  <c r="Q1657" i="45" s="1"/>
  <c r="J477" i="45"/>
  <c r="L477" i="45" s="1"/>
  <c r="N477" i="45" s="1"/>
  <c r="P477" i="45" s="1"/>
  <c r="R477" i="45" s="1"/>
  <c r="J1097" i="45"/>
  <c r="L1097" i="45" s="1"/>
  <c r="N1097" i="45" s="1"/>
  <c r="P1097" i="45" s="1"/>
  <c r="Q1097" i="45" s="1"/>
  <c r="N2226" i="45"/>
  <c r="P2226" i="45" s="1"/>
  <c r="N446" i="45"/>
  <c r="P446" i="45" s="1"/>
  <c r="N733" i="45"/>
  <c r="P733" i="45" s="1"/>
  <c r="R733" i="45" s="1"/>
  <c r="N1603" i="45"/>
  <c r="P1603" i="45" s="1"/>
  <c r="Q1603" i="45" s="1"/>
  <c r="N419" i="45"/>
  <c r="P419" i="45" s="1"/>
  <c r="Q419" i="45" s="1"/>
  <c r="N486" i="45"/>
  <c r="P486" i="45" s="1"/>
  <c r="R486" i="45" s="1"/>
  <c r="N238" i="45"/>
  <c r="P238" i="45" s="1"/>
  <c r="R238" i="45" s="1"/>
  <c r="N91" i="45"/>
  <c r="P91" i="45" s="1"/>
  <c r="J1065" i="45"/>
  <c r="L1065" i="45" s="1"/>
  <c r="N1065" i="45" s="1"/>
  <c r="P1065" i="45" s="1"/>
  <c r="N2304" i="45"/>
  <c r="P2304" i="45" s="1"/>
  <c r="N1776" i="45"/>
  <c r="P1776" i="45" s="1"/>
  <c r="Q1776" i="45" s="1"/>
  <c r="M1344" i="45"/>
  <c r="O1344" i="45" s="1"/>
  <c r="N471" i="45"/>
  <c r="P471" i="45" s="1"/>
  <c r="N93" i="45"/>
  <c r="P93" i="45" s="1"/>
  <c r="M1674" i="45"/>
  <c r="O1674" i="45" s="1"/>
  <c r="J1122" i="45"/>
  <c r="L1122" i="45" s="1"/>
  <c r="N1122" i="45" s="1"/>
  <c r="P1122" i="45" s="1"/>
  <c r="R1122" i="45" s="1"/>
  <c r="N461" i="45"/>
  <c r="P461" i="45" s="1"/>
  <c r="J1946" i="45"/>
  <c r="L1946" i="45" s="1"/>
  <c r="N1946" i="45" s="1"/>
  <c r="P1946" i="45" s="1"/>
  <c r="R1946" i="45" s="1"/>
  <c r="N53" i="45"/>
  <c r="P53" i="45" s="1"/>
  <c r="R53" i="45" s="1"/>
  <c r="J242" i="45"/>
  <c r="L242" i="45" s="1"/>
  <c r="N242" i="45" s="1"/>
  <c r="P242" i="45" s="1"/>
  <c r="N182" i="45"/>
  <c r="P182" i="45" s="1"/>
  <c r="Q182" i="45" s="1"/>
  <c r="M1297" i="45"/>
  <c r="O1297" i="45" s="1"/>
  <c r="J2302" i="45"/>
  <c r="L2302" i="45" s="1"/>
  <c r="N2302" i="45" s="1"/>
  <c r="P2302" i="45" s="1"/>
  <c r="N1070" i="45"/>
  <c r="P1070" i="45" s="1"/>
  <c r="Q1070" i="45" s="1"/>
  <c r="N188" i="45"/>
  <c r="P188" i="45" s="1"/>
  <c r="Q188" i="45" s="1"/>
  <c r="N1676" i="45"/>
  <c r="P1676" i="45" s="1"/>
  <c r="N1452" i="45"/>
  <c r="P1452" i="45" s="1"/>
  <c r="Q1452" i="45" s="1"/>
  <c r="N1220" i="45"/>
  <c r="P1220" i="45" s="1"/>
  <c r="Q1220" i="45" s="1"/>
  <c r="N716" i="45"/>
  <c r="P716" i="45" s="1"/>
  <c r="N523" i="45"/>
  <c r="P523" i="45" s="1"/>
  <c r="N327" i="45"/>
  <c r="P327" i="45" s="1"/>
  <c r="J2056" i="45"/>
  <c r="L2056" i="45" s="1"/>
  <c r="N2056" i="45" s="1"/>
  <c r="P2056" i="45" s="1"/>
  <c r="N152" i="45"/>
  <c r="P152" i="45" s="1"/>
  <c r="J1784" i="45"/>
  <c r="L1784" i="45" s="1"/>
  <c r="N1784" i="45" s="1"/>
  <c r="P1784" i="45" s="1"/>
  <c r="M1288" i="45"/>
  <c r="O1288" i="45" s="1"/>
  <c r="N975" i="45"/>
  <c r="P975" i="45" s="1"/>
  <c r="R975" i="45" s="1"/>
  <c r="N567" i="45"/>
  <c r="P567" i="45" s="1"/>
  <c r="J1742" i="45"/>
  <c r="L1742" i="45" s="1"/>
  <c r="N1742" i="45" s="1"/>
  <c r="P1742" i="45" s="1"/>
  <c r="N616" i="45"/>
  <c r="P616" i="45" s="1"/>
  <c r="N487" i="45"/>
  <c r="P487" i="45" s="1"/>
  <c r="N1015" i="45"/>
  <c r="P1015" i="45" s="1"/>
  <c r="Q1015" i="45" s="1"/>
  <c r="M1350" i="45"/>
  <c r="O1350" i="45" s="1"/>
  <c r="N1413" i="45"/>
  <c r="P1413" i="45" s="1"/>
  <c r="N309" i="45"/>
  <c r="P309" i="45" s="1"/>
  <c r="N101" i="45"/>
  <c r="P101" i="45" s="1"/>
  <c r="N2188" i="45"/>
  <c r="P2188" i="45" s="1"/>
  <c r="N143" i="45"/>
  <c r="P143" i="45" s="1"/>
  <c r="N303" i="45"/>
  <c r="P303" i="45" s="1"/>
  <c r="J1137" i="45"/>
  <c r="L1137" i="45" s="1"/>
  <c r="N1137" i="45" s="1"/>
  <c r="P1137" i="45" s="1"/>
  <c r="N587" i="45"/>
  <c r="P587" i="45" s="1"/>
  <c r="N264" i="45"/>
  <c r="P264" i="45" s="1"/>
  <c r="N576" i="45"/>
  <c r="P576" i="45" s="1"/>
  <c r="N2334" i="45"/>
  <c r="P2334" i="45" s="1"/>
  <c r="R2334" i="45" s="1"/>
  <c r="N2308" i="45"/>
  <c r="P2308" i="45" s="1"/>
  <c r="R2308" i="45" s="1"/>
  <c r="N69" i="45"/>
  <c r="P69" i="45" s="1"/>
  <c r="R69" i="45" s="1"/>
  <c r="N259" i="45"/>
  <c r="P259" i="45" s="1"/>
  <c r="N675" i="45"/>
  <c r="P675" i="45" s="1"/>
  <c r="N599" i="45"/>
  <c r="P599" i="45" s="1"/>
  <c r="Q599" i="45" s="1"/>
  <c r="N1860" i="45"/>
  <c r="P1860" i="45" s="1"/>
  <c r="N1244" i="45"/>
  <c r="P1244" i="45" s="1"/>
  <c r="N301" i="45"/>
  <c r="P301" i="45" s="1"/>
  <c r="N1912" i="45"/>
  <c r="P1912" i="45" s="1"/>
  <c r="N347" i="45"/>
  <c r="P347" i="45" s="1"/>
  <c r="N768" i="45"/>
  <c r="P768" i="45" s="1"/>
  <c r="N1773" i="45"/>
  <c r="P1773" i="45" s="1"/>
  <c r="N1811" i="45"/>
  <c r="P1811" i="45" s="1"/>
  <c r="M1543" i="45"/>
  <c r="O1543" i="45" s="1"/>
  <c r="J2122" i="45"/>
  <c r="L2122" i="45" s="1"/>
  <c r="N2122" i="45" s="1"/>
  <c r="P2122" i="45" s="1"/>
  <c r="R2122" i="45" s="1"/>
  <c r="J1722" i="45"/>
  <c r="L1722" i="45" s="1"/>
  <c r="N1722" i="45" s="1"/>
  <c r="P1722" i="45" s="1"/>
  <c r="N134" i="45"/>
  <c r="P134" i="45" s="1"/>
  <c r="Q134" i="45" s="1"/>
  <c r="N864" i="45"/>
  <c r="P864" i="45" s="1"/>
  <c r="N166" i="45"/>
  <c r="P166" i="45" s="1"/>
  <c r="N600" i="45"/>
  <c r="P600" i="45" s="1"/>
  <c r="N141" i="45"/>
  <c r="P141" i="45" s="1"/>
  <c r="J2169" i="45"/>
  <c r="L2169" i="45" s="1"/>
  <c r="N2169" i="45" s="1"/>
  <c r="P2169" i="45" s="1"/>
  <c r="R2169" i="45" s="1"/>
  <c r="N2021" i="45"/>
  <c r="P2021" i="45" s="1"/>
  <c r="R2021" i="45" s="1"/>
  <c r="N1317" i="45"/>
  <c r="P1317" i="45" s="1"/>
  <c r="R1317" i="45" s="1"/>
  <c r="N485" i="45"/>
  <c r="P485" i="45" s="1"/>
  <c r="Q485" i="45" s="1"/>
  <c r="N357" i="45"/>
  <c r="P357" i="45" s="1"/>
  <c r="N542" i="45"/>
  <c r="P542" i="45" s="1"/>
  <c r="N231" i="45"/>
  <c r="P231" i="45" s="1"/>
  <c r="N640" i="45"/>
  <c r="P640" i="45" s="1"/>
  <c r="R640" i="45" s="1"/>
  <c r="N187" i="45"/>
  <c r="P187" i="45" s="1"/>
  <c r="N1763" i="45"/>
  <c r="P1763" i="45" s="1"/>
  <c r="Q1763" i="45" s="1"/>
  <c r="N1467" i="45"/>
  <c r="P1467" i="45" s="1"/>
  <c r="J2175" i="45"/>
  <c r="L2175" i="45" s="1"/>
  <c r="N2175" i="45" s="1"/>
  <c r="P2175" i="45" s="1"/>
  <c r="R2175" i="45" s="1"/>
  <c r="N2064" i="45"/>
  <c r="P2064" i="45" s="1"/>
  <c r="Q2064" i="45" s="1"/>
  <c r="N72" i="45"/>
  <c r="P72" i="45" s="1"/>
  <c r="M197" i="45"/>
  <c r="O197" i="45" s="1"/>
  <c r="N794" i="45"/>
  <c r="P794" i="45" s="1"/>
  <c r="N1581" i="45"/>
  <c r="P1581" i="45" s="1"/>
  <c r="Q1581" i="45" s="1"/>
  <c r="N877" i="45"/>
  <c r="P877" i="45" s="1"/>
  <c r="R877" i="45" s="1"/>
  <c r="J1754" i="45"/>
  <c r="L1754" i="45" s="1"/>
  <c r="N1754" i="45" s="1"/>
  <c r="P1754" i="45" s="1"/>
  <c r="R1754" i="45" s="1"/>
  <c r="N1037" i="45"/>
  <c r="P1037" i="45" s="1"/>
  <c r="Q1037" i="45" s="1"/>
  <c r="N1038" i="45"/>
  <c r="P1038" i="45" s="1"/>
  <c r="Q1038" i="45" s="1"/>
  <c r="N45" i="45"/>
  <c r="P45" i="45" s="1"/>
  <c r="J1934" i="45"/>
  <c r="L1934" i="45" s="1"/>
  <c r="N1934" i="45" s="1"/>
  <c r="P1934" i="45" s="1"/>
  <c r="R1934" i="45" s="1"/>
  <c r="N470" i="45"/>
  <c r="P470" i="45" s="1"/>
  <c r="N110" i="45"/>
  <c r="P110" i="45" s="1"/>
  <c r="N1125" i="45"/>
  <c r="P1125" i="45" s="1"/>
  <c r="N692" i="45"/>
  <c r="P692" i="45" s="1"/>
  <c r="R692" i="45" s="1"/>
  <c r="N560" i="45"/>
  <c r="P560" i="45" s="1"/>
  <c r="N1080" i="45"/>
  <c r="P1080" i="45" s="1"/>
  <c r="N155" i="45"/>
  <c r="P155" i="45" s="1"/>
  <c r="N742" i="45"/>
  <c r="P742" i="45" s="1"/>
  <c r="R742" i="45" s="1"/>
  <c r="N574" i="45"/>
  <c r="P574" i="45" s="1"/>
  <c r="Q574" i="45" s="1"/>
  <c r="N832" i="45"/>
  <c r="P832" i="45" s="1"/>
  <c r="Q832" i="45" s="1"/>
  <c r="N750" i="45"/>
  <c r="P750" i="45" s="1"/>
  <c r="N685" i="45"/>
  <c r="P685" i="45" s="1"/>
  <c r="Q685" i="45" s="1"/>
  <c r="J1985" i="45"/>
  <c r="L1985" i="45" s="1"/>
  <c r="N1985" i="45" s="1"/>
  <c r="P1985" i="45" s="1"/>
  <c r="R1985" i="45" s="1"/>
  <c r="N2023" i="45"/>
  <c r="P2023" i="45" s="1"/>
  <c r="Q2023" i="45" s="1"/>
  <c r="J2022" i="45"/>
  <c r="L2022" i="45" s="1"/>
  <c r="N2022" i="45" s="1"/>
  <c r="P2022" i="45" s="1"/>
  <c r="Q2022" i="45" s="1"/>
  <c r="N102" i="45"/>
  <c r="P102" i="45" s="1"/>
  <c r="Q102" i="45" s="1"/>
  <c r="N373" i="45"/>
  <c r="P373" i="45" s="1"/>
  <c r="R373" i="45" s="1"/>
  <c r="N573" i="45"/>
  <c r="P573" i="45" s="1"/>
  <c r="Q573" i="45" s="1"/>
  <c r="J913" i="45"/>
  <c r="L913" i="45" s="1"/>
  <c r="N913" i="45" s="1"/>
  <c r="P913" i="45" s="1"/>
  <c r="Q913" i="45" s="1"/>
  <c r="N886" i="45"/>
  <c r="P886" i="45" s="1"/>
  <c r="Q886" i="45" s="1"/>
  <c r="N1166" i="45"/>
  <c r="P1166" i="45" s="1"/>
  <c r="Q1166" i="45" s="1"/>
  <c r="N1573" i="45"/>
  <c r="P1573" i="45" s="1"/>
  <c r="Q1573" i="45" s="1"/>
  <c r="N1368" i="45"/>
  <c r="P1368" i="45" s="1"/>
  <c r="N968" i="45"/>
  <c r="P968" i="45" s="1"/>
  <c r="R968" i="45" s="1"/>
  <c r="N384" i="45"/>
  <c r="P384" i="45" s="1"/>
  <c r="R384" i="45" s="1"/>
  <c r="N654" i="45"/>
  <c r="P654" i="45" s="1"/>
  <c r="N1604" i="45"/>
  <c r="P1604" i="45" s="1"/>
  <c r="Q1604" i="45" s="1"/>
  <c r="N1228" i="45"/>
  <c r="P1228" i="45" s="1"/>
  <c r="R1228" i="45" s="1"/>
  <c r="N1224" i="45"/>
  <c r="P1224" i="45" s="1"/>
  <c r="N1016" i="45"/>
  <c r="P1016" i="45" s="1"/>
  <c r="N526" i="45"/>
  <c r="P526" i="45" s="1"/>
  <c r="R526" i="45" s="1"/>
  <c r="N653" i="45"/>
  <c r="P653" i="45" s="1"/>
  <c r="Q653" i="45" s="1"/>
  <c r="N68" i="45"/>
  <c r="P68" i="45" s="1"/>
  <c r="Q68" i="45" s="1"/>
  <c r="N520" i="45"/>
  <c r="P520" i="45" s="1"/>
  <c r="N456" i="45"/>
  <c r="P456" i="45" s="1"/>
  <c r="N512" i="45"/>
  <c r="P512" i="45" s="1"/>
  <c r="R512" i="45" s="1"/>
  <c r="N367" i="45"/>
  <c r="P367" i="45" s="1"/>
  <c r="N2168" i="45"/>
  <c r="P2168" i="45" s="1"/>
  <c r="Q2168" i="45" s="1"/>
  <c r="J861" i="45"/>
  <c r="L861" i="45" s="1"/>
  <c r="N861" i="45" s="1"/>
  <c r="P861" i="45" s="1"/>
  <c r="N1133" i="45"/>
  <c r="P1133" i="45" s="1"/>
  <c r="R1133" i="45" s="1"/>
  <c r="N518" i="45"/>
  <c r="P518" i="45" s="1"/>
  <c r="N472" i="45"/>
  <c r="P472" i="45" s="1"/>
  <c r="J46" i="45"/>
  <c r="L46" i="45" s="1"/>
  <c r="N46" i="45" s="1"/>
  <c r="P46" i="45" s="1"/>
  <c r="M945" i="45"/>
  <c r="O945" i="45" s="1"/>
  <c r="N536" i="45"/>
  <c r="P536" i="45" s="1"/>
  <c r="R536" i="45" s="1"/>
  <c r="N1276" i="45"/>
  <c r="P1276" i="45" s="1"/>
  <c r="Q1276" i="45" s="1"/>
  <c r="N251" i="45"/>
  <c r="P251" i="45" s="1"/>
  <c r="N1608" i="45"/>
  <c r="P1608" i="45" s="1"/>
  <c r="N647" i="45"/>
  <c r="P647" i="45" s="1"/>
  <c r="R647" i="45" s="1"/>
  <c r="N22" i="45"/>
  <c r="P22" i="45" s="1"/>
  <c r="Q22" i="45" s="1"/>
  <c r="N109" i="45"/>
  <c r="P109" i="45" s="1"/>
  <c r="N164" i="45"/>
  <c r="P164" i="45" s="1"/>
  <c r="N1411" i="45"/>
  <c r="P1411" i="45" s="1"/>
  <c r="N1120" i="45"/>
  <c r="P1120" i="45" s="1"/>
  <c r="N261" i="45"/>
  <c r="P261" i="45" s="1"/>
  <c r="N525" i="45"/>
  <c r="P525" i="45" s="1"/>
  <c r="Q525" i="45" s="1"/>
  <c r="N1102" i="45"/>
  <c r="P1102" i="45" s="1"/>
  <c r="R1102" i="45" s="1"/>
  <c r="N262" i="45"/>
  <c r="P262" i="45" s="1"/>
  <c r="J1054" i="45"/>
  <c r="L1054" i="45" s="1"/>
  <c r="N1054" i="45" s="1"/>
  <c r="P1054" i="45" s="1"/>
  <c r="N29" i="45"/>
  <c r="P29" i="45" s="1"/>
  <c r="N504" i="45"/>
  <c r="P504" i="45" s="1"/>
  <c r="N1416" i="45"/>
  <c r="P1416" i="45" s="1"/>
  <c r="R1416" i="45" s="1"/>
  <c r="N1000" i="45"/>
  <c r="P1000" i="45" s="1"/>
  <c r="R1000" i="45" s="1"/>
  <c r="N904" i="45"/>
  <c r="P904" i="45" s="1"/>
  <c r="R904" i="45" s="1"/>
  <c r="N448" i="45"/>
  <c r="P448" i="45" s="1"/>
  <c r="N248" i="45"/>
  <c r="P248" i="45" s="1"/>
  <c r="N198" i="45"/>
  <c r="P198" i="45" s="1"/>
  <c r="N782" i="45"/>
  <c r="P782" i="45" s="1"/>
  <c r="N1644" i="45"/>
  <c r="P1644" i="45" s="1"/>
  <c r="N1292" i="45"/>
  <c r="P1292" i="45" s="1"/>
  <c r="Q1292" i="45" s="1"/>
  <c r="N1212" i="45"/>
  <c r="P1212" i="45" s="1"/>
  <c r="R1212" i="45" s="1"/>
  <c r="N156" i="45"/>
  <c r="P156" i="45" s="1"/>
  <c r="R156" i="45" s="1"/>
  <c r="N663" i="45"/>
  <c r="P663" i="45" s="1"/>
  <c r="N112" i="45"/>
  <c r="P112" i="45" s="1"/>
  <c r="N1207" i="45"/>
  <c r="P1207" i="45" s="1"/>
  <c r="N283" i="45"/>
  <c r="P283" i="45" s="1"/>
  <c r="N1175" i="45"/>
  <c r="P1175" i="45" s="1"/>
  <c r="N92" i="45"/>
  <c r="P92" i="45" s="1"/>
  <c r="N648" i="45"/>
  <c r="P648" i="45" s="1"/>
  <c r="N165" i="45"/>
  <c r="P165" i="45" s="1"/>
  <c r="R165" i="45" s="1"/>
  <c r="J1041" i="45"/>
  <c r="L1041" i="45" s="1"/>
  <c r="N1041" i="45" s="1"/>
  <c r="P1041" i="45" s="1"/>
  <c r="R1041" i="45" s="1"/>
  <c r="J369" i="45"/>
  <c r="L369" i="45" s="1"/>
  <c r="N369" i="45" s="1"/>
  <c r="P369" i="45" s="1"/>
  <c r="J829" i="45"/>
  <c r="L829" i="45" s="1"/>
  <c r="N829" i="45" s="1"/>
  <c r="P829" i="45" s="1"/>
  <c r="R829" i="45" s="1"/>
  <c r="N846" i="45"/>
  <c r="P846" i="45" s="1"/>
  <c r="N462" i="45"/>
  <c r="P462" i="45" s="1"/>
  <c r="N732" i="45"/>
  <c r="P732" i="45" s="1"/>
  <c r="R732" i="45" s="1"/>
  <c r="J2273" i="45"/>
  <c r="L2273" i="45" s="1"/>
  <c r="N2273" i="45" s="1"/>
  <c r="P2273" i="45" s="1"/>
  <c r="Q2273" i="45" s="1"/>
  <c r="N623" i="45"/>
  <c r="P623" i="45" s="1"/>
  <c r="N1520" i="45"/>
  <c r="P1520" i="45" s="1"/>
  <c r="Q1520" i="45" s="1"/>
  <c r="N1064" i="45"/>
  <c r="P1064" i="45" s="1"/>
  <c r="N920" i="45"/>
  <c r="P920" i="45" s="1"/>
  <c r="N760" i="45"/>
  <c r="P760" i="45" s="1"/>
  <c r="N680" i="45"/>
  <c r="P680" i="45" s="1"/>
  <c r="Q680" i="45" s="1"/>
  <c r="N352" i="45"/>
  <c r="P352" i="45" s="1"/>
  <c r="N719" i="45"/>
  <c r="P719" i="45" s="1"/>
  <c r="R719" i="45" s="1"/>
  <c r="N1213" i="45"/>
  <c r="P1213" i="45" s="1"/>
  <c r="Q1213" i="45" s="1"/>
  <c r="N1110" i="45"/>
  <c r="P1110" i="45" s="1"/>
  <c r="R1110" i="45" s="1"/>
  <c r="N510" i="45"/>
  <c r="P510" i="45" s="1"/>
  <c r="R510" i="45" s="1"/>
  <c r="N430" i="45"/>
  <c r="P430" i="45" s="1"/>
  <c r="R430" i="45" s="1"/>
  <c r="N1637" i="45"/>
  <c r="P1637" i="45" s="1"/>
  <c r="N549" i="45"/>
  <c r="P549" i="45" s="1"/>
  <c r="R549" i="45" s="1"/>
  <c r="N61" i="45"/>
  <c r="P61" i="45" s="1"/>
  <c r="Q61" i="45" s="1"/>
  <c r="N2220" i="45"/>
  <c r="P2220" i="45" s="1"/>
  <c r="Q2220" i="45" s="1"/>
  <c r="N1388" i="45"/>
  <c r="P1388" i="45" s="1"/>
  <c r="N296" i="45"/>
  <c r="P296" i="45" s="1"/>
  <c r="N1192" i="45"/>
  <c r="P1192" i="45" s="1"/>
  <c r="M2081" i="45"/>
  <c r="O2081" i="45" s="1"/>
  <c r="M1715" i="45"/>
  <c r="O1715" i="45" s="1"/>
  <c r="N1744" i="45"/>
  <c r="P1744" i="45" s="1"/>
  <c r="Q1744" i="45" s="1"/>
  <c r="N37" i="45"/>
  <c r="P37" i="45" s="1"/>
  <c r="Q37" i="45" s="1"/>
  <c r="N173" i="45"/>
  <c r="P173" i="45" s="1"/>
  <c r="R173" i="45" s="1"/>
  <c r="N326" i="45"/>
  <c r="P326" i="45" s="1"/>
  <c r="N293" i="45"/>
  <c r="P293" i="45" s="1"/>
  <c r="N637" i="45"/>
  <c r="P637" i="45" s="1"/>
  <c r="R637" i="45" s="1"/>
  <c r="N429" i="45"/>
  <c r="P429" i="45" s="1"/>
  <c r="N77" i="45"/>
  <c r="P77" i="45" s="1"/>
  <c r="N1086" i="45"/>
  <c r="P1086" i="45" s="1"/>
  <c r="R1086" i="45" s="1"/>
  <c r="N590" i="45"/>
  <c r="P590" i="45" s="1"/>
  <c r="Q590" i="45" s="1"/>
  <c r="N70" i="45"/>
  <c r="P70" i="45" s="1"/>
  <c r="R70" i="45" s="1"/>
  <c r="J190" i="45"/>
  <c r="L190" i="45" s="1"/>
  <c r="N190" i="45" s="1"/>
  <c r="P190" i="45" s="1"/>
  <c r="Q190" i="45" s="1"/>
  <c r="N798" i="45"/>
  <c r="P798" i="45" s="1"/>
  <c r="N271" i="45"/>
  <c r="P271" i="45" s="1"/>
  <c r="N614" i="45"/>
  <c r="P614" i="45" s="1"/>
  <c r="M561" i="45"/>
  <c r="O561" i="45" s="1"/>
  <c r="M1736" i="45"/>
  <c r="O1736" i="45" s="1"/>
  <c r="N328" i="45"/>
  <c r="P328" i="45" s="1"/>
  <c r="N611" i="45"/>
  <c r="P611" i="45" s="1"/>
  <c r="N547" i="45"/>
  <c r="P547" i="45" s="1"/>
  <c r="N115" i="45"/>
  <c r="P115" i="45" s="1"/>
  <c r="M721" i="45"/>
  <c r="O721" i="45" s="1"/>
  <c r="J433" i="45"/>
  <c r="L433" i="45" s="1"/>
  <c r="N433" i="45" s="1"/>
  <c r="P433" i="45" s="1"/>
  <c r="R433" i="45" s="1"/>
  <c r="N80" i="45"/>
  <c r="P80" i="45" s="1"/>
  <c r="N568" i="45"/>
  <c r="P568" i="45" s="1"/>
  <c r="N1352" i="45"/>
  <c r="P1352" i="45" s="1"/>
  <c r="N1176" i="45"/>
  <c r="P1176" i="45" s="1"/>
  <c r="N1056" i="45"/>
  <c r="P1056" i="45" s="1"/>
  <c r="N856" i="45"/>
  <c r="P856" i="45" s="1"/>
  <c r="N800" i="45"/>
  <c r="P800" i="45" s="1"/>
  <c r="N128" i="45"/>
  <c r="P128" i="45" s="1"/>
  <c r="N584" i="45"/>
  <c r="P584" i="45" s="1"/>
  <c r="N1991" i="45"/>
  <c r="P1991" i="45" s="1"/>
  <c r="Q1991" i="45" s="1"/>
  <c r="N703" i="45"/>
  <c r="P703" i="45" s="1"/>
  <c r="N407" i="45"/>
  <c r="P407" i="45" s="1"/>
  <c r="R407" i="45" s="1"/>
  <c r="M1074" i="45"/>
  <c r="O1074" i="45" s="1"/>
  <c r="M74" i="45"/>
  <c r="O74" i="45" s="1"/>
  <c r="N1381" i="45"/>
  <c r="P1381" i="45" s="1"/>
  <c r="Q1381" i="45" s="1"/>
  <c r="N421" i="45"/>
  <c r="P421" i="45" s="1"/>
  <c r="J796" i="45"/>
  <c r="L796" i="45" s="1"/>
  <c r="N796" i="45" s="1"/>
  <c r="P796" i="45" s="1"/>
  <c r="Q796" i="45" s="1"/>
  <c r="J1366" i="45"/>
  <c r="L1366" i="45" s="1"/>
  <c r="N1366" i="45" s="1"/>
  <c r="P1366" i="45" s="1"/>
  <c r="Q1366" i="45" s="1"/>
  <c r="N766" i="45"/>
  <c r="P766" i="45" s="1"/>
  <c r="R766" i="45" s="1"/>
  <c r="N1805" i="45"/>
  <c r="P1805" i="45" s="1"/>
  <c r="R1805" i="45" s="1"/>
  <c r="N237" i="45"/>
  <c r="P237" i="45" s="1"/>
  <c r="R237" i="45" s="1"/>
  <c r="N2020" i="45"/>
  <c r="P2020" i="45" s="1"/>
  <c r="N1788" i="45"/>
  <c r="P1788" i="45" s="1"/>
  <c r="N1572" i="45"/>
  <c r="P1572" i="45" s="1"/>
  <c r="R1572" i="45" s="1"/>
  <c r="N184" i="45"/>
  <c r="P184" i="45" s="1"/>
  <c r="N171" i="45"/>
  <c r="P171" i="45" s="1"/>
  <c r="N451" i="45"/>
  <c r="P451" i="45" s="1"/>
  <c r="N1274" i="45"/>
  <c r="P1274" i="45" s="1"/>
  <c r="N363" i="45"/>
  <c r="P363" i="45" s="1"/>
  <c r="N1400" i="45"/>
  <c r="P1400" i="45" s="1"/>
  <c r="N1079" i="45"/>
  <c r="P1079" i="45" s="1"/>
  <c r="N942" i="45"/>
  <c r="P942" i="45" s="1"/>
  <c r="N2263" i="45"/>
  <c r="P2263" i="45" s="1"/>
  <c r="N2039" i="45"/>
  <c r="P2039" i="45" s="1"/>
  <c r="N1943" i="45"/>
  <c r="P1943" i="45" s="1"/>
  <c r="N1743" i="45"/>
  <c r="P1743" i="45" s="1"/>
  <c r="N1575" i="45"/>
  <c r="P1575" i="45" s="1"/>
  <c r="N1535" i="45"/>
  <c r="P1535" i="45" s="1"/>
  <c r="N1319" i="45"/>
  <c r="P1319" i="45" s="1"/>
  <c r="N1287" i="45"/>
  <c r="P1287" i="45" s="1"/>
  <c r="N1199" i="45"/>
  <c r="P1199" i="45" s="1"/>
  <c r="N1780" i="45"/>
  <c r="P1780" i="45" s="1"/>
  <c r="N996" i="45"/>
  <c r="P996" i="45" s="1"/>
  <c r="N916" i="45"/>
  <c r="P916" i="45" s="1"/>
  <c r="N836" i="45"/>
  <c r="P836" i="45" s="1"/>
  <c r="N708" i="45"/>
  <c r="P708" i="45" s="1"/>
  <c r="N396" i="45"/>
  <c r="P396" i="45" s="1"/>
  <c r="N308" i="45"/>
  <c r="P308" i="45" s="1"/>
  <c r="N2203" i="45"/>
  <c r="P2203" i="45" s="1"/>
  <c r="N2035" i="45"/>
  <c r="P2035" i="45" s="1"/>
  <c r="N1939" i="45"/>
  <c r="P1939" i="45" s="1"/>
  <c r="N1019" i="45"/>
  <c r="P1019" i="45" s="1"/>
  <c r="N2037" i="45"/>
  <c r="P2037" i="45" s="1"/>
  <c r="N1789" i="45"/>
  <c r="P1789" i="45" s="1"/>
  <c r="N1645" i="45"/>
  <c r="P1645" i="45" s="1"/>
  <c r="N1357" i="45"/>
  <c r="P1357" i="45" s="1"/>
  <c r="N1301" i="45"/>
  <c r="P1301" i="45" s="1"/>
  <c r="N1085" i="45"/>
  <c r="P1085" i="45" s="1"/>
  <c r="N917" i="45"/>
  <c r="P917" i="45" s="1"/>
  <c r="N821" i="45"/>
  <c r="P821" i="45" s="1"/>
  <c r="N2252" i="45"/>
  <c r="P2252" i="45" s="1"/>
  <c r="N2164" i="45"/>
  <c r="P2164" i="45" s="1"/>
  <c r="N2036" i="45"/>
  <c r="P2036" i="45" s="1"/>
  <c r="N1556" i="45"/>
  <c r="P1556" i="45" s="1"/>
  <c r="N452" i="45"/>
  <c r="P452" i="45" s="1"/>
  <c r="N2163" i="45"/>
  <c r="P2163" i="45" s="1"/>
  <c r="N1747" i="45"/>
  <c r="P1747" i="45" s="1"/>
  <c r="N1699" i="45"/>
  <c r="P1699" i="45" s="1"/>
  <c r="M1665" i="45"/>
  <c r="O1665" i="45" s="1"/>
  <c r="M1242" i="45"/>
  <c r="O1242" i="45" s="1"/>
  <c r="N54" i="45"/>
  <c r="P54" i="45" s="1"/>
  <c r="N245" i="45"/>
  <c r="P245" i="45" s="1"/>
  <c r="N579" i="45"/>
  <c r="P579" i="45" s="1"/>
  <c r="J122" i="45"/>
  <c r="L122" i="45" s="1"/>
  <c r="N122" i="45" s="1"/>
  <c r="P122" i="45" s="1"/>
  <c r="N317" i="45"/>
  <c r="P317" i="45" s="1"/>
  <c r="M1721" i="45"/>
  <c r="O1721" i="45" s="1"/>
  <c r="N983" i="45"/>
  <c r="P983" i="45" s="1"/>
  <c r="M1761" i="45"/>
  <c r="O1761" i="45" s="1"/>
  <c r="N1704" i="45"/>
  <c r="P1704" i="45" s="1"/>
  <c r="N1560" i="45"/>
  <c r="P1560" i="45" s="1"/>
  <c r="R1560" i="45" s="1"/>
  <c r="N219" i="45"/>
  <c r="P219" i="45" s="1"/>
  <c r="N847" i="45"/>
  <c r="P847" i="45" s="1"/>
  <c r="N1517" i="45"/>
  <c r="P1517" i="45" s="1"/>
  <c r="Q1517" i="45" s="1"/>
  <c r="J541" i="45"/>
  <c r="L541" i="45" s="1"/>
  <c r="N541" i="45" s="1"/>
  <c r="P541" i="45" s="1"/>
  <c r="R541" i="45" s="1"/>
  <c r="N1150" i="45"/>
  <c r="P1150" i="45" s="1"/>
  <c r="Q1150" i="45" s="1"/>
  <c r="N38" i="45"/>
  <c r="P38" i="45" s="1"/>
  <c r="N284" i="45"/>
  <c r="P284" i="45" s="1"/>
  <c r="N397" i="45"/>
  <c r="P397" i="45" s="1"/>
  <c r="Q397" i="45" s="1"/>
  <c r="N189" i="45"/>
  <c r="P189" i="45" s="1"/>
  <c r="R189" i="45" s="1"/>
  <c r="N1756" i="45"/>
  <c r="P1756" i="45" s="1"/>
  <c r="N1636" i="45"/>
  <c r="P1636" i="45" s="1"/>
  <c r="Q1636" i="45" s="1"/>
  <c r="N1436" i="45"/>
  <c r="P1436" i="45" s="1"/>
  <c r="R1436" i="45" s="1"/>
  <c r="N56" i="45"/>
  <c r="P56" i="45" s="1"/>
  <c r="N1712" i="45"/>
  <c r="P1712" i="45" s="1"/>
  <c r="J1081" i="45"/>
  <c r="L1081" i="45" s="1"/>
  <c r="N1081" i="45" s="1"/>
  <c r="P1081" i="45" s="1"/>
  <c r="R1081" i="45" s="1"/>
  <c r="N334" i="45"/>
  <c r="P334" i="45" s="1"/>
  <c r="N254" i="45"/>
  <c r="P254" i="45" s="1"/>
  <c r="N2109" i="45"/>
  <c r="P2109" i="45" s="1"/>
  <c r="N854" i="45"/>
  <c r="P854" i="45" s="1"/>
  <c r="R854" i="45" s="1"/>
  <c r="N406" i="45"/>
  <c r="P406" i="45" s="1"/>
  <c r="N2269" i="45"/>
  <c r="P2269" i="45" s="1"/>
  <c r="Q2269" i="45" s="1"/>
  <c r="N1768" i="45"/>
  <c r="P1768" i="45" s="1"/>
  <c r="N2244" i="45"/>
  <c r="P2244" i="45" s="1"/>
  <c r="N355" i="45"/>
  <c r="P355" i="45" s="1"/>
  <c r="R355" i="45" s="1"/>
  <c r="N2096" i="45"/>
  <c r="P2096" i="45" s="1"/>
  <c r="Q2096" i="45" s="1"/>
  <c r="N808" i="45"/>
  <c r="P808" i="45" s="1"/>
  <c r="N1830" i="45"/>
  <c r="P1830" i="45" s="1"/>
  <c r="N1795" i="45"/>
  <c r="P1795" i="45" s="1"/>
  <c r="N368" i="45"/>
  <c r="P368" i="45" s="1"/>
  <c r="N333" i="45"/>
  <c r="P333" i="45" s="1"/>
  <c r="N331" i="45"/>
  <c r="P331" i="45" s="1"/>
  <c r="N869" i="45"/>
  <c r="P869" i="45" s="1"/>
  <c r="R869" i="45" s="1"/>
  <c r="N2293" i="45"/>
  <c r="P2293" i="45" s="1"/>
  <c r="Q2293" i="45" s="1"/>
  <c r="N613" i="45"/>
  <c r="P613" i="45" s="1"/>
  <c r="N304" i="45"/>
  <c r="P304" i="45" s="1"/>
  <c r="N285" i="45"/>
  <c r="P285" i="45" s="1"/>
  <c r="N830" i="45"/>
  <c r="P830" i="45" s="1"/>
  <c r="R830" i="45" s="1"/>
  <c r="N414" i="45"/>
  <c r="P414" i="45" s="1"/>
  <c r="N910" i="45"/>
  <c r="P910" i="45" s="1"/>
  <c r="N758" i="45"/>
  <c r="P758" i="45" s="1"/>
  <c r="N1917" i="45"/>
  <c r="P1917" i="45" s="1"/>
  <c r="Q1917" i="45" s="1"/>
  <c r="J669" i="45"/>
  <c r="L669" i="45" s="1"/>
  <c r="N669" i="45" s="1"/>
  <c r="P669" i="45" s="1"/>
  <c r="N1211" i="45"/>
  <c r="P1211" i="45" s="1"/>
  <c r="N1624" i="45"/>
  <c r="P1624" i="45" s="1"/>
  <c r="R1624" i="45" s="1"/>
  <c r="N624" i="45"/>
  <c r="P624" i="45" s="1"/>
  <c r="M71" i="45"/>
  <c r="O71" i="45" s="1"/>
  <c r="J1597" i="45"/>
  <c r="L1597" i="45" s="1"/>
  <c r="N1597" i="45" s="1"/>
  <c r="P1597" i="45" s="1"/>
  <c r="Q1597" i="45" s="1"/>
  <c r="N1928" i="45"/>
  <c r="P1928" i="45" s="1"/>
  <c r="Q1928" i="45" s="1"/>
  <c r="N951" i="45"/>
  <c r="P951" i="45" s="1"/>
  <c r="J349" i="45"/>
  <c r="L349" i="45" s="1"/>
  <c r="N349" i="45" s="1"/>
  <c r="P349" i="45" s="1"/>
  <c r="N1269" i="45"/>
  <c r="P1269" i="45" s="1"/>
  <c r="R1269" i="45" s="1"/>
  <c r="N845" i="45"/>
  <c r="P845" i="45" s="1"/>
  <c r="R845" i="45" s="1"/>
  <c r="N581" i="45"/>
  <c r="P581" i="45" s="1"/>
  <c r="R581" i="45" s="1"/>
  <c r="N734" i="45"/>
  <c r="P734" i="45" s="1"/>
  <c r="J117" i="45"/>
  <c r="L117" i="45" s="1"/>
  <c r="N117" i="45" s="1"/>
  <c r="P117" i="45" s="1"/>
  <c r="N646" i="45"/>
  <c r="P646" i="45" s="1"/>
  <c r="Q646" i="45" s="1"/>
  <c r="N158" i="45"/>
  <c r="P158" i="45" s="1"/>
  <c r="N30" i="45"/>
  <c r="P30" i="45" s="1"/>
  <c r="Q30" i="45" s="1"/>
  <c r="N1197" i="45"/>
  <c r="P1197" i="45" s="1"/>
  <c r="N589" i="45"/>
  <c r="P589" i="45" s="1"/>
  <c r="Q589" i="45" s="1"/>
  <c r="N437" i="45"/>
  <c r="P437" i="45" s="1"/>
  <c r="R437" i="45" s="1"/>
  <c r="N222" i="45"/>
  <c r="P222" i="45" s="1"/>
  <c r="N918" i="45"/>
  <c r="P918" i="45" s="1"/>
  <c r="N483" i="45"/>
  <c r="P483" i="45" s="1"/>
  <c r="Q483" i="45" s="1"/>
  <c r="N144" i="45"/>
  <c r="P144" i="45" s="1"/>
  <c r="N936" i="45"/>
  <c r="P936" i="45" s="1"/>
  <c r="N62" i="45"/>
  <c r="P62" i="45" s="1"/>
  <c r="N1869" i="45"/>
  <c r="P1869" i="45" s="1"/>
  <c r="R1869" i="45" s="1"/>
  <c r="N1809" i="45"/>
  <c r="P1809" i="45" s="1"/>
  <c r="N449" i="45"/>
  <c r="P449" i="45" s="1"/>
  <c r="N225" i="45"/>
  <c r="P225" i="45" s="1"/>
  <c r="N1552" i="45"/>
  <c r="P1552" i="45" s="1"/>
  <c r="R1552" i="45" s="1"/>
  <c r="N343" i="45"/>
  <c r="P343" i="45" s="1"/>
  <c r="R343" i="45" s="1"/>
  <c r="N2255" i="45"/>
  <c r="P2255" i="45" s="1"/>
  <c r="Q2255" i="45" s="1"/>
  <c r="N2047" i="45"/>
  <c r="P2047" i="45" s="1"/>
  <c r="N125" i="45"/>
  <c r="P125" i="45" s="1"/>
  <c r="N2189" i="45"/>
  <c r="P2189" i="45" s="1"/>
  <c r="Q2189" i="45" s="1"/>
  <c r="N598" i="45"/>
  <c r="P598" i="45" s="1"/>
  <c r="N454" i="45"/>
  <c r="P454" i="45" s="1"/>
  <c r="J540" i="45"/>
  <c r="L540" i="45" s="1"/>
  <c r="N540" i="45" s="1"/>
  <c r="P540" i="45" s="1"/>
  <c r="N509" i="45"/>
  <c r="P509" i="45" s="1"/>
  <c r="Q509" i="45" s="1"/>
  <c r="N1740" i="45"/>
  <c r="P1740" i="45" s="1"/>
  <c r="N651" i="45"/>
  <c r="P651" i="45" s="1"/>
  <c r="N294" i="45"/>
  <c r="P294" i="45" s="1"/>
  <c r="R294" i="45" s="1"/>
  <c r="N1384" i="45"/>
  <c r="P1384" i="45" s="1"/>
  <c r="R1384" i="45" s="1"/>
  <c r="N984" i="45"/>
  <c r="P984" i="45" s="1"/>
  <c r="N1251" i="45"/>
  <c r="P1251" i="45" s="1"/>
  <c r="N1135" i="45"/>
  <c r="P1135" i="45" s="1"/>
  <c r="R1135" i="45" s="1"/>
  <c r="N687" i="45"/>
  <c r="P687" i="45" s="1"/>
  <c r="N565" i="45"/>
  <c r="P565" i="45" s="1"/>
  <c r="N1888" i="45"/>
  <c r="P1888" i="45" s="1"/>
  <c r="R1888" i="45" s="1"/>
  <c r="N1304" i="45"/>
  <c r="P1304" i="45" s="1"/>
  <c r="Q1304" i="45" s="1"/>
  <c r="N395" i="45"/>
  <c r="P395" i="45" s="1"/>
  <c r="N1157" i="45"/>
  <c r="P1157" i="45" s="1"/>
  <c r="Q1157" i="45" s="1"/>
  <c r="N1014" i="45"/>
  <c r="P1014" i="45" s="1"/>
  <c r="R1014" i="45" s="1"/>
  <c r="N814" i="45"/>
  <c r="P814" i="45" s="1"/>
  <c r="N694" i="45"/>
  <c r="P694" i="45" s="1"/>
  <c r="Q694" i="45" s="1"/>
  <c r="N342" i="45"/>
  <c r="P342" i="45" s="1"/>
  <c r="R342" i="45" s="1"/>
  <c r="N94" i="45"/>
  <c r="P94" i="45" s="1"/>
  <c r="R94" i="45" s="1"/>
  <c r="N559" i="45"/>
  <c r="P559" i="45" s="1"/>
  <c r="N1103" i="45"/>
  <c r="P1103" i="45" s="1"/>
  <c r="N879" i="45"/>
  <c r="P879" i="45" s="1"/>
  <c r="R879" i="45" s="1"/>
  <c r="N240" i="45"/>
  <c r="P240" i="45" s="1"/>
  <c r="N176" i="45"/>
  <c r="P176" i="45" s="1"/>
  <c r="N493" i="45"/>
  <c r="P493" i="45" s="1"/>
  <c r="N382" i="45"/>
  <c r="P382" i="45" s="1"/>
  <c r="N973" i="45"/>
  <c r="P973" i="45" s="1"/>
  <c r="N269" i="45"/>
  <c r="P269" i="45" s="1"/>
  <c r="Q269" i="45" s="1"/>
  <c r="N376" i="45"/>
  <c r="P376" i="45" s="1"/>
  <c r="N495" i="45"/>
  <c r="P495" i="45" s="1"/>
  <c r="N239" i="45"/>
  <c r="P239" i="45" s="1"/>
  <c r="N32" i="45"/>
  <c r="P32" i="45" s="1"/>
  <c r="J649" i="45"/>
  <c r="L649" i="45" s="1"/>
  <c r="N649" i="45" s="1"/>
  <c r="P649" i="45" s="1"/>
  <c r="R649" i="45" s="1"/>
  <c r="N499" i="45"/>
  <c r="P499" i="45" s="1"/>
  <c r="N1905" i="45"/>
  <c r="P1905" i="45" s="1"/>
  <c r="N1329" i="45"/>
  <c r="P1329" i="45" s="1"/>
  <c r="Q1329" i="45" s="1"/>
  <c r="N1049" i="45"/>
  <c r="P1049" i="45" s="1"/>
  <c r="Q1049" i="45" s="1"/>
  <c r="J681" i="45"/>
  <c r="L681" i="45" s="1"/>
  <c r="N681" i="45" s="1"/>
  <c r="P681" i="45" s="1"/>
  <c r="R681" i="45" s="1"/>
  <c r="N1264" i="45"/>
  <c r="P1264" i="45" s="1"/>
  <c r="R1264" i="45" s="1"/>
  <c r="N840" i="45"/>
  <c r="P840" i="45" s="1"/>
  <c r="Q840" i="45" s="1"/>
  <c r="J2233" i="45"/>
  <c r="L2233" i="45" s="1"/>
  <c r="N2233" i="45" s="1"/>
  <c r="P2233" i="45" s="1"/>
  <c r="Q2233" i="45" s="1"/>
  <c r="N232" i="45"/>
  <c r="P232" i="45" s="1"/>
  <c r="N1306" i="45"/>
  <c r="P1306" i="45" s="1"/>
  <c r="N1090" i="45"/>
  <c r="P1090" i="45" s="1"/>
  <c r="N554" i="45"/>
  <c r="P554" i="45" s="1"/>
  <c r="N862" i="45"/>
  <c r="P862" i="45" s="1"/>
  <c r="M810" i="45"/>
  <c r="O810" i="45" s="1"/>
  <c r="N85" i="45"/>
  <c r="P85" i="45" s="1"/>
  <c r="N478" i="45"/>
  <c r="P478" i="45" s="1"/>
  <c r="N1950" i="45"/>
  <c r="P1950" i="45" s="1"/>
  <c r="N552" i="45"/>
  <c r="P552" i="45" s="1"/>
  <c r="N424" i="45"/>
  <c r="P424" i="45" s="1"/>
  <c r="N2331" i="45"/>
  <c r="P2331" i="45" s="1"/>
  <c r="Q2331" i="45" s="1"/>
  <c r="J1073" i="45"/>
  <c r="L1073" i="45" s="1"/>
  <c r="N1073" i="45" s="1"/>
  <c r="P1073" i="45" s="1"/>
  <c r="Q1073" i="45" s="1"/>
  <c r="N1071" i="45"/>
  <c r="P1071" i="45" s="1"/>
  <c r="Q1071" i="45" s="1"/>
  <c r="N1868" i="45"/>
  <c r="P1868" i="45" s="1"/>
  <c r="R1868" i="45" s="1"/>
  <c r="J2201" i="45"/>
  <c r="L2201" i="45" s="1"/>
  <c r="N2201" i="45" s="1"/>
  <c r="P2201" i="45" s="1"/>
  <c r="Q2201" i="45" s="1"/>
  <c r="J1417" i="45"/>
  <c r="L1417" i="45" s="1"/>
  <c r="N1417" i="45" s="1"/>
  <c r="P1417" i="45" s="1"/>
  <c r="R1417" i="45" s="1"/>
  <c r="J962" i="45"/>
  <c r="L962" i="45" s="1"/>
  <c r="N962" i="45" s="1"/>
  <c r="P962" i="45" s="1"/>
  <c r="R962" i="45" s="1"/>
  <c r="N746" i="45"/>
  <c r="P746" i="45" s="1"/>
  <c r="R746" i="45" s="1"/>
  <c r="J39" i="45"/>
  <c r="L39" i="45" s="1"/>
  <c r="N39" i="45" s="1"/>
  <c r="P39" i="45" s="1"/>
  <c r="R39" i="45" s="1"/>
  <c r="N615" i="45"/>
  <c r="P615" i="45" s="1"/>
  <c r="N1571" i="45"/>
  <c r="P1571" i="45" s="1"/>
  <c r="N35" i="45"/>
  <c r="P35" i="45" s="1"/>
  <c r="N295" i="45"/>
  <c r="P295" i="45" s="1"/>
  <c r="M1881" i="45"/>
  <c r="O1881" i="45" s="1"/>
  <c r="J1553" i="45"/>
  <c r="L1553" i="45" s="1"/>
  <c r="N1553" i="45" s="1"/>
  <c r="P1553" i="45" s="1"/>
  <c r="Q1553" i="45" s="1"/>
  <c r="N761" i="45"/>
  <c r="P761" i="45" s="1"/>
  <c r="R761" i="45" s="1"/>
  <c r="J393" i="45"/>
  <c r="L393" i="45" s="1"/>
  <c r="N393" i="45" s="1"/>
  <c r="P393" i="45" s="1"/>
  <c r="Q393" i="45" s="1"/>
  <c r="M1312" i="45"/>
  <c r="O1312" i="45" s="1"/>
  <c r="N696" i="45"/>
  <c r="P696" i="45" s="1"/>
  <c r="R696" i="45" s="1"/>
  <c r="J90" i="45"/>
  <c r="L90" i="45" s="1"/>
  <c r="N90" i="45" s="1"/>
  <c r="P90" i="45" s="1"/>
  <c r="Q90" i="45" s="1"/>
  <c r="N558" i="45"/>
  <c r="P558" i="45" s="1"/>
  <c r="N837" i="45"/>
  <c r="P837" i="45" s="1"/>
  <c r="R837" i="45" s="1"/>
  <c r="J1617" i="45"/>
  <c r="L1617" i="45" s="1"/>
  <c r="N1617" i="45" s="1"/>
  <c r="P1617" i="45" s="1"/>
  <c r="Q1617" i="45" s="1"/>
  <c r="N88" i="45"/>
  <c r="P88" i="45" s="1"/>
  <c r="N1007" i="45"/>
  <c r="P1007" i="45" s="1"/>
  <c r="N2333" i="45"/>
  <c r="P2333" i="45" s="1"/>
  <c r="N1672" i="45"/>
  <c r="P1672" i="45" s="1"/>
  <c r="Q1672" i="45" s="1"/>
  <c r="N661" i="45"/>
  <c r="P661" i="45" s="1"/>
  <c r="Q661" i="45" s="1"/>
  <c r="N174" i="45"/>
  <c r="P174" i="45" s="1"/>
  <c r="J1033" i="45"/>
  <c r="L1033" i="45" s="1"/>
  <c r="N1033" i="45" s="1"/>
  <c r="P1033" i="45" s="1"/>
  <c r="Q1033" i="45" s="1"/>
  <c r="M49" i="45"/>
  <c r="O49" i="45" s="1"/>
  <c r="N655" i="45"/>
  <c r="P655" i="45" s="1"/>
  <c r="Q655" i="45" s="1"/>
  <c r="N455" i="45"/>
  <c r="P455" i="45" s="1"/>
  <c r="M410" i="45"/>
  <c r="O410" i="45" s="1"/>
  <c r="J1461" i="45"/>
  <c r="L1461" i="45" s="1"/>
  <c r="N1461" i="45" s="1"/>
  <c r="P1461" i="45" s="1"/>
  <c r="Q1461" i="45" s="1"/>
  <c r="N118" i="45"/>
  <c r="P118" i="45" s="1"/>
  <c r="N1420" i="45"/>
  <c r="P1420" i="45" s="1"/>
  <c r="N204" i="45"/>
  <c r="P204" i="45" s="1"/>
  <c r="R204" i="45" s="1"/>
  <c r="N223" i="45"/>
  <c r="P223" i="45" s="1"/>
  <c r="N791" i="45"/>
  <c r="P791" i="45" s="1"/>
  <c r="R791" i="45" s="1"/>
  <c r="N1061" i="45"/>
  <c r="P1061" i="45" s="1"/>
  <c r="N1532" i="45"/>
  <c r="P1532" i="45" s="1"/>
  <c r="N1316" i="45"/>
  <c r="P1316" i="45" s="1"/>
  <c r="N491" i="45"/>
  <c r="P491" i="45" s="1"/>
  <c r="J2041" i="45"/>
  <c r="L2041" i="45" s="1"/>
  <c r="N2041" i="45" s="1"/>
  <c r="P2041" i="45" s="1"/>
  <c r="Q2041" i="45" s="1"/>
  <c r="J233" i="45"/>
  <c r="L233" i="45" s="1"/>
  <c r="N233" i="45" s="1"/>
  <c r="P233" i="45" s="1"/>
  <c r="Q233" i="45" s="1"/>
  <c r="N592" i="45"/>
  <c r="P592" i="45" s="1"/>
  <c r="N288" i="45"/>
  <c r="P288" i="45" s="1"/>
  <c r="N247" i="45"/>
  <c r="P247" i="45" s="1"/>
  <c r="M1162" i="45"/>
  <c r="O1162" i="45" s="1"/>
  <c r="N2324" i="45"/>
  <c r="P2324" i="45" s="1"/>
  <c r="Q2324" i="45" s="1"/>
  <c r="M666" i="45"/>
  <c r="O666" i="45" s="1"/>
  <c r="N2289" i="45"/>
  <c r="P2289" i="45" s="1"/>
  <c r="N2193" i="45"/>
  <c r="P2193" i="45" s="1"/>
  <c r="N1409" i="45"/>
  <c r="P1409" i="45" s="1"/>
  <c r="N1305" i="45"/>
  <c r="P1305" i="45" s="1"/>
  <c r="N609" i="45"/>
  <c r="P609" i="45" s="1"/>
  <c r="N544" i="45"/>
  <c r="P544" i="45" s="1"/>
  <c r="N954" i="45"/>
  <c r="P954" i="45" s="1"/>
  <c r="N1240" i="45"/>
  <c r="P1240" i="45" s="1"/>
  <c r="N346" i="45"/>
  <c r="P346" i="45" s="1"/>
  <c r="N822" i="45"/>
  <c r="P822" i="45" s="1"/>
  <c r="N1641" i="45"/>
  <c r="P1641" i="45" s="1"/>
  <c r="N823" i="45"/>
  <c r="P823" i="45" s="1"/>
  <c r="N527" i="45"/>
  <c r="P527" i="45" s="1"/>
  <c r="R527" i="45" s="1"/>
  <c r="N212" i="45"/>
  <c r="P212" i="45" s="1"/>
  <c r="Q212" i="45" s="1"/>
  <c r="N1916" i="45"/>
  <c r="P1916" i="45" s="1"/>
  <c r="R1916" i="45" s="1"/>
  <c r="N1540" i="45"/>
  <c r="P1540" i="45" s="1"/>
  <c r="Q1540" i="45" s="1"/>
  <c r="N671" i="45"/>
  <c r="P671" i="45" s="1"/>
  <c r="N1377" i="45"/>
  <c r="P1377" i="45" s="1"/>
  <c r="N737" i="45"/>
  <c r="P737" i="45" s="1"/>
  <c r="N815" i="45"/>
  <c r="P815" i="45" s="1"/>
  <c r="N435" i="45"/>
  <c r="P435" i="45" s="1"/>
  <c r="Q435" i="45" s="1"/>
  <c r="N275" i="45"/>
  <c r="P275" i="45" s="1"/>
  <c r="Q275" i="45" s="1"/>
  <c r="N2329" i="45"/>
  <c r="P2329" i="45" s="1"/>
  <c r="N1937" i="45"/>
  <c r="P1937" i="45" s="1"/>
  <c r="N1713" i="45"/>
  <c r="P1713" i="45" s="1"/>
  <c r="N961" i="45"/>
  <c r="P961" i="45" s="1"/>
  <c r="N130" i="45"/>
  <c r="P130" i="45" s="1"/>
  <c r="N1402" i="45"/>
  <c r="P1402" i="45" s="1"/>
  <c r="M833" i="45"/>
  <c r="O833" i="45" s="1"/>
  <c r="M330" i="45"/>
  <c r="O330" i="45" s="1"/>
  <c r="J1361" i="45"/>
  <c r="L1361" i="45" s="1"/>
  <c r="N1361" i="45" s="1"/>
  <c r="P1361" i="45" s="1"/>
  <c r="R1361" i="45" s="1"/>
  <c r="J1009" i="45"/>
  <c r="L1009" i="45" s="1"/>
  <c r="N1009" i="45" s="1"/>
  <c r="P1009" i="45" s="1"/>
  <c r="R1009" i="45" s="1"/>
  <c r="M209" i="45"/>
  <c r="O209" i="45" s="1"/>
  <c r="J2034" i="45"/>
  <c r="L2034" i="45" s="1"/>
  <c r="N2034" i="45" s="1"/>
  <c r="P2034" i="45" s="1"/>
  <c r="R2034" i="45" s="1"/>
  <c r="J103" i="45"/>
  <c r="L103" i="45" s="1"/>
  <c r="N103" i="45" s="1"/>
  <c r="P103" i="45" s="1"/>
  <c r="Q103" i="45" s="1"/>
  <c r="M1593" i="45"/>
  <c r="O1593" i="45" s="1"/>
  <c r="J1249" i="45"/>
  <c r="L1249" i="45" s="1"/>
  <c r="N1249" i="45" s="1"/>
  <c r="P1249" i="45" s="1"/>
  <c r="Q1249" i="45" s="1"/>
  <c r="J81" i="45"/>
  <c r="L81" i="45" s="1"/>
  <c r="N81" i="45" s="1"/>
  <c r="P81" i="45" s="1"/>
  <c r="N896" i="45"/>
  <c r="P896" i="45" s="1"/>
  <c r="R896" i="45" s="1"/>
  <c r="J273" i="45"/>
  <c r="L273" i="45" s="1"/>
  <c r="N273" i="45" s="1"/>
  <c r="P273" i="45" s="1"/>
  <c r="R273" i="45" s="1"/>
  <c r="N1616" i="45"/>
  <c r="P1616" i="45" s="1"/>
  <c r="Q1616" i="45" s="1"/>
  <c r="M1020" i="45"/>
  <c r="O1020" i="45" s="1"/>
  <c r="M801" i="45"/>
  <c r="O801" i="45" s="1"/>
  <c r="N224" i="45"/>
  <c r="P224" i="45" s="1"/>
  <c r="Q224" i="45" s="1"/>
  <c r="N2328" i="45"/>
  <c r="P2328" i="45" s="1"/>
  <c r="M976" i="45"/>
  <c r="O976" i="45" s="1"/>
  <c r="M1658" i="45"/>
  <c r="O1658" i="45" s="1"/>
  <c r="J1554" i="45"/>
  <c r="L1554" i="45" s="1"/>
  <c r="N1554" i="45" s="1"/>
  <c r="P1554" i="45" s="1"/>
  <c r="Q1554" i="45" s="1"/>
  <c r="M1386" i="45"/>
  <c r="O1386" i="45" s="1"/>
  <c r="J586" i="45"/>
  <c r="L586" i="45" s="1"/>
  <c r="N586" i="45" s="1"/>
  <c r="P586" i="45" s="1"/>
  <c r="Q586" i="45" s="1"/>
  <c r="N909" i="45"/>
  <c r="P909" i="45" s="1"/>
  <c r="M1727" i="45"/>
  <c r="O1727" i="45" s="1"/>
  <c r="N1093" i="45"/>
  <c r="P1093" i="45" s="1"/>
  <c r="R1093" i="45" s="1"/>
  <c r="N725" i="45"/>
  <c r="P725" i="45" s="1"/>
  <c r="Q725" i="45" s="1"/>
  <c r="N1307" i="45"/>
  <c r="P1307" i="45" s="1"/>
  <c r="N531" i="45"/>
  <c r="P531" i="45" s="1"/>
  <c r="N99" i="45"/>
  <c r="P99" i="45" s="1"/>
  <c r="N207" i="45"/>
  <c r="P207" i="45" s="1"/>
  <c r="M625" i="45"/>
  <c r="O625" i="45" s="1"/>
  <c r="J145" i="45"/>
  <c r="L145" i="45" s="1"/>
  <c r="N145" i="45" s="1"/>
  <c r="P145" i="45" s="1"/>
  <c r="Q145" i="45" s="1"/>
  <c r="N1656" i="45"/>
  <c r="P1656" i="45" s="1"/>
  <c r="J1217" i="45"/>
  <c r="L1217" i="45" s="1"/>
  <c r="N1217" i="45" s="1"/>
  <c r="P1217" i="45" s="1"/>
  <c r="Q1217" i="45" s="1"/>
  <c r="N919" i="45"/>
  <c r="P919" i="45" s="1"/>
  <c r="Q919" i="45" s="1"/>
  <c r="J18" i="45"/>
  <c r="L18" i="45" s="1"/>
  <c r="N18" i="45" s="1"/>
  <c r="P18" i="45" s="1"/>
  <c r="Q18" i="45" s="1"/>
  <c r="J2160" i="45"/>
  <c r="L2160" i="45" s="1"/>
  <c r="N2160" i="45" s="1"/>
  <c r="P2160" i="45" s="1"/>
  <c r="Q2160" i="45" s="1"/>
  <c r="N139" i="45"/>
  <c r="P139" i="45" s="1"/>
  <c r="M1393" i="45"/>
  <c r="O1393" i="45" s="1"/>
  <c r="J1321" i="45"/>
  <c r="L1321" i="45" s="1"/>
  <c r="N1321" i="45" s="1"/>
  <c r="P1321" i="45" s="1"/>
  <c r="M1185" i="45"/>
  <c r="O1185" i="45" s="1"/>
  <c r="J305" i="45"/>
  <c r="L305" i="45" s="1"/>
  <c r="N305" i="45" s="1"/>
  <c r="P305" i="45" s="1"/>
  <c r="R305" i="45" s="1"/>
  <c r="N2024" i="45"/>
  <c r="P2024" i="45" s="1"/>
  <c r="R2024" i="45" s="1"/>
  <c r="N1626" i="45"/>
  <c r="P1626" i="45" s="1"/>
  <c r="M922" i="45"/>
  <c r="O922" i="45" s="1"/>
  <c r="J722" i="45"/>
  <c r="L722" i="45" s="1"/>
  <c r="N722" i="45" s="1"/>
  <c r="P722" i="45" s="1"/>
  <c r="Q722" i="45" s="1"/>
  <c r="J892" i="45"/>
  <c r="L892" i="45" s="1"/>
  <c r="N892" i="45" s="1"/>
  <c r="P892" i="45" s="1"/>
  <c r="R892" i="45" s="1"/>
  <c r="N104" i="45"/>
  <c r="P104" i="45" s="1"/>
  <c r="N865" i="45"/>
  <c r="P865" i="45" s="1"/>
  <c r="R865" i="45" s="1"/>
  <c r="N872" i="45"/>
  <c r="P872" i="45" s="1"/>
  <c r="R872" i="45" s="1"/>
  <c r="N380" i="45"/>
  <c r="P380" i="45" s="1"/>
  <c r="N710" i="45"/>
  <c r="P710" i="45" s="1"/>
  <c r="N1340" i="45"/>
  <c r="P1340" i="45" s="1"/>
  <c r="R1340" i="45" s="1"/>
  <c r="N695" i="45"/>
  <c r="P695" i="45" s="1"/>
  <c r="N2239" i="45"/>
  <c r="P2239" i="45" s="1"/>
  <c r="N2167" i="45"/>
  <c r="P2167" i="45" s="1"/>
  <c r="N1967" i="45"/>
  <c r="P1967" i="45" s="1"/>
  <c r="N1895" i="45"/>
  <c r="P1895" i="45" s="1"/>
  <c r="N1839" i="45"/>
  <c r="P1839" i="45" s="1"/>
  <c r="N1559" i="45"/>
  <c r="P1559" i="45" s="1"/>
  <c r="N1479" i="45"/>
  <c r="P1479" i="45" s="1"/>
  <c r="N1335" i="45"/>
  <c r="P1335" i="45" s="1"/>
  <c r="N1023" i="45"/>
  <c r="P1023" i="45" s="1"/>
  <c r="N2060" i="45"/>
  <c r="P2060" i="45" s="1"/>
  <c r="N1580" i="45"/>
  <c r="P1580" i="45" s="1"/>
  <c r="N1372" i="45"/>
  <c r="P1372" i="45" s="1"/>
  <c r="N812" i="45"/>
  <c r="P812" i="45" s="1"/>
  <c r="N676" i="45"/>
  <c r="P676" i="45" s="1"/>
  <c r="N548" i="45"/>
  <c r="P548" i="45" s="1"/>
  <c r="N420" i="45"/>
  <c r="P420" i="45" s="1"/>
  <c r="N2299" i="45"/>
  <c r="P2299" i="45" s="1"/>
  <c r="N2171" i="45"/>
  <c r="P2171" i="45" s="1"/>
  <c r="N2019" i="45"/>
  <c r="P2019" i="45" s="1"/>
  <c r="N1971" i="45"/>
  <c r="P1971" i="45" s="1"/>
  <c r="N1771" i="45"/>
  <c r="P1771" i="45" s="1"/>
  <c r="N1611" i="45"/>
  <c r="P1611" i="45" s="1"/>
  <c r="N1427" i="45"/>
  <c r="P1427" i="45" s="1"/>
  <c r="N1355" i="45"/>
  <c r="P1355" i="45" s="1"/>
  <c r="N1051" i="45"/>
  <c r="P1051" i="45" s="1"/>
  <c r="N987" i="45"/>
  <c r="P987" i="45" s="1"/>
  <c r="N795" i="45"/>
  <c r="P795" i="45" s="1"/>
  <c r="N739" i="45"/>
  <c r="P739" i="45" s="1"/>
  <c r="N2173" i="45"/>
  <c r="P2173" i="45" s="1"/>
  <c r="N2085" i="45"/>
  <c r="P2085" i="45" s="1"/>
  <c r="N2013" i="45"/>
  <c r="P2013" i="45" s="1"/>
  <c r="N1933" i="45"/>
  <c r="P1933" i="45" s="1"/>
  <c r="N1765" i="45"/>
  <c r="P1765" i="45" s="1"/>
  <c r="N1621" i="45"/>
  <c r="P1621" i="45" s="1"/>
  <c r="N1469" i="45"/>
  <c r="P1469" i="45" s="1"/>
  <c r="N1429" i="45"/>
  <c r="P1429" i="45" s="1"/>
  <c r="N1373" i="45"/>
  <c r="P1373" i="45" s="1"/>
  <c r="N1117" i="45"/>
  <c r="P1117" i="45" s="1"/>
  <c r="N981" i="45"/>
  <c r="P981" i="45" s="1"/>
  <c r="N2132" i="45"/>
  <c r="P2132" i="45" s="1"/>
  <c r="N1428" i="45"/>
  <c r="P1428" i="45" s="1"/>
  <c r="N1148" i="45"/>
  <c r="P1148" i="45" s="1"/>
  <c r="N940" i="45"/>
  <c r="P940" i="45" s="1"/>
  <c r="N340" i="45"/>
  <c r="P340" i="45" s="1"/>
  <c r="N2131" i="45"/>
  <c r="P2131" i="45" s="1"/>
  <c r="N1891" i="45"/>
  <c r="P1891" i="45" s="1"/>
  <c r="N1715" i="45"/>
  <c r="P1715" i="45" s="1"/>
  <c r="N1675" i="45"/>
  <c r="P1675" i="45" s="1"/>
  <c r="N1579" i="45"/>
  <c r="P1579" i="45" s="1"/>
  <c r="N1379" i="45"/>
  <c r="P1379" i="45" s="1"/>
  <c r="N1147" i="45"/>
  <c r="P1147" i="45" s="1"/>
  <c r="N1083" i="45"/>
  <c r="P1083" i="45" s="1"/>
  <c r="N1027" i="45"/>
  <c r="P1027" i="45" s="1"/>
  <c r="N707" i="45"/>
  <c r="P707" i="45" s="1"/>
  <c r="N1721" i="45"/>
  <c r="P1721" i="45" s="1"/>
  <c r="N2136" i="45"/>
  <c r="P2136" i="45" s="1"/>
  <c r="R2136" i="45" s="1"/>
  <c r="N1640" i="45"/>
  <c r="P1640" i="45" s="1"/>
  <c r="Q1640" i="45" s="1"/>
  <c r="N480" i="45"/>
  <c r="P480" i="45" s="1"/>
  <c r="Q480" i="45" s="1"/>
  <c r="N131" i="45"/>
  <c r="P131" i="45" s="1"/>
  <c r="N1111" i="45"/>
  <c r="P1111" i="45" s="1"/>
  <c r="N911" i="45"/>
  <c r="P911" i="45" s="1"/>
  <c r="N743" i="45"/>
  <c r="P743" i="45" s="1"/>
  <c r="R743" i="45" s="1"/>
  <c r="N591" i="45"/>
  <c r="P591" i="45" s="1"/>
  <c r="Q591" i="45" s="1"/>
  <c r="N279" i="45"/>
  <c r="P279" i="45" s="1"/>
  <c r="Q279" i="45" s="1"/>
  <c r="N1134" i="45"/>
  <c r="P1134" i="45" s="1"/>
  <c r="R1134" i="45" s="1"/>
  <c r="N1047" i="45"/>
  <c r="P1047" i="45" s="1"/>
  <c r="N619" i="45"/>
  <c r="P619" i="45" s="1"/>
  <c r="J2305" i="45"/>
  <c r="L2305" i="45" s="1"/>
  <c r="N2305" i="45" s="1"/>
  <c r="P2305" i="45" s="1"/>
  <c r="Q2305" i="45" s="1"/>
  <c r="M1953" i="45"/>
  <c r="O1953" i="45" s="1"/>
  <c r="N411" i="45"/>
  <c r="P411" i="45" s="1"/>
  <c r="N679" i="45"/>
  <c r="P679" i="45" s="1"/>
  <c r="J1322" i="45"/>
  <c r="L1322" i="45" s="1"/>
  <c r="N1322" i="45" s="1"/>
  <c r="P1322" i="45" s="1"/>
  <c r="Q1322" i="45" s="1"/>
  <c r="M2298" i="45"/>
  <c r="O2298" i="45" s="1"/>
  <c r="J2194" i="45"/>
  <c r="L2194" i="45" s="1"/>
  <c r="N2194" i="45" s="1"/>
  <c r="P2194" i="45" s="1"/>
  <c r="R2194" i="45" s="1"/>
  <c r="J402" i="45"/>
  <c r="L402" i="45" s="1"/>
  <c r="N402" i="45" s="1"/>
  <c r="P402" i="45" s="1"/>
  <c r="J1694" i="45"/>
  <c r="L1694" i="45" s="1"/>
  <c r="N1694" i="45" s="1"/>
  <c r="P1694" i="45" s="1"/>
  <c r="Q1694" i="45" s="1"/>
  <c r="N1900" i="45"/>
  <c r="P1900" i="45" s="1"/>
  <c r="Q1900" i="45" s="1"/>
  <c r="N1724" i="45"/>
  <c r="P1724" i="45" s="1"/>
  <c r="N196" i="45"/>
  <c r="P196" i="45" s="1"/>
  <c r="N1665" i="45"/>
  <c r="P1665" i="45" s="1"/>
  <c r="N1453" i="45"/>
  <c r="P1453" i="45" s="1"/>
  <c r="N280" i="45"/>
  <c r="P280" i="45" s="1"/>
  <c r="J2209" i="45"/>
  <c r="L2209" i="45" s="1"/>
  <c r="N2209" i="45" s="1"/>
  <c r="P2209" i="45" s="1"/>
  <c r="Q2209" i="45" s="1"/>
  <c r="N19" i="45"/>
  <c r="P19" i="45" s="1"/>
  <c r="N2272" i="45"/>
  <c r="P2272" i="45" s="1"/>
  <c r="R2272" i="45" s="1"/>
  <c r="N379" i="45"/>
  <c r="P379" i="45" s="1"/>
  <c r="N583" i="45"/>
  <c r="P583" i="45" s="1"/>
  <c r="R583" i="45" s="1"/>
  <c r="J322" i="45"/>
  <c r="L322" i="45" s="1"/>
  <c r="N322" i="45" s="1"/>
  <c r="P322" i="45" s="1"/>
  <c r="Q322" i="45" s="1"/>
  <c r="J2266" i="45"/>
  <c r="L2266" i="45" s="1"/>
  <c r="N2266" i="45" s="1"/>
  <c r="P2266" i="45" s="1"/>
  <c r="R2266" i="45" s="1"/>
  <c r="N686" i="45"/>
  <c r="P686" i="45" s="1"/>
  <c r="J2190" i="45"/>
  <c r="L2190" i="45" s="1"/>
  <c r="N2190" i="45" s="1"/>
  <c r="P2190" i="45" s="1"/>
  <c r="J1726" i="45"/>
  <c r="L1726" i="45" s="1"/>
  <c r="N1726" i="45" s="1"/>
  <c r="P1726" i="45" s="1"/>
  <c r="Q1726" i="45" s="1"/>
  <c r="N255" i="45"/>
  <c r="P255" i="45" s="1"/>
  <c r="N1315" i="45"/>
  <c r="P1315" i="45" s="1"/>
  <c r="Q1315" i="45" s="1"/>
  <c r="N467" i="45"/>
  <c r="P467" i="45" s="1"/>
  <c r="N551" i="45"/>
  <c r="P551" i="45" s="1"/>
  <c r="N2337" i="45"/>
  <c r="P2337" i="45" s="1"/>
  <c r="R2337" i="45" s="1"/>
  <c r="M2113" i="45"/>
  <c r="O2113" i="45" s="1"/>
  <c r="J1825" i="45"/>
  <c r="L1825" i="45" s="1"/>
  <c r="N1825" i="45" s="1"/>
  <c r="P1825" i="45" s="1"/>
  <c r="J1729" i="45"/>
  <c r="L1729" i="45" s="1"/>
  <c r="N1729" i="45" s="1"/>
  <c r="P1729" i="45" s="1"/>
  <c r="Q1729" i="45" s="1"/>
  <c r="M241" i="45"/>
  <c r="O241" i="45" s="1"/>
  <c r="N311" i="45"/>
  <c r="P311" i="45" s="1"/>
  <c r="N1096" i="45"/>
  <c r="P1096" i="45" s="1"/>
  <c r="N1048" i="45"/>
  <c r="P1048" i="45" s="1"/>
  <c r="R1048" i="45" s="1"/>
  <c r="N335" i="45"/>
  <c r="P335" i="45" s="1"/>
  <c r="M226" i="45"/>
  <c r="O226" i="45" s="1"/>
  <c r="N389" i="45"/>
  <c r="P389" i="45" s="1"/>
  <c r="R389" i="45" s="1"/>
  <c r="N310" i="45"/>
  <c r="P310" i="45" s="1"/>
  <c r="N517" i="45"/>
  <c r="P517" i="45" s="1"/>
  <c r="N140" i="45"/>
  <c r="P140" i="45" s="1"/>
  <c r="N20" i="45"/>
  <c r="P20" i="45" s="1"/>
  <c r="N447" i="45"/>
  <c r="P447" i="45" s="1"/>
  <c r="N1032" i="45"/>
  <c r="P1032" i="45" s="1"/>
  <c r="Q1032" i="45" s="1"/>
  <c r="N359" i="45"/>
  <c r="P359" i="45" s="1"/>
  <c r="N415" i="45"/>
  <c r="P415" i="45" s="1"/>
  <c r="N1819" i="45"/>
  <c r="P1819" i="45" s="1"/>
  <c r="Q1819" i="45" s="1"/>
  <c r="N192" i="45"/>
  <c r="P192" i="45" s="1"/>
  <c r="N375" i="45"/>
  <c r="P375" i="45" s="1"/>
  <c r="Q375" i="45" s="1"/>
  <c r="N1538" i="45"/>
  <c r="P1538" i="45" s="1"/>
  <c r="N194" i="45"/>
  <c r="P194" i="45" s="1"/>
  <c r="N244" i="45"/>
  <c r="P244" i="45" s="1"/>
  <c r="R244" i="45" s="1"/>
  <c r="N1284" i="45"/>
  <c r="P1284" i="45" s="1"/>
  <c r="N100" i="45"/>
  <c r="P100" i="45" s="1"/>
  <c r="R100" i="45" s="1"/>
  <c r="N260" i="45"/>
  <c r="P260" i="45" s="1"/>
  <c r="R260" i="45" s="1"/>
  <c r="N683" i="45"/>
  <c r="P683" i="45" s="1"/>
  <c r="N1425" i="45"/>
  <c r="P1425" i="45" s="1"/>
  <c r="N341" i="45"/>
  <c r="P341" i="45" s="1"/>
  <c r="N2325" i="45"/>
  <c r="P2325" i="45" s="1"/>
  <c r="N108" i="45"/>
  <c r="P108" i="45" s="1"/>
  <c r="Q108" i="45" s="1"/>
  <c r="N672" i="45"/>
  <c r="P672" i="45" s="1"/>
  <c r="N479" i="45"/>
  <c r="P479" i="45" s="1"/>
  <c r="J1947" i="45"/>
  <c r="L1947" i="45" s="1"/>
  <c r="N1947" i="45" s="1"/>
  <c r="P1947" i="45" s="1"/>
  <c r="R1947" i="45" s="1"/>
  <c r="N1283" i="45"/>
  <c r="P1283" i="45" s="1"/>
  <c r="R1283" i="45" s="1"/>
  <c r="N2161" i="45"/>
  <c r="P2161" i="45" s="1"/>
  <c r="N1265" i="45"/>
  <c r="P1265" i="45" s="1"/>
  <c r="N25" i="45"/>
  <c r="P25" i="45" s="1"/>
  <c r="N2306" i="45"/>
  <c r="P2306" i="45" s="1"/>
  <c r="N2210" i="45"/>
  <c r="P2210" i="45" s="1"/>
  <c r="N1986" i="45"/>
  <c r="P1986" i="45" s="1"/>
  <c r="N214" i="45"/>
  <c r="P214" i="45" s="1"/>
  <c r="N413" i="45"/>
  <c r="P413" i="45" s="1"/>
  <c r="R413" i="45" s="1"/>
  <c r="N213" i="45"/>
  <c r="P213" i="45" s="1"/>
  <c r="N1046" i="45"/>
  <c r="P1046" i="45" s="1"/>
  <c r="N878" i="45"/>
  <c r="P878" i="45" s="1"/>
  <c r="N278" i="45"/>
  <c r="P278" i="45" s="1"/>
  <c r="Q278" i="45" s="1"/>
  <c r="N443" i="45"/>
  <c r="P443" i="45" s="1"/>
  <c r="N992" i="45"/>
  <c r="P992" i="45" s="1"/>
  <c r="N299" i="45"/>
  <c r="P299" i="45" s="1"/>
  <c r="N307" i="45"/>
  <c r="P307" i="45" s="1"/>
  <c r="N227" i="45"/>
  <c r="P227" i="45" s="1"/>
  <c r="Q227" i="45" s="1"/>
  <c r="N147" i="45"/>
  <c r="P147" i="45" s="1"/>
  <c r="N643" i="45"/>
  <c r="P643" i="45" s="1"/>
  <c r="N51" i="45"/>
  <c r="P51" i="45" s="1"/>
  <c r="N929" i="45"/>
  <c r="P929" i="45" s="1"/>
  <c r="N75" i="45"/>
  <c r="P75" i="45" s="1"/>
  <c r="N1477" i="45"/>
  <c r="P1477" i="45" s="1"/>
  <c r="N2340" i="45"/>
  <c r="P2340" i="45" s="1"/>
  <c r="Q2340" i="45" s="1"/>
  <c r="N1667" i="45"/>
  <c r="P1667" i="45" s="1"/>
  <c r="N667" i="45"/>
  <c r="P667" i="45" s="1"/>
  <c r="N1976" i="45"/>
  <c r="P1976" i="45" s="1"/>
  <c r="N417" i="45"/>
  <c r="P417" i="45" s="1"/>
  <c r="N321" i="45"/>
  <c r="P321" i="45" s="1"/>
  <c r="N161" i="45"/>
  <c r="P161" i="45" s="1"/>
  <c r="N603" i="45"/>
  <c r="P603" i="45" s="1"/>
  <c r="N1882" i="45"/>
  <c r="P1882" i="45" s="1"/>
  <c r="N1446" i="45"/>
  <c r="P1446" i="45" s="1"/>
  <c r="N1325" i="45"/>
  <c r="P1325" i="45" s="1"/>
  <c r="R1325" i="45" s="1"/>
  <c r="N2178" i="45"/>
  <c r="P2178" i="45" s="1"/>
  <c r="N2146" i="45"/>
  <c r="P2146" i="45" s="1"/>
  <c r="N2114" i="45"/>
  <c r="P2114" i="45" s="1"/>
  <c r="N2082" i="45"/>
  <c r="P2082" i="45" s="1"/>
  <c r="N1914" i="45"/>
  <c r="P1914" i="45" s="1"/>
  <c r="N1850" i="45"/>
  <c r="P1850" i="45" s="1"/>
  <c r="N1818" i="45"/>
  <c r="P1818" i="45" s="1"/>
  <c r="N1778" i="45"/>
  <c r="P1778" i="45" s="1"/>
  <c r="N1674" i="45"/>
  <c r="P1674" i="45" s="1"/>
  <c r="N1642" i="45"/>
  <c r="P1642" i="45" s="1"/>
  <c r="N1434" i="45"/>
  <c r="P1434" i="45" s="1"/>
  <c r="N1194" i="45"/>
  <c r="P1194" i="45" s="1"/>
  <c r="N1154" i="45"/>
  <c r="P1154" i="45" s="1"/>
  <c r="N986" i="45"/>
  <c r="P986" i="45" s="1"/>
  <c r="N626" i="45"/>
  <c r="P626" i="45" s="1"/>
  <c r="N282" i="45"/>
  <c r="P282" i="45" s="1"/>
  <c r="N170" i="45"/>
  <c r="P170" i="45" s="1"/>
  <c r="N66" i="45"/>
  <c r="P66" i="45" s="1"/>
  <c r="N160" i="45"/>
  <c r="P160" i="45" s="1"/>
  <c r="Q160" i="45" s="1"/>
  <c r="N1466" i="45"/>
  <c r="P1466" i="45" s="1"/>
  <c r="N40" i="45"/>
  <c r="P40" i="45" s="1"/>
  <c r="N1952" i="45"/>
  <c r="P1952" i="45" s="1"/>
  <c r="N1112" i="45"/>
  <c r="P1112" i="45" s="1"/>
  <c r="N150" i="45"/>
  <c r="P150" i="45" s="1"/>
  <c r="N206" i="45"/>
  <c r="P206" i="45" s="1"/>
  <c r="Q206" i="45" s="1"/>
  <c r="N2339" i="45"/>
  <c r="P2339" i="45" s="1"/>
  <c r="N84" i="45"/>
  <c r="P84" i="45" s="1"/>
  <c r="R84" i="45" s="1"/>
  <c r="M1428" i="45"/>
  <c r="O1428" i="45" s="1"/>
  <c r="N555" i="45"/>
  <c r="P555" i="45" s="1"/>
  <c r="N783" i="45"/>
  <c r="P783" i="45" s="1"/>
  <c r="N1203" i="45"/>
  <c r="P1203" i="45" s="1"/>
  <c r="N1755" i="45"/>
  <c r="P1755" i="45" s="1"/>
  <c r="N960" i="45"/>
  <c r="P960" i="45" s="1"/>
  <c r="R960" i="45" s="1"/>
  <c r="N1733" i="45"/>
  <c r="P1733" i="45" s="1"/>
  <c r="N291" i="45"/>
  <c r="P291" i="45" s="1"/>
  <c r="R291" i="45" s="1"/>
  <c r="N575" i="45"/>
  <c r="P575" i="45" s="1"/>
  <c r="N1659" i="45"/>
  <c r="P1659" i="45" s="1"/>
  <c r="Q1659" i="45" s="1"/>
  <c r="N1539" i="45"/>
  <c r="P1539" i="45" s="1"/>
  <c r="Q1539" i="45" s="1"/>
  <c r="N1195" i="45"/>
  <c r="P1195" i="45" s="1"/>
  <c r="Q1195" i="45" s="1"/>
  <c r="M1631" i="45"/>
  <c r="O1631" i="45" s="1"/>
  <c r="N323" i="45"/>
  <c r="P323" i="45" s="1"/>
  <c r="N712" i="45"/>
  <c r="P712" i="45" s="1"/>
  <c r="R712" i="45" s="1"/>
  <c r="N2327" i="45"/>
  <c r="P2327" i="45" s="1"/>
  <c r="N855" i="45"/>
  <c r="P855" i="45" s="1"/>
  <c r="N503" i="45"/>
  <c r="P503" i="45" s="1"/>
  <c r="M1469" i="45"/>
  <c r="O1469" i="45" s="1"/>
  <c r="N1682" i="45"/>
  <c r="P1682" i="45" s="1"/>
  <c r="N1349" i="45"/>
  <c r="P1349" i="45" s="1"/>
  <c r="N438" i="45"/>
  <c r="P438" i="45" s="1"/>
  <c r="N608" i="45"/>
  <c r="P608" i="45" s="1"/>
  <c r="R608" i="45" s="1"/>
  <c r="N930" i="45"/>
  <c r="P930" i="45" s="1"/>
  <c r="N453" i="45"/>
  <c r="P453" i="45" s="1"/>
  <c r="Q453" i="45" s="1"/>
  <c r="N1236" i="45"/>
  <c r="P1236" i="45" s="1"/>
  <c r="R1236" i="45" s="1"/>
  <c r="N597" i="45"/>
  <c r="P597" i="45" s="1"/>
  <c r="N926" i="45"/>
  <c r="P926" i="45" s="1"/>
  <c r="J2115" i="45"/>
  <c r="L2115" i="45" s="1"/>
  <c r="N2115" i="45" s="1"/>
  <c r="P2115" i="45" s="1"/>
  <c r="N1692" i="45"/>
  <c r="P1692" i="45" s="1"/>
  <c r="N1216" i="45"/>
  <c r="P1216" i="45" s="1"/>
  <c r="N2166" i="45"/>
  <c r="P2166" i="45" s="1"/>
  <c r="N2038" i="45"/>
  <c r="P2038" i="45" s="1"/>
  <c r="N1910" i="45"/>
  <c r="P1910" i="45" s="1"/>
  <c r="N1766" i="45"/>
  <c r="P1766" i="45" s="1"/>
  <c r="N1230" i="45"/>
  <c r="P1230" i="45" s="1"/>
  <c r="N774" i="45"/>
  <c r="P774" i="45" s="1"/>
  <c r="N2010" i="45"/>
  <c r="P2010" i="45" s="1"/>
  <c r="N1874" i="45"/>
  <c r="P1874" i="45" s="1"/>
  <c r="N1594" i="45"/>
  <c r="P1594" i="45" s="1"/>
  <c r="N1458" i="45"/>
  <c r="P1458" i="45" s="1"/>
  <c r="N1330" i="45"/>
  <c r="P1330" i="45" s="1"/>
  <c r="N2281" i="45"/>
  <c r="P2281" i="45" s="1"/>
  <c r="N2025" i="45"/>
  <c r="P2025" i="45" s="1"/>
  <c r="N185" i="45"/>
  <c r="P185" i="45" s="1"/>
  <c r="N698" i="45"/>
  <c r="P698" i="45" s="1"/>
  <c r="N338" i="45"/>
  <c r="P338" i="45" s="1"/>
  <c r="N178" i="45"/>
  <c r="P178" i="45" s="1"/>
  <c r="N530" i="45"/>
  <c r="P530" i="45" s="1"/>
  <c r="N146" i="45"/>
  <c r="P146" i="45" s="1"/>
  <c r="N371" i="45"/>
  <c r="P371" i="45" s="1"/>
  <c r="R371" i="45" s="1"/>
  <c r="N914" i="45"/>
  <c r="P914" i="45" s="1"/>
  <c r="R914" i="45" s="1"/>
  <c r="N142" i="45"/>
  <c r="P142" i="45" s="1"/>
  <c r="Q142" i="45" s="1"/>
  <c r="N2221" i="45"/>
  <c r="P2221" i="45" s="1"/>
  <c r="N319" i="45"/>
  <c r="P319" i="45" s="1"/>
  <c r="N2183" i="45"/>
  <c r="P2183" i="45" s="1"/>
  <c r="N1767" i="45"/>
  <c r="P1767" i="45" s="1"/>
  <c r="N1487" i="45"/>
  <c r="P1487" i="45" s="1"/>
  <c r="N1423" i="45"/>
  <c r="P1423" i="45" s="1"/>
  <c r="N1247" i="45"/>
  <c r="P1247" i="45" s="1"/>
  <c r="N711" i="45"/>
  <c r="P711" i="45" s="1"/>
  <c r="N1940" i="45"/>
  <c r="P1940" i="45" s="1"/>
  <c r="N1652" i="45"/>
  <c r="P1652" i="45" s="1"/>
  <c r="N1588" i="45"/>
  <c r="P1588" i="45" s="1"/>
  <c r="N908" i="45"/>
  <c r="P908" i="45" s="1"/>
  <c r="N820" i="45"/>
  <c r="P820" i="45" s="1"/>
  <c r="N684" i="45"/>
  <c r="P684" i="45" s="1"/>
  <c r="N588" i="45"/>
  <c r="P588" i="45" s="1"/>
  <c r="N2091" i="45"/>
  <c r="P2091" i="45" s="1"/>
  <c r="N2059" i="45"/>
  <c r="P2059" i="45" s="1"/>
  <c r="N1987" i="45"/>
  <c r="P1987" i="45" s="1"/>
  <c r="N1923" i="45"/>
  <c r="P1923" i="45" s="1"/>
  <c r="N1443" i="45"/>
  <c r="P1443" i="45" s="1"/>
  <c r="N1323" i="45"/>
  <c r="P1323" i="45" s="1"/>
  <c r="N1075" i="45"/>
  <c r="P1075" i="45" s="1"/>
  <c r="N2309" i="45"/>
  <c r="P2309" i="45" s="1"/>
  <c r="N2261" i="45"/>
  <c r="P2261" i="45" s="1"/>
  <c r="N2229" i="45"/>
  <c r="P2229" i="45" s="1"/>
  <c r="N2181" i="45"/>
  <c r="P2181" i="45" s="1"/>
  <c r="N2101" i="45"/>
  <c r="P2101" i="45" s="1"/>
  <c r="N1853" i="45"/>
  <c r="P1853" i="45" s="1"/>
  <c r="N1565" i="45"/>
  <c r="P1565" i="45" s="1"/>
  <c r="N1245" i="45"/>
  <c r="P1245" i="45" s="1"/>
  <c r="N1189" i="45"/>
  <c r="P1189" i="45" s="1"/>
  <c r="N2236" i="45"/>
  <c r="P2236" i="45" s="1"/>
  <c r="N2148" i="45"/>
  <c r="P2148" i="45" s="1"/>
  <c r="N2100" i="45"/>
  <c r="P2100" i="45" s="1"/>
  <c r="N1844" i="45"/>
  <c r="P1844" i="45" s="1"/>
  <c r="N1204" i="45"/>
  <c r="P1204" i="45" s="1"/>
  <c r="N436" i="45"/>
  <c r="P436" i="45" s="1"/>
  <c r="N2267" i="45"/>
  <c r="P2267" i="45" s="1"/>
  <c r="N1731" i="45"/>
  <c r="P1731" i="45" s="1"/>
  <c r="N1683" i="45"/>
  <c r="P1683" i="45" s="1"/>
  <c r="N1395" i="45"/>
  <c r="P1395" i="45" s="1"/>
  <c r="N979" i="45"/>
  <c r="P979" i="45" s="1"/>
  <c r="J963" i="45"/>
  <c r="L963" i="45" s="1"/>
  <c r="N963" i="45" s="1"/>
  <c r="P963" i="45" s="1"/>
  <c r="Q963" i="45" s="1"/>
  <c r="N1899" i="45"/>
  <c r="P1899" i="45" s="1"/>
  <c r="N1507" i="45"/>
  <c r="P1507" i="45" s="1"/>
  <c r="R1507" i="45" s="1"/>
  <c r="N1403" i="45"/>
  <c r="P1403" i="45" s="1"/>
  <c r="Q1403" i="45" s="1"/>
  <c r="N897" i="45"/>
  <c r="P897" i="45" s="1"/>
  <c r="N625" i="45"/>
  <c r="P625" i="45" s="1"/>
  <c r="N351" i="45"/>
  <c r="P351" i="45" s="1"/>
  <c r="N1152" i="45"/>
  <c r="P1152" i="45" s="1"/>
  <c r="N605" i="45"/>
  <c r="P605" i="45" s="1"/>
  <c r="N2338" i="45"/>
  <c r="P2338" i="45" s="1"/>
  <c r="N622" i="45"/>
  <c r="P622" i="45" s="1"/>
  <c r="R622" i="45" s="1"/>
  <c r="N566" i="45"/>
  <c r="P566" i="45" s="1"/>
  <c r="N302" i="45"/>
  <c r="P302" i="45" s="1"/>
  <c r="Q302" i="45" s="1"/>
  <c r="N86" i="45"/>
  <c r="P86" i="45" s="1"/>
  <c r="Q86" i="45" s="1"/>
  <c r="N2093" i="45"/>
  <c r="P2093" i="45" s="1"/>
  <c r="R2093" i="45" s="1"/>
  <c r="N1677" i="45"/>
  <c r="P1677" i="45" s="1"/>
  <c r="Q1677" i="45" s="1"/>
  <c r="N1421" i="45"/>
  <c r="P1421" i="45" s="1"/>
  <c r="Q1421" i="45" s="1"/>
  <c r="N21" i="45"/>
  <c r="P21" i="45" s="1"/>
  <c r="N2084" i="45"/>
  <c r="P2084" i="45" s="1"/>
  <c r="R2084" i="45" s="1"/>
  <c r="N1596" i="45"/>
  <c r="P1596" i="45" s="1"/>
  <c r="R1596" i="45" s="1"/>
  <c r="N52" i="45"/>
  <c r="P52" i="45" s="1"/>
  <c r="Q52" i="45" s="1"/>
  <c r="N228" i="45"/>
  <c r="P228" i="45" s="1"/>
  <c r="Q228" i="45" s="1"/>
  <c r="N76" i="45"/>
  <c r="P76" i="45" s="1"/>
  <c r="R76" i="45" s="1"/>
  <c r="N463" i="45"/>
  <c r="P463" i="45" s="1"/>
  <c r="N216" i="45"/>
  <c r="P216" i="45" s="1"/>
  <c r="N887" i="45"/>
  <c r="P887" i="45" s="1"/>
  <c r="N195" i="45"/>
  <c r="P195" i="45" s="1"/>
  <c r="N2232" i="45"/>
  <c r="P2232" i="45" s="1"/>
  <c r="N2120" i="45"/>
  <c r="P2120" i="45" s="1"/>
  <c r="N1960" i="45"/>
  <c r="P1960" i="45" s="1"/>
  <c r="N1864" i="45"/>
  <c r="P1864" i="45" s="1"/>
  <c r="N1752" i="45"/>
  <c r="P1752" i="45" s="1"/>
  <c r="N1632" i="45"/>
  <c r="P1632" i="45" s="1"/>
  <c r="N1568" i="45"/>
  <c r="P1568" i="45" s="1"/>
  <c r="N1504" i="45"/>
  <c r="P1504" i="45" s="1"/>
  <c r="N976" i="45"/>
  <c r="P976" i="45" s="1"/>
  <c r="N1727" i="45"/>
  <c r="P1727" i="45" s="1"/>
  <c r="N2318" i="45"/>
  <c r="P2318" i="45" s="1"/>
  <c r="N2158" i="45"/>
  <c r="P2158" i="45" s="1"/>
  <c r="N2094" i="45"/>
  <c r="P2094" i="45" s="1"/>
  <c r="N1902" i="45"/>
  <c r="P1902" i="45" s="1"/>
  <c r="N1838" i="45"/>
  <c r="P1838" i="45" s="1"/>
  <c r="N1790" i="45"/>
  <c r="P1790" i="45" s="1"/>
  <c r="N1630" i="45"/>
  <c r="P1630" i="45" s="1"/>
  <c r="N1526" i="45"/>
  <c r="P1526" i="45" s="1"/>
  <c r="N1462" i="45"/>
  <c r="P1462" i="45" s="1"/>
  <c r="N1222" i="45"/>
  <c r="P1222" i="45" s="1"/>
  <c r="N1190" i="45"/>
  <c r="P1190" i="45" s="1"/>
  <c r="N1126" i="45"/>
  <c r="P1126" i="45" s="1"/>
  <c r="N870" i="45"/>
  <c r="P870" i="45" s="1"/>
  <c r="N1020" i="45"/>
  <c r="P1020" i="45" s="1"/>
  <c r="N508" i="45"/>
  <c r="P508" i="45" s="1"/>
  <c r="N2298" i="45"/>
  <c r="P2298" i="45" s="1"/>
  <c r="N2234" i="45"/>
  <c r="P2234" i="45" s="1"/>
  <c r="N2130" i="45"/>
  <c r="P2130" i="45" s="1"/>
  <c r="N2066" i="45"/>
  <c r="P2066" i="45" s="1"/>
  <c r="N1834" i="45"/>
  <c r="P1834" i="45" s="1"/>
  <c r="N1698" i="45"/>
  <c r="P1698" i="45" s="1"/>
  <c r="N1658" i="45"/>
  <c r="P1658" i="45" s="1"/>
  <c r="N1522" i="45"/>
  <c r="P1522" i="45" s="1"/>
  <c r="N1450" i="45"/>
  <c r="P1450" i="45" s="1"/>
  <c r="N1386" i="45"/>
  <c r="P1386" i="45" s="1"/>
  <c r="N1242" i="45"/>
  <c r="P1242" i="45" s="1"/>
  <c r="N1106" i="45"/>
  <c r="P1106" i="45" s="1"/>
  <c r="N1074" i="45"/>
  <c r="P1074" i="45" s="1"/>
  <c r="N1042" i="45"/>
  <c r="P1042" i="45" s="1"/>
  <c r="N1002" i="45"/>
  <c r="P1002" i="45" s="1"/>
  <c r="N922" i="45"/>
  <c r="P922" i="45" s="1"/>
  <c r="N2113" i="45"/>
  <c r="P2113" i="45" s="1"/>
  <c r="N2081" i="45"/>
  <c r="P2081" i="45" s="1"/>
  <c r="N1953" i="45"/>
  <c r="P1953" i="45" s="1"/>
  <c r="N1761" i="45"/>
  <c r="P1761" i="45" s="1"/>
  <c r="N1593" i="45"/>
  <c r="P1593" i="45" s="1"/>
  <c r="N1561" i="45"/>
  <c r="P1561" i="45" s="1"/>
  <c r="N1393" i="45"/>
  <c r="P1393" i="45" s="1"/>
  <c r="N1185" i="45"/>
  <c r="P1185" i="45" s="1"/>
  <c r="N1145" i="45"/>
  <c r="P1145" i="45" s="1"/>
  <c r="N833" i="45"/>
  <c r="P833" i="45" s="1"/>
  <c r="N801" i="45"/>
  <c r="P801" i="45" s="1"/>
  <c r="N721" i="45"/>
  <c r="P721" i="45" s="1"/>
  <c r="N561" i="45"/>
  <c r="P561" i="45" s="1"/>
  <c r="N241" i="45"/>
  <c r="P241" i="45" s="1"/>
  <c r="N177" i="45"/>
  <c r="P177" i="45" s="1"/>
  <c r="N498" i="45"/>
  <c r="P498" i="45" s="1"/>
  <c r="N74" i="45"/>
  <c r="P74" i="45" s="1"/>
  <c r="N199" i="45"/>
  <c r="P199" i="45" s="1"/>
  <c r="N119" i="45"/>
  <c r="P119" i="45" s="1"/>
  <c r="N330" i="45"/>
  <c r="P330" i="45" s="1"/>
  <c r="N226" i="45"/>
  <c r="P226" i="45" s="1"/>
  <c r="N790" i="45"/>
  <c r="P790" i="45" s="1"/>
  <c r="R790" i="45" s="1"/>
  <c r="N181" i="45"/>
  <c r="P181" i="45" s="1"/>
  <c r="N315" i="45"/>
  <c r="P315" i="45" s="1"/>
  <c r="N1872" i="45"/>
  <c r="P1872" i="45" s="1"/>
  <c r="N880" i="45"/>
  <c r="P880" i="45" s="1"/>
  <c r="N2070" i="45"/>
  <c r="P2070" i="45" s="1"/>
  <c r="N1846" i="45"/>
  <c r="P1846" i="45" s="1"/>
  <c r="N1702" i="45"/>
  <c r="P1702" i="45" s="1"/>
  <c r="N1294" i="45"/>
  <c r="P1294" i="45" s="1"/>
  <c r="N2314" i="45"/>
  <c r="P2314" i="45" s="1"/>
  <c r="N1362" i="45"/>
  <c r="P1362" i="45" s="1"/>
  <c r="N1082" i="45"/>
  <c r="P1082" i="45" s="1"/>
  <c r="N658" i="45"/>
  <c r="P658" i="45" s="1"/>
  <c r="N2217" i="45"/>
  <c r="P2217" i="45" s="1"/>
  <c r="N1537" i="45"/>
  <c r="P1537" i="45" s="1"/>
  <c r="N601" i="45"/>
  <c r="P601" i="45" s="1"/>
  <c r="N473" i="45"/>
  <c r="P473" i="45" s="1"/>
  <c r="N345" i="45"/>
  <c r="P345" i="45" s="1"/>
  <c r="N217" i="45"/>
  <c r="P217" i="45" s="1"/>
  <c r="N426" i="45"/>
  <c r="P426" i="45" s="1"/>
  <c r="N507" i="45"/>
  <c r="P507" i="45" s="1"/>
  <c r="N595" i="45"/>
  <c r="P595" i="45" s="1"/>
  <c r="N656" i="45"/>
  <c r="P656" i="45" s="1"/>
  <c r="R656" i="45" s="1"/>
  <c r="N256" i="45"/>
  <c r="P256" i="45" s="1"/>
  <c r="R256" i="45" s="1"/>
  <c r="N1143" i="45"/>
  <c r="P1143" i="45" s="1"/>
  <c r="N631" i="45"/>
  <c r="P631" i="45" s="1"/>
  <c r="N741" i="45"/>
  <c r="P741" i="45" s="1"/>
  <c r="Q741" i="45" s="1"/>
  <c r="N502" i="45"/>
  <c r="P502" i="45" s="1"/>
  <c r="R502" i="45" s="1"/>
  <c r="N168" i="45"/>
  <c r="P168" i="45" s="1"/>
  <c r="N793" i="45"/>
  <c r="P793" i="45" s="1"/>
  <c r="N475" i="45"/>
  <c r="P475" i="45" s="1"/>
  <c r="J1787" i="45"/>
  <c r="L1787" i="45" s="1"/>
  <c r="N1787" i="45" s="1"/>
  <c r="P1787" i="45" s="1"/>
  <c r="R1787" i="45" s="1"/>
  <c r="N1691" i="45"/>
  <c r="P1691" i="45" s="1"/>
  <c r="R1691" i="45" s="1"/>
  <c r="N1499" i="45"/>
  <c r="P1499" i="45" s="1"/>
  <c r="Q1499" i="45" s="1"/>
  <c r="M1355" i="45"/>
  <c r="O1355" i="45" s="1"/>
  <c r="N427" i="45"/>
  <c r="P427" i="45" s="1"/>
  <c r="N120" i="45"/>
  <c r="P120" i="45" s="1"/>
  <c r="N400" i="45"/>
  <c r="P400" i="45" s="1"/>
  <c r="R400" i="45" s="1"/>
  <c r="N1144" i="45"/>
  <c r="P1144" i="45" s="1"/>
  <c r="R1144" i="45" s="1"/>
  <c r="N511" i="45"/>
  <c r="P511" i="45" s="1"/>
  <c r="N2330" i="45"/>
  <c r="P2330" i="45" s="1"/>
  <c r="N374" i="45"/>
  <c r="P374" i="45" s="1"/>
  <c r="N2326" i="45"/>
  <c r="P2326" i="45" s="1"/>
  <c r="R2326" i="45" s="1"/>
  <c r="N1078" i="45"/>
  <c r="P1078" i="45" s="1"/>
  <c r="N606" i="45"/>
  <c r="P606" i="45" s="1"/>
  <c r="R606" i="45" s="1"/>
  <c r="N494" i="45"/>
  <c r="P494" i="45" s="1"/>
  <c r="N350" i="45"/>
  <c r="P350" i="45" s="1"/>
  <c r="Q350" i="45" s="1"/>
  <c r="N270" i="45"/>
  <c r="P270" i="45" s="1"/>
  <c r="Q270" i="45" s="1"/>
  <c r="N325" i="45"/>
  <c r="P325" i="45" s="1"/>
  <c r="N300" i="45"/>
  <c r="P300" i="45" s="1"/>
  <c r="R300" i="45" s="1"/>
  <c r="N148" i="45"/>
  <c r="P148" i="45" s="1"/>
  <c r="Q148" i="45" s="1"/>
  <c r="N1708" i="45"/>
  <c r="P1708" i="45" s="1"/>
  <c r="N724" i="45"/>
  <c r="P724" i="45" s="1"/>
  <c r="Q724" i="45" s="1"/>
  <c r="N172" i="45"/>
  <c r="P172" i="45" s="1"/>
  <c r="N44" i="45"/>
  <c r="P44" i="45" s="1"/>
  <c r="R44" i="45" s="1"/>
  <c r="N607" i="45"/>
  <c r="P607" i="45" s="1"/>
  <c r="N24" i="45"/>
  <c r="P24" i="45" s="1"/>
  <c r="N571" i="45"/>
  <c r="P571" i="45" s="1"/>
  <c r="N107" i="45"/>
  <c r="P107" i="45" s="1"/>
  <c r="N67" i="45"/>
  <c r="P67" i="45" s="1"/>
  <c r="N2256" i="45"/>
  <c r="P2256" i="45" s="1"/>
  <c r="N2224" i="45"/>
  <c r="P2224" i="45" s="1"/>
  <c r="N2192" i="45"/>
  <c r="P2192" i="45" s="1"/>
  <c r="N2152" i="45"/>
  <c r="P2152" i="45" s="1"/>
  <c r="N1944" i="45"/>
  <c r="P1944" i="45" s="1"/>
  <c r="N1792" i="45"/>
  <c r="P1792" i="45" s="1"/>
  <c r="N1736" i="45"/>
  <c r="P1736" i="45" s="1"/>
  <c r="N1680" i="45"/>
  <c r="P1680" i="45" s="1"/>
  <c r="N1312" i="45"/>
  <c r="P1312" i="45" s="1"/>
  <c r="N816" i="45"/>
  <c r="P816" i="45" s="1"/>
  <c r="N1558" i="45"/>
  <c r="P1558" i="45" s="1"/>
  <c r="N1486" i="45"/>
  <c r="P1486" i="45" s="1"/>
  <c r="N1422" i="45"/>
  <c r="P1422" i="45" s="1"/>
  <c r="N1390" i="45"/>
  <c r="P1390" i="45" s="1"/>
  <c r="N1094" i="45"/>
  <c r="P1094" i="45" s="1"/>
  <c r="N2290" i="45"/>
  <c r="P2290" i="45" s="1"/>
  <c r="N2218" i="45"/>
  <c r="P2218" i="45" s="1"/>
  <c r="N2154" i="45"/>
  <c r="P2154" i="45" s="1"/>
  <c r="N2090" i="45"/>
  <c r="P2090" i="45" s="1"/>
  <c r="N2026" i="45"/>
  <c r="P2026" i="45" s="1"/>
  <c r="N1690" i="45"/>
  <c r="P1690" i="45" s="1"/>
  <c r="N1650" i="45"/>
  <c r="P1650" i="45" s="1"/>
  <c r="N1514" i="45"/>
  <c r="P1514" i="45" s="1"/>
  <c r="N1234" i="45"/>
  <c r="P1234" i="45" s="1"/>
  <c r="N1162" i="45"/>
  <c r="P1162" i="45" s="1"/>
  <c r="N994" i="45"/>
  <c r="P994" i="45" s="1"/>
  <c r="N762" i="45"/>
  <c r="P762" i="45" s="1"/>
  <c r="N490" i="45"/>
  <c r="P490" i="45" s="1"/>
  <c r="N50" i="45"/>
  <c r="P50" i="45" s="1"/>
  <c r="N2105" i="45"/>
  <c r="P2105" i="45" s="1"/>
  <c r="N2073" i="45"/>
  <c r="P2073" i="45" s="1"/>
  <c r="N1945" i="45"/>
  <c r="P1945" i="45" s="1"/>
  <c r="N1913" i="45"/>
  <c r="P1913" i="45" s="1"/>
  <c r="N1881" i="45"/>
  <c r="P1881" i="45" s="1"/>
  <c r="N1817" i="45"/>
  <c r="P1817" i="45" s="1"/>
  <c r="N1481" i="45"/>
  <c r="P1481" i="45" s="1"/>
  <c r="N1313" i="45"/>
  <c r="P1313" i="45" s="1"/>
  <c r="N1177" i="45"/>
  <c r="P1177" i="45" s="1"/>
  <c r="N905" i="45"/>
  <c r="P905" i="45" s="1"/>
  <c r="N866" i="45"/>
  <c r="P866" i="45" s="1"/>
  <c r="N810" i="45"/>
  <c r="P810" i="45" s="1"/>
  <c r="N666" i="45"/>
  <c r="P666" i="45" s="1"/>
  <c r="N410" i="45"/>
  <c r="P410" i="45" s="1"/>
  <c r="N49" i="45"/>
  <c r="P49" i="45" s="1"/>
  <c r="N387" i="45"/>
  <c r="P387" i="45" s="1"/>
  <c r="N2320" i="45"/>
  <c r="P2320" i="45" s="1"/>
  <c r="N2176" i="45"/>
  <c r="P2176" i="45" s="1"/>
  <c r="N1280" i="45"/>
  <c r="P1280" i="45" s="1"/>
  <c r="N2102" i="45"/>
  <c r="P2102" i="45" s="1"/>
  <c r="N1974" i="45"/>
  <c r="P1974" i="45" s="1"/>
  <c r="N1262" i="45"/>
  <c r="P1262" i="45" s="1"/>
  <c r="N1970" i="45"/>
  <c r="P1970" i="45" s="1"/>
  <c r="N1562" i="45"/>
  <c r="P1562" i="45" s="1"/>
  <c r="N1394" i="45"/>
  <c r="P1394" i="45" s="1"/>
  <c r="N1250" i="45"/>
  <c r="P1250" i="45" s="1"/>
  <c r="N546" i="45"/>
  <c r="P546" i="45" s="1"/>
  <c r="N41" i="45"/>
  <c r="P41" i="45" s="1"/>
  <c r="N1993" i="45"/>
  <c r="P1993" i="45" s="1"/>
  <c r="N1465" i="45"/>
  <c r="P1465" i="45" s="1"/>
  <c r="N921" i="45"/>
  <c r="P921" i="45" s="1"/>
  <c r="N121" i="45"/>
  <c r="P121" i="45" s="1"/>
  <c r="N898" i="45"/>
  <c r="P898" i="45" s="1"/>
  <c r="N602" i="45"/>
  <c r="P602" i="45" s="1"/>
  <c r="N26" i="45"/>
  <c r="P26" i="45" s="1"/>
  <c r="N250" i="45"/>
  <c r="P250" i="45" s="1"/>
  <c r="N211" i="45"/>
  <c r="P211" i="45" s="1"/>
  <c r="N267" i="45"/>
  <c r="P267" i="45" s="1"/>
  <c r="N1488" i="45"/>
  <c r="P1488" i="45" s="1"/>
  <c r="R1488" i="45" s="1"/>
  <c r="N1167" i="45"/>
  <c r="P1167" i="45" s="1"/>
  <c r="Q1167" i="45" s="1"/>
  <c r="N519" i="45"/>
  <c r="P519" i="45" s="1"/>
  <c r="R519" i="45" s="1"/>
  <c r="N1165" i="45"/>
  <c r="P1165" i="45" s="1"/>
  <c r="N958" i="45"/>
  <c r="P958" i="45" s="1"/>
  <c r="N488" i="45"/>
  <c r="P488" i="45" s="1"/>
  <c r="N1187" i="45"/>
  <c r="P1187" i="45" s="1"/>
  <c r="N1464" i="45"/>
  <c r="P1464" i="45" s="1"/>
  <c r="Q1464" i="45" s="1"/>
  <c r="N416" i="45"/>
  <c r="P416" i="45" s="1"/>
  <c r="Q416" i="45" s="1"/>
  <c r="N759" i="45"/>
  <c r="P759" i="45" s="1"/>
  <c r="R759" i="45" s="1"/>
  <c r="N1170" i="45"/>
  <c r="P1170" i="45" s="1"/>
  <c r="N997" i="45"/>
  <c r="P997" i="45" s="1"/>
  <c r="N246" i="45"/>
  <c r="P246" i="45" s="1"/>
  <c r="Q246" i="45" s="1"/>
  <c r="N1347" i="45"/>
  <c r="P1347" i="45" s="1"/>
  <c r="J1115" i="45"/>
  <c r="L1115" i="45" s="1"/>
  <c r="N1115" i="45" s="1"/>
  <c r="P1115" i="45" s="1"/>
  <c r="Q1115" i="45" s="1"/>
  <c r="N627" i="45"/>
  <c r="P627" i="45" s="1"/>
  <c r="N563" i="45"/>
  <c r="P563" i="45" s="1"/>
  <c r="R563" i="45" s="1"/>
  <c r="N339" i="45"/>
  <c r="P339" i="45" s="1"/>
  <c r="N243" i="45"/>
  <c r="P243" i="45" s="1"/>
  <c r="Q243" i="45" s="1"/>
  <c r="N163" i="45"/>
  <c r="P163" i="45" s="1"/>
  <c r="Q163" i="45" s="1"/>
  <c r="N83" i="45"/>
  <c r="P83" i="45" s="1"/>
  <c r="N235" i="45"/>
  <c r="P235" i="45" s="1"/>
  <c r="N888" i="45"/>
  <c r="P888" i="45" s="1"/>
  <c r="N776" i="45"/>
  <c r="P776" i="45" s="1"/>
  <c r="R776" i="45" s="1"/>
  <c r="N2271" i="45"/>
  <c r="P2271" i="45" s="1"/>
  <c r="Q2271" i="45" s="1"/>
  <c r="N2063" i="45"/>
  <c r="P2063" i="45" s="1"/>
  <c r="N1951" i="45"/>
  <c r="P1951" i="45" s="1"/>
  <c r="Q1951" i="45" s="1"/>
  <c r="N1831" i="45"/>
  <c r="P1831" i="45" s="1"/>
  <c r="N1039" i="45"/>
  <c r="P1039" i="45" s="1"/>
  <c r="R1039" i="45" s="1"/>
  <c r="N751" i="45"/>
  <c r="P751" i="45" s="1"/>
  <c r="R751" i="45" s="1"/>
  <c r="N1978" i="45"/>
  <c r="P1978" i="45" s="1"/>
  <c r="N778" i="45"/>
  <c r="P778" i="45" s="1"/>
  <c r="Q778" i="45" s="1"/>
  <c r="N1101" i="45"/>
  <c r="P1101" i="45" s="1"/>
  <c r="N645" i="45"/>
  <c r="P645" i="45" s="1"/>
  <c r="Q645" i="45" s="1"/>
  <c r="N149" i="45"/>
  <c r="P149" i="45" s="1"/>
  <c r="N366" i="45"/>
  <c r="P366" i="45" s="1"/>
  <c r="N1885" i="45"/>
  <c r="P1885" i="45" s="1"/>
  <c r="N469" i="45"/>
  <c r="P469" i="45" s="1"/>
  <c r="N1380" i="45"/>
  <c r="P1380" i="45" s="1"/>
  <c r="M420" i="45"/>
  <c r="O420" i="45" s="1"/>
  <c r="M340" i="45"/>
  <c r="O340" i="45" s="1"/>
  <c r="N943" i="45"/>
  <c r="P943" i="45" s="1"/>
  <c r="N47" i="45"/>
  <c r="P47" i="45" s="1"/>
  <c r="N2231" i="45"/>
  <c r="P2231" i="45" s="1"/>
  <c r="N2199" i="45"/>
  <c r="P2199" i="45" s="1"/>
  <c r="N2159" i="45"/>
  <c r="P2159" i="45" s="1"/>
  <c r="N1959" i="45"/>
  <c r="P1959" i="45" s="1"/>
  <c r="N1887" i="45"/>
  <c r="P1887" i="45" s="1"/>
  <c r="N1823" i="45"/>
  <c r="P1823" i="45" s="1"/>
  <c r="N1783" i="45"/>
  <c r="P1783" i="45" s="1"/>
  <c r="N1655" i="45"/>
  <c r="P1655" i="45" s="1"/>
  <c r="N1615" i="45"/>
  <c r="P1615" i="45" s="1"/>
  <c r="N1439" i="45"/>
  <c r="P1439" i="45" s="1"/>
  <c r="N1367" i="45"/>
  <c r="P1367" i="45" s="1"/>
  <c r="N1231" i="45"/>
  <c r="P1231" i="45" s="1"/>
  <c r="N1087" i="45"/>
  <c r="P1087" i="45" s="1"/>
  <c r="N999" i="45"/>
  <c r="P999" i="45" s="1"/>
  <c r="N1972" i="45"/>
  <c r="P1972" i="45" s="1"/>
  <c r="N1908" i="45"/>
  <c r="P1908" i="45" s="1"/>
  <c r="N1748" i="45"/>
  <c r="P1748" i="45" s="1"/>
  <c r="N1620" i="45"/>
  <c r="P1620" i="45" s="1"/>
  <c r="N1524" i="45"/>
  <c r="P1524" i="45" s="1"/>
  <c r="N1356" i="45"/>
  <c r="P1356" i="45" s="1"/>
  <c r="N1132" i="45"/>
  <c r="P1132" i="45" s="1"/>
  <c r="N1068" i="45"/>
  <c r="P1068" i="45" s="1"/>
  <c r="N612" i="45"/>
  <c r="P612" i="45" s="1"/>
  <c r="N2107" i="45"/>
  <c r="P2107" i="45" s="1"/>
  <c r="N1955" i="45"/>
  <c r="P1955" i="45" s="1"/>
  <c r="N1339" i="45"/>
  <c r="P1339" i="45" s="1"/>
  <c r="N1099" i="45"/>
  <c r="P1099" i="45" s="1"/>
  <c r="N843" i="45"/>
  <c r="P843" i="45" s="1"/>
  <c r="N779" i="45"/>
  <c r="P779" i="45" s="1"/>
  <c r="N1797" i="45"/>
  <c r="P1797" i="45" s="1"/>
  <c r="N1509" i="45"/>
  <c r="P1509" i="45" s="1"/>
  <c r="N1109" i="45"/>
  <c r="P1109" i="45" s="1"/>
  <c r="N757" i="45"/>
  <c r="P757" i="45" s="1"/>
  <c r="N1876" i="45"/>
  <c r="P1876" i="45" s="1"/>
  <c r="N1140" i="45"/>
  <c r="P1140" i="45" s="1"/>
  <c r="N1004" i="45"/>
  <c r="P1004" i="45" s="1"/>
  <c r="N324" i="45"/>
  <c r="P324" i="45" s="1"/>
  <c r="N2235" i="45"/>
  <c r="P2235" i="45" s="1"/>
  <c r="N2179" i="45"/>
  <c r="P2179" i="45" s="1"/>
  <c r="N1779" i="45"/>
  <c r="P1779" i="45" s="1"/>
  <c r="N1651" i="45"/>
  <c r="P1651" i="45" s="1"/>
  <c r="N883" i="45"/>
  <c r="P883" i="45" s="1"/>
  <c r="N1408" i="45"/>
  <c r="P1408" i="45" s="1"/>
  <c r="N2230" i="45"/>
  <c r="P2230" i="45" s="1"/>
  <c r="N2134" i="45"/>
  <c r="P2134" i="45" s="1"/>
  <c r="N1878" i="45"/>
  <c r="P1878" i="45" s="1"/>
  <c r="N1734" i="45"/>
  <c r="P1734" i="45" s="1"/>
  <c r="N1606" i="45"/>
  <c r="P1606" i="45" s="1"/>
  <c r="N1198" i="45"/>
  <c r="P1198" i="45" s="1"/>
  <c r="N1938" i="45"/>
  <c r="P1938" i="45" s="1"/>
  <c r="N1810" i="45"/>
  <c r="P1810" i="45" s="1"/>
  <c r="N314" i="45"/>
  <c r="P314" i="45" s="1"/>
  <c r="N2313" i="45"/>
  <c r="P2313" i="45" s="1"/>
  <c r="N2153" i="45"/>
  <c r="P2153" i="45" s="1"/>
  <c r="N1929" i="45"/>
  <c r="P1929" i="45" s="1"/>
  <c r="N1257" i="45"/>
  <c r="P1257" i="45" s="1"/>
  <c r="N409" i="45"/>
  <c r="P409" i="45" s="1"/>
  <c r="N249" i="45"/>
  <c r="P249" i="45" s="1"/>
  <c r="N153" i="45"/>
  <c r="P153" i="45" s="1"/>
  <c r="N522" i="45"/>
  <c r="P522" i="45" s="1"/>
  <c r="N362" i="45"/>
  <c r="P362" i="45" s="1"/>
  <c r="N43" i="45"/>
  <c r="P43" i="45" s="1"/>
  <c r="N2135" i="45"/>
  <c r="P2135" i="45" s="1"/>
  <c r="N439" i="45"/>
  <c r="P439" i="45" s="1"/>
  <c r="N1669" i="45"/>
  <c r="P1669" i="45" s="1"/>
  <c r="N277" i="45"/>
  <c r="P277" i="45" s="1"/>
  <c r="N756" i="45"/>
  <c r="P756" i="45" s="1"/>
  <c r="N740" i="45"/>
  <c r="P740" i="45" s="1"/>
  <c r="R740" i="45" s="1"/>
  <c r="N179" i="45"/>
  <c r="P179" i="45" s="1"/>
  <c r="N391" i="45"/>
  <c r="P391" i="45" s="1"/>
  <c r="N1847" i="45"/>
  <c r="P1847" i="45" s="1"/>
  <c r="R1847" i="45" s="1"/>
  <c r="N405" i="45"/>
  <c r="P405" i="45" s="1"/>
  <c r="N982" i="45"/>
  <c r="P982" i="45" s="1"/>
  <c r="Q982" i="45" s="1"/>
  <c r="N1260" i="45"/>
  <c r="P1260" i="45" s="1"/>
  <c r="Q1260" i="45" s="1"/>
  <c r="N543" i="45"/>
  <c r="P543" i="45" s="1"/>
  <c r="N1843" i="45"/>
  <c r="P1843" i="45" s="1"/>
  <c r="Q1843" i="45" s="1"/>
  <c r="N1563" i="45"/>
  <c r="P1563" i="45" s="1"/>
  <c r="R1563" i="45" s="1"/>
  <c r="M1083" i="45"/>
  <c r="O1083" i="45" s="1"/>
  <c r="N945" i="45"/>
  <c r="P945" i="45" s="1"/>
  <c r="N209" i="45"/>
  <c r="P209" i="45" s="1"/>
  <c r="N528" i="45"/>
  <c r="P528" i="45" s="1"/>
  <c r="Q528" i="45" s="1"/>
  <c r="N336" i="45"/>
  <c r="P336" i="45" s="1"/>
  <c r="N64" i="45"/>
  <c r="P64" i="45" s="1"/>
  <c r="R64" i="45" s="1"/>
  <c r="N1184" i="45"/>
  <c r="P1184" i="45" s="1"/>
  <c r="Q1184" i="45" s="1"/>
  <c r="N1128" i="45"/>
  <c r="P1128" i="45" s="1"/>
  <c r="N423" i="45"/>
  <c r="P423" i="45" s="1"/>
  <c r="N175" i="45"/>
  <c r="P175" i="45" s="1"/>
  <c r="N2157" i="45"/>
  <c r="P2157" i="45" s="1"/>
  <c r="N941" i="45"/>
  <c r="P941" i="45" s="1"/>
  <c r="Q941" i="45" s="1"/>
  <c r="N116" i="45"/>
  <c r="P116" i="45" s="1"/>
  <c r="N2004" i="45"/>
  <c r="P2004" i="45" s="1"/>
  <c r="N1700" i="45"/>
  <c r="P1700" i="45" s="1"/>
  <c r="N1484" i="45"/>
  <c r="P1484" i="45" s="1"/>
  <c r="N276" i="45"/>
  <c r="P276" i="45" s="1"/>
  <c r="N132" i="45"/>
  <c r="P132" i="45" s="1"/>
  <c r="N292" i="45"/>
  <c r="P292" i="45" s="1"/>
  <c r="Q292" i="45" s="1"/>
  <c r="N36" i="45"/>
  <c r="P36" i="45" s="1"/>
  <c r="N136" i="45"/>
  <c r="P136" i="45" s="1"/>
  <c r="N2288" i="45"/>
  <c r="P2288" i="45" s="1"/>
  <c r="N2144" i="45"/>
  <c r="P2144" i="45" s="1"/>
  <c r="N1936" i="45"/>
  <c r="P1936" i="45" s="1"/>
  <c r="N1816" i="45"/>
  <c r="P1816" i="45" s="1"/>
  <c r="N1536" i="45"/>
  <c r="P1536" i="45" s="1"/>
  <c r="N1480" i="45"/>
  <c r="P1480" i="45" s="1"/>
  <c r="N1424" i="45"/>
  <c r="P1424" i="45" s="1"/>
  <c r="N1344" i="45"/>
  <c r="P1344" i="45" s="1"/>
  <c r="N1288" i="45"/>
  <c r="P1288" i="45" s="1"/>
  <c r="N2142" i="45"/>
  <c r="P2142" i="45" s="1"/>
  <c r="N2078" i="45"/>
  <c r="P2078" i="45" s="1"/>
  <c r="N2046" i="45"/>
  <c r="P2046" i="45" s="1"/>
  <c r="N1886" i="45"/>
  <c r="P1886" i="45" s="1"/>
  <c r="N1614" i="45"/>
  <c r="P1614" i="45" s="1"/>
  <c r="N1550" i="45"/>
  <c r="P1550" i="45" s="1"/>
  <c r="N1382" i="45"/>
  <c r="P1382" i="45" s="1"/>
  <c r="N1302" i="45"/>
  <c r="P1302" i="45" s="1"/>
  <c r="N1174" i="45"/>
  <c r="P1174" i="45" s="1"/>
  <c r="N1062" i="45"/>
  <c r="P1062" i="45" s="1"/>
  <c r="J1800" i="45"/>
  <c r="L1800" i="45" s="1"/>
  <c r="N1800" i="45" s="1"/>
  <c r="P1800" i="45" s="1"/>
  <c r="M1800" i="45"/>
  <c r="O1800" i="45" s="1"/>
  <c r="M2120" i="45"/>
  <c r="O2120" i="45" s="1"/>
  <c r="M1960" i="45"/>
  <c r="O1960" i="45" s="1"/>
  <c r="M1864" i="45"/>
  <c r="O1864" i="45" s="1"/>
  <c r="M1027" i="45"/>
  <c r="O1027" i="45" s="1"/>
  <c r="M1891" i="45"/>
  <c r="O1891" i="45" s="1"/>
  <c r="M1611" i="45"/>
  <c r="O1611" i="45" s="1"/>
  <c r="M795" i="45"/>
  <c r="O795" i="45" s="1"/>
  <c r="M1695" i="45"/>
  <c r="O1695" i="45" s="1"/>
  <c r="J1695" i="45"/>
  <c r="L1695" i="45" s="1"/>
  <c r="N1695" i="45" s="1"/>
  <c r="P1695" i="45" s="1"/>
  <c r="J1375" i="45"/>
  <c r="L1375" i="45" s="1"/>
  <c r="N1375" i="45" s="1"/>
  <c r="P1375" i="45" s="1"/>
  <c r="M1375" i="45"/>
  <c r="O1375" i="45" s="1"/>
  <c r="M2253" i="45"/>
  <c r="O2253" i="45" s="1"/>
  <c r="J2253" i="45"/>
  <c r="L2253" i="45" s="1"/>
  <c r="N2253" i="45" s="1"/>
  <c r="P2253" i="45" s="1"/>
  <c r="J2053" i="45"/>
  <c r="L2053" i="45" s="1"/>
  <c r="N2053" i="45" s="1"/>
  <c r="P2053" i="45" s="1"/>
  <c r="M2053" i="45"/>
  <c r="O2053" i="45" s="1"/>
  <c r="M1892" i="45"/>
  <c r="O1892" i="45" s="1"/>
  <c r="J1892" i="45"/>
  <c r="L1892" i="45" s="1"/>
  <c r="N1892" i="45" s="1"/>
  <c r="P1892" i="45" s="1"/>
  <c r="J1196" i="45"/>
  <c r="L1196" i="45" s="1"/>
  <c r="N1196" i="45" s="1"/>
  <c r="P1196" i="45" s="1"/>
  <c r="M1196" i="45"/>
  <c r="O1196" i="45" s="1"/>
  <c r="M1771" i="45"/>
  <c r="O1771" i="45" s="1"/>
  <c r="M1971" i="45"/>
  <c r="O1971" i="45" s="1"/>
  <c r="J1235" i="45"/>
  <c r="L1235" i="45" s="1"/>
  <c r="N1235" i="45" s="1"/>
  <c r="P1235" i="45" s="1"/>
  <c r="R1235" i="45" s="1"/>
  <c r="M1189" i="45"/>
  <c r="O1189" i="45" s="1"/>
  <c r="J2243" i="45"/>
  <c r="L2243" i="45" s="1"/>
  <c r="N2243" i="45" s="1"/>
  <c r="P2243" i="45" s="1"/>
  <c r="M1630" i="45"/>
  <c r="O1630" i="45" s="1"/>
  <c r="J1870" i="45"/>
  <c r="L1870" i="45" s="1"/>
  <c r="N1870" i="45" s="1"/>
  <c r="P1870" i="45" s="1"/>
  <c r="R1870" i="45" s="1"/>
  <c r="J17" i="45"/>
  <c r="L17" i="45" s="1"/>
  <c r="N17" i="45" s="1"/>
  <c r="P17" i="45" s="1"/>
  <c r="M1561" i="45"/>
  <c r="O1561" i="45" s="1"/>
  <c r="M1752" i="45"/>
  <c r="O1752" i="45" s="1"/>
  <c r="J765" i="45"/>
  <c r="L765" i="45" s="1"/>
  <c r="N765" i="45" s="1"/>
  <c r="P765" i="45" s="1"/>
  <c r="R765" i="45" s="1"/>
  <c r="J418" i="45"/>
  <c r="L418" i="45" s="1"/>
  <c r="N418" i="45" s="1"/>
  <c r="P418" i="45" s="1"/>
  <c r="Q418" i="45" s="1"/>
  <c r="J2319" i="45"/>
  <c r="L2319" i="45" s="1"/>
  <c r="N2319" i="45" s="1"/>
  <c r="P2319" i="45" s="1"/>
  <c r="M1839" i="45"/>
  <c r="O1839" i="45" s="1"/>
  <c r="J2301" i="45"/>
  <c r="L2301" i="45" s="1"/>
  <c r="N2301" i="45" s="1"/>
  <c r="P2301" i="45" s="1"/>
  <c r="J2127" i="45"/>
  <c r="L2127" i="45" s="1"/>
  <c r="N2127" i="45" s="1"/>
  <c r="P2127" i="45" s="1"/>
  <c r="M1023" i="45"/>
  <c r="O1023" i="45" s="1"/>
  <c r="M1429" i="45"/>
  <c r="O1429" i="45" s="1"/>
  <c r="J2228" i="45"/>
  <c r="L2228" i="45" s="1"/>
  <c r="N2228" i="45" s="1"/>
  <c r="P2228" i="45" s="1"/>
  <c r="Q2228" i="45" s="1"/>
  <c r="M2171" i="45"/>
  <c r="O2171" i="45" s="1"/>
  <c r="M1427" i="45"/>
  <c r="O1427" i="45" s="1"/>
  <c r="J1179" i="45"/>
  <c r="L1179" i="45" s="1"/>
  <c r="N1179" i="45" s="1"/>
  <c r="P1179" i="45" s="1"/>
  <c r="R1179" i="45" s="1"/>
  <c r="J859" i="45"/>
  <c r="L859" i="45" s="1"/>
  <c r="N859" i="45" s="1"/>
  <c r="P859" i="45" s="1"/>
  <c r="Q859" i="45" s="1"/>
  <c r="J1447" i="45"/>
  <c r="L1447" i="45" s="1"/>
  <c r="N1447" i="45" s="1"/>
  <c r="P1447" i="45" s="1"/>
  <c r="M2013" i="45"/>
  <c r="O2013" i="45" s="1"/>
  <c r="J1333" i="45"/>
  <c r="L1333" i="45" s="1"/>
  <c r="N1333" i="45" s="1"/>
  <c r="P1333" i="45" s="1"/>
  <c r="Q1333" i="45" s="1"/>
  <c r="J1813" i="45"/>
  <c r="L1813" i="45" s="1"/>
  <c r="N1813" i="45" s="1"/>
  <c r="P1813" i="45" s="1"/>
  <c r="Q1813" i="45" s="1"/>
  <c r="J1701" i="45"/>
  <c r="L1701" i="45" s="1"/>
  <c r="N1701" i="45" s="1"/>
  <c r="P1701" i="45" s="1"/>
  <c r="Q1701" i="45" s="1"/>
  <c r="M2060" i="45"/>
  <c r="O2060" i="45" s="1"/>
  <c r="J1820" i="45"/>
  <c r="L1820" i="45" s="1"/>
  <c r="N1820" i="45" s="1"/>
  <c r="P1820" i="45" s="1"/>
  <c r="Q1820" i="45" s="1"/>
  <c r="M957" i="45"/>
  <c r="O957" i="45" s="1"/>
  <c r="J1183" i="45"/>
  <c r="L1183" i="45" s="1"/>
  <c r="N1183" i="45" s="1"/>
  <c r="P1183" i="45" s="1"/>
  <c r="R1183" i="45" s="1"/>
  <c r="J1927" i="45"/>
  <c r="L1927" i="45" s="1"/>
  <c r="N1927" i="45" s="1"/>
  <c r="P1927" i="45" s="1"/>
  <c r="M1559" i="45"/>
  <c r="O1559" i="45" s="1"/>
  <c r="J959" i="45"/>
  <c r="L959" i="45" s="1"/>
  <c r="N959" i="45" s="1"/>
  <c r="P959" i="45" s="1"/>
  <c r="R959" i="45" s="1"/>
  <c r="J2260" i="45"/>
  <c r="L2260" i="45" s="1"/>
  <c r="N2260" i="45" s="1"/>
  <c r="P2260" i="45" s="1"/>
  <c r="M987" i="45"/>
  <c r="O987" i="45" s="1"/>
  <c r="M1895" i="45"/>
  <c r="O1895" i="45" s="1"/>
  <c r="M1479" i="45"/>
  <c r="O1479" i="45" s="1"/>
  <c r="M981" i="45"/>
  <c r="O981" i="45" s="1"/>
  <c r="J1845" i="45"/>
  <c r="L1845" i="45" s="1"/>
  <c r="N1845" i="45" s="1"/>
  <c r="P1845" i="45" s="1"/>
  <c r="R1845" i="45" s="1"/>
  <c r="J1893" i="45"/>
  <c r="L1893" i="45" s="1"/>
  <c r="N1893" i="45" s="1"/>
  <c r="P1893" i="45" s="1"/>
  <c r="Q1893" i="45" s="1"/>
  <c r="J500" i="45"/>
  <c r="L500" i="45" s="1"/>
  <c r="N500" i="45" s="1"/>
  <c r="P500" i="45" s="1"/>
  <c r="R500" i="45" s="1"/>
  <c r="M940" i="45"/>
  <c r="O940" i="45" s="1"/>
  <c r="M2131" i="45"/>
  <c r="O2131" i="45" s="1"/>
  <c r="M1675" i="45"/>
  <c r="O1675" i="45" s="1"/>
  <c r="M1579" i="45"/>
  <c r="O1579" i="45" s="1"/>
  <c r="J1791" i="45"/>
  <c r="L1791" i="45" s="1"/>
  <c r="N1791" i="45" s="1"/>
  <c r="P1791" i="45" s="1"/>
  <c r="R1791" i="45" s="1"/>
  <c r="J1717" i="45"/>
  <c r="L1717" i="45" s="1"/>
  <c r="N1717" i="45" s="1"/>
  <c r="P1717" i="45" s="1"/>
  <c r="J2180" i="45"/>
  <c r="L2180" i="45" s="1"/>
  <c r="N2180" i="45" s="1"/>
  <c r="P2180" i="45" s="1"/>
  <c r="Q2180" i="45" s="1"/>
  <c r="J885" i="45"/>
  <c r="L885" i="45" s="1"/>
  <c r="N885" i="45" s="1"/>
  <c r="P885" i="45" s="1"/>
  <c r="R885" i="45" s="1"/>
  <c r="M1372" i="45"/>
  <c r="O1372" i="45" s="1"/>
  <c r="J2083" i="45"/>
  <c r="L2083" i="45" s="1"/>
  <c r="N2083" i="45" s="1"/>
  <c r="P2083" i="45" s="1"/>
  <c r="R2083" i="45" s="1"/>
  <c r="J771" i="45"/>
  <c r="L771" i="45" s="1"/>
  <c r="N771" i="45" s="1"/>
  <c r="P771" i="45" s="1"/>
  <c r="Q771" i="45" s="1"/>
  <c r="M2239" i="45"/>
  <c r="O2239" i="45" s="1"/>
  <c r="M1967" i="45"/>
  <c r="O1967" i="45" s="1"/>
  <c r="J1663" i="45"/>
  <c r="L1663" i="45" s="1"/>
  <c r="N1663" i="45" s="1"/>
  <c r="P1663" i="45" s="1"/>
  <c r="R1663" i="45" s="1"/>
  <c r="M1335" i="45"/>
  <c r="O1335" i="45" s="1"/>
  <c r="J831" i="45"/>
  <c r="L831" i="45" s="1"/>
  <c r="N831" i="45" s="1"/>
  <c r="P831" i="45" s="1"/>
  <c r="R831" i="45" s="1"/>
  <c r="M2085" i="45"/>
  <c r="O2085" i="45" s="1"/>
  <c r="J620" i="45"/>
  <c r="L620" i="45" s="1"/>
  <c r="N620" i="45" s="1"/>
  <c r="P620" i="45" s="1"/>
  <c r="Q620" i="45" s="1"/>
  <c r="M2299" i="45"/>
  <c r="O2299" i="45" s="1"/>
  <c r="J1475" i="45"/>
  <c r="L1475" i="45" s="1"/>
  <c r="N1475" i="45" s="1"/>
  <c r="P1475" i="45" s="1"/>
  <c r="R1475" i="45" s="1"/>
  <c r="M739" i="45"/>
  <c r="O739" i="45" s="1"/>
  <c r="J2207" i="45"/>
  <c r="L2207" i="45" s="1"/>
  <c r="N2207" i="45" s="1"/>
  <c r="P2207" i="45" s="1"/>
  <c r="J1623" i="45"/>
  <c r="L1623" i="45" s="1"/>
  <c r="N1623" i="45" s="1"/>
  <c r="P1623" i="45" s="1"/>
  <c r="Q1623" i="45" s="1"/>
  <c r="J1271" i="45"/>
  <c r="L1271" i="45" s="1"/>
  <c r="N1271" i="45" s="1"/>
  <c r="P1271" i="45" s="1"/>
  <c r="R1271" i="45" s="1"/>
  <c r="J895" i="45"/>
  <c r="L895" i="45" s="1"/>
  <c r="N895" i="45" s="1"/>
  <c r="P895" i="45" s="1"/>
  <c r="J1525" i="45"/>
  <c r="L1525" i="45" s="1"/>
  <c r="N1525" i="45" s="1"/>
  <c r="P1525" i="45" s="1"/>
  <c r="J2276" i="45"/>
  <c r="L2276" i="45" s="1"/>
  <c r="N2276" i="45" s="1"/>
  <c r="P2276" i="45" s="1"/>
  <c r="M1765" i="45"/>
  <c r="O1765" i="45" s="1"/>
  <c r="J2251" i="45"/>
  <c r="L2251" i="45" s="1"/>
  <c r="N2251" i="45" s="1"/>
  <c r="P2251" i="45" s="1"/>
  <c r="M2019" i="45"/>
  <c r="O2019" i="45" s="1"/>
  <c r="J1851" i="45"/>
  <c r="L1851" i="45" s="1"/>
  <c r="N1851" i="45" s="1"/>
  <c r="P1851" i="45" s="1"/>
  <c r="Q1851" i="45" s="1"/>
  <c r="M1379" i="45"/>
  <c r="O1379" i="45" s="1"/>
  <c r="M707" i="45"/>
  <c r="O707" i="45" s="1"/>
  <c r="J1591" i="45"/>
  <c r="L1591" i="45" s="1"/>
  <c r="N1591" i="45" s="1"/>
  <c r="P1591" i="45" s="1"/>
  <c r="J1239" i="45"/>
  <c r="L1239" i="45" s="1"/>
  <c r="N1239" i="45" s="1"/>
  <c r="P1239" i="45" s="1"/>
  <c r="R1239" i="45" s="1"/>
  <c r="J1988" i="45"/>
  <c r="L1988" i="45" s="1"/>
  <c r="N1988" i="45" s="1"/>
  <c r="P1988" i="45" s="1"/>
  <c r="M1580" i="45"/>
  <c r="O1580" i="45" s="1"/>
  <c r="M1148" i="45"/>
  <c r="O1148" i="45" s="1"/>
  <c r="J2274" i="45"/>
  <c r="L2274" i="45" s="1"/>
  <c r="N2274" i="45" s="1"/>
  <c r="P2274" i="45" s="1"/>
  <c r="J1785" i="45"/>
  <c r="L1785" i="45" s="1"/>
  <c r="N1785" i="45" s="1"/>
  <c r="P1785" i="45" s="1"/>
  <c r="Q1785" i="45" s="1"/>
  <c r="J2265" i="45"/>
  <c r="L2265" i="45" s="1"/>
  <c r="N2265" i="45" s="1"/>
  <c r="P2265" i="45" s="1"/>
  <c r="M1945" i="45"/>
  <c r="O1945" i="45" s="1"/>
  <c r="J937" i="45"/>
  <c r="L937" i="45" s="1"/>
  <c r="N937" i="45" s="1"/>
  <c r="P937" i="45" s="1"/>
  <c r="J521" i="45"/>
  <c r="L521" i="45" s="1"/>
  <c r="N521" i="45" s="1"/>
  <c r="P521" i="45" s="1"/>
  <c r="R521" i="45" s="1"/>
  <c r="J1432" i="45"/>
  <c r="L1432" i="45" s="1"/>
  <c r="N1432" i="45" s="1"/>
  <c r="P1432" i="45" s="1"/>
  <c r="R1432" i="45" s="1"/>
  <c r="J2258" i="45"/>
  <c r="L2258" i="45" s="1"/>
  <c r="N2258" i="45" s="1"/>
  <c r="P2258" i="45" s="1"/>
  <c r="Q2258" i="45" s="1"/>
  <c r="J714" i="45"/>
  <c r="L714" i="45" s="1"/>
  <c r="N714" i="45" s="1"/>
  <c r="P714" i="45" s="1"/>
  <c r="J1529" i="45"/>
  <c r="L1529" i="45" s="1"/>
  <c r="N1529" i="45" s="1"/>
  <c r="P1529" i="45" s="1"/>
  <c r="Q1529" i="45" s="1"/>
  <c r="J167" i="45"/>
  <c r="L167" i="45" s="1"/>
  <c r="N167" i="45" s="1"/>
  <c r="P167" i="45" s="1"/>
  <c r="R167" i="45" s="1"/>
  <c r="M1313" i="45"/>
  <c r="O1313" i="45" s="1"/>
  <c r="J1001" i="45"/>
  <c r="L1001" i="45" s="1"/>
  <c r="N1001" i="45" s="1"/>
  <c r="P1001" i="45" s="1"/>
  <c r="J657" i="45"/>
  <c r="L657" i="45" s="1"/>
  <c r="N657" i="45" s="1"/>
  <c r="P657" i="45" s="1"/>
  <c r="J585" i="45"/>
  <c r="L585" i="45" s="1"/>
  <c r="N585" i="45" s="1"/>
  <c r="P585" i="45" s="1"/>
  <c r="R585" i="45" s="1"/>
  <c r="J137" i="45"/>
  <c r="L137" i="45" s="1"/>
  <c r="N137" i="45" s="1"/>
  <c r="P137" i="45" s="1"/>
  <c r="R137" i="45" s="1"/>
  <c r="J764" i="45"/>
  <c r="L764" i="45" s="1"/>
  <c r="N764" i="45" s="1"/>
  <c r="P764" i="45" s="1"/>
  <c r="R764" i="45" s="1"/>
  <c r="M1568" i="45"/>
  <c r="O1568" i="45" s="1"/>
  <c r="M2234" i="45"/>
  <c r="O2234" i="45" s="1"/>
  <c r="M1002" i="45"/>
  <c r="O1002" i="45" s="1"/>
  <c r="M1450" i="45"/>
  <c r="O1450" i="45" s="1"/>
  <c r="J570" i="45"/>
  <c r="L570" i="45" s="1"/>
  <c r="N570" i="45" s="1"/>
  <c r="P570" i="45" s="1"/>
  <c r="R570" i="45" s="1"/>
  <c r="J2286" i="45"/>
  <c r="L2286" i="45" s="1"/>
  <c r="N2286" i="45" s="1"/>
  <c r="P2286" i="45" s="1"/>
  <c r="J2297" i="45"/>
  <c r="L2297" i="45" s="1"/>
  <c r="N2297" i="45" s="1"/>
  <c r="P2297" i="45" s="1"/>
  <c r="M2073" i="45"/>
  <c r="O2073" i="45" s="1"/>
  <c r="M1913" i="45"/>
  <c r="O1913" i="45" s="1"/>
  <c r="M905" i="45"/>
  <c r="O905" i="45" s="1"/>
  <c r="J489" i="45"/>
  <c r="L489" i="45" s="1"/>
  <c r="N489" i="45" s="1"/>
  <c r="P489" i="45" s="1"/>
  <c r="J265" i="45"/>
  <c r="L265" i="45" s="1"/>
  <c r="N265" i="45" s="1"/>
  <c r="P265" i="45" s="1"/>
  <c r="Q265" i="45" s="1"/>
  <c r="J33" i="45"/>
  <c r="L33" i="45" s="1"/>
  <c r="N33" i="45" s="1"/>
  <c r="P33" i="45" s="1"/>
  <c r="Q33" i="45" s="1"/>
  <c r="J1610" i="45"/>
  <c r="L1610" i="45" s="1"/>
  <c r="N1610" i="45" s="1"/>
  <c r="P1610" i="45" s="1"/>
  <c r="R1610" i="45" s="1"/>
  <c r="J306" i="45"/>
  <c r="L306" i="45" s="1"/>
  <c r="N306" i="45" s="1"/>
  <c r="P306" i="45" s="1"/>
  <c r="Q306" i="45" s="1"/>
  <c r="J482" i="45"/>
  <c r="L482" i="45" s="1"/>
  <c r="N482" i="45" s="1"/>
  <c r="P482" i="45" s="1"/>
  <c r="Q482" i="45" s="1"/>
  <c r="J1782" i="45"/>
  <c r="L1782" i="45" s="1"/>
  <c r="N1782" i="45" s="1"/>
  <c r="P1782" i="45" s="1"/>
  <c r="Q1782" i="45" s="1"/>
  <c r="J1273" i="45"/>
  <c r="L1273" i="45" s="1"/>
  <c r="N1273" i="45" s="1"/>
  <c r="P1273" i="45" s="1"/>
  <c r="Q1273" i="45" s="1"/>
  <c r="J401" i="45"/>
  <c r="L401" i="45" s="1"/>
  <c r="N401" i="45" s="1"/>
  <c r="P401" i="45" s="1"/>
  <c r="R401" i="45" s="1"/>
  <c r="J329" i="45"/>
  <c r="L329" i="45" s="1"/>
  <c r="N329" i="45" s="1"/>
  <c r="P329" i="45" s="1"/>
  <c r="M199" i="45"/>
  <c r="O199" i="45" s="1"/>
  <c r="M2066" i="45"/>
  <c r="O2066" i="45" s="1"/>
  <c r="J1378" i="45"/>
  <c r="L1378" i="45" s="1"/>
  <c r="N1378" i="45" s="1"/>
  <c r="P1378" i="45" s="1"/>
  <c r="M1834" i="45"/>
  <c r="O1834" i="45" s="1"/>
  <c r="M1650" i="45"/>
  <c r="O1650" i="45" s="1"/>
  <c r="J882" i="45"/>
  <c r="L882" i="45" s="1"/>
  <c r="N882" i="45" s="1"/>
  <c r="P882" i="45" s="1"/>
  <c r="Q882" i="45" s="1"/>
  <c r="J690" i="45"/>
  <c r="L690" i="45" s="1"/>
  <c r="N690" i="45" s="1"/>
  <c r="P690" i="45" s="1"/>
  <c r="J218" i="45"/>
  <c r="L218" i="45" s="1"/>
  <c r="N218" i="45" s="1"/>
  <c r="P218" i="45" s="1"/>
  <c r="R218" i="45" s="1"/>
  <c r="J2126" i="45"/>
  <c r="L2126" i="45" s="1"/>
  <c r="N2126" i="45" s="1"/>
  <c r="P2126" i="45" s="1"/>
  <c r="M1126" i="45"/>
  <c r="O1126" i="45" s="1"/>
  <c r="J1764" i="45"/>
  <c r="L1764" i="45" s="1"/>
  <c r="N1764" i="45" s="1"/>
  <c r="P1764" i="45" s="1"/>
  <c r="Q1764" i="45" s="1"/>
  <c r="J972" i="45"/>
  <c r="L972" i="45" s="1"/>
  <c r="N972" i="45" s="1"/>
  <c r="P972" i="45" s="1"/>
  <c r="R972" i="45" s="1"/>
  <c r="M1051" i="45"/>
  <c r="O1051" i="45" s="1"/>
  <c r="J2015" i="45"/>
  <c r="L2015" i="45" s="1"/>
  <c r="N2015" i="45" s="1"/>
  <c r="P2015" i="45" s="1"/>
  <c r="J1415" i="45"/>
  <c r="L1415" i="45" s="1"/>
  <c r="N1415" i="45" s="1"/>
  <c r="P1415" i="45" s="1"/>
  <c r="J1181" i="45"/>
  <c r="L1181" i="45" s="1"/>
  <c r="N1181" i="45" s="1"/>
  <c r="P1181" i="45" s="1"/>
  <c r="R1181" i="45" s="1"/>
  <c r="M1933" i="45"/>
  <c r="O1933" i="45" s="1"/>
  <c r="J1557" i="45"/>
  <c r="L1557" i="45" s="1"/>
  <c r="N1557" i="45" s="1"/>
  <c r="P1557" i="45" s="1"/>
  <c r="R1557" i="45" s="1"/>
  <c r="J2068" i="45"/>
  <c r="L2068" i="45" s="1"/>
  <c r="N2068" i="45" s="1"/>
  <c r="P2068" i="45" s="1"/>
  <c r="R2068" i="45" s="1"/>
  <c r="J1980" i="45"/>
  <c r="L1980" i="45" s="1"/>
  <c r="N1980" i="45" s="1"/>
  <c r="P1980" i="45" s="1"/>
  <c r="R1980" i="45" s="1"/>
  <c r="J1628" i="45"/>
  <c r="L1628" i="45" s="1"/>
  <c r="N1628" i="45" s="1"/>
  <c r="P1628" i="45" s="1"/>
  <c r="Q1628" i="45" s="1"/>
  <c r="J1156" i="45"/>
  <c r="L1156" i="45" s="1"/>
  <c r="N1156" i="45" s="1"/>
  <c r="P1156" i="45" s="1"/>
  <c r="R1156" i="45" s="1"/>
  <c r="J428" i="45"/>
  <c r="L428" i="45" s="1"/>
  <c r="N428" i="45" s="1"/>
  <c r="P428" i="45" s="1"/>
  <c r="J1275" i="45"/>
  <c r="L1275" i="45" s="1"/>
  <c r="N1275" i="45" s="1"/>
  <c r="P1275" i="45" s="1"/>
  <c r="R1275" i="45" s="1"/>
  <c r="J1092" i="45"/>
  <c r="L1092" i="45" s="1"/>
  <c r="N1092" i="45" s="1"/>
  <c r="P1092" i="45" s="1"/>
  <c r="R1092" i="45" s="1"/>
  <c r="J835" i="45"/>
  <c r="L835" i="45" s="1"/>
  <c r="N835" i="45" s="1"/>
  <c r="P835" i="45" s="1"/>
  <c r="M1147" i="45"/>
  <c r="O1147" i="45" s="1"/>
  <c r="J1095" i="45"/>
  <c r="L1095" i="45" s="1"/>
  <c r="N1095" i="45" s="1"/>
  <c r="P1095" i="45" s="1"/>
  <c r="Q1095" i="45" s="1"/>
  <c r="M2167" i="45"/>
  <c r="O2167" i="45" s="1"/>
  <c r="M1621" i="45"/>
  <c r="O1621" i="45" s="1"/>
  <c r="M1373" i="45"/>
  <c r="O1373" i="45" s="1"/>
  <c r="M924" i="45"/>
  <c r="O924" i="45" s="1"/>
  <c r="M1117" i="45"/>
  <c r="O1117" i="45" s="1"/>
  <c r="M2132" i="45"/>
  <c r="O2132" i="45" s="1"/>
  <c r="J1084" i="45"/>
  <c r="L1084" i="45" s="1"/>
  <c r="N1084" i="45" s="1"/>
  <c r="P1084" i="45" s="1"/>
  <c r="Q1084" i="45" s="1"/>
  <c r="J364" i="45"/>
  <c r="L364" i="45" s="1"/>
  <c r="N364" i="45" s="1"/>
  <c r="P364" i="45" s="1"/>
  <c r="Q364" i="45" s="1"/>
  <c r="J852" i="45"/>
  <c r="L852" i="45" s="1"/>
  <c r="N852" i="45" s="1"/>
  <c r="P852" i="45" s="1"/>
  <c r="Q852" i="45" s="1"/>
  <c r="J923" i="45"/>
  <c r="L923" i="45" s="1"/>
  <c r="N923" i="45" s="1"/>
  <c r="P923" i="45" s="1"/>
  <c r="J899" i="45"/>
  <c r="L899" i="45" s="1"/>
  <c r="N899" i="45" s="1"/>
  <c r="P899" i="45" s="1"/>
  <c r="J569" i="45"/>
  <c r="L569" i="45" s="1"/>
  <c r="N569" i="45" s="1"/>
  <c r="P569" i="45" s="1"/>
  <c r="J1303" i="45"/>
  <c r="L1303" i="45" s="1"/>
  <c r="N1303" i="45" s="1"/>
  <c r="P1303" i="45" s="1"/>
  <c r="Q1303" i="45" s="1"/>
  <c r="J1285" i="45"/>
  <c r="L1285" i="45" s="1"/>
  <c r="N1285" i="45" s="1"/>
  <c r="P1285" i="45" s="1"/>
  <c r="M812" i="45"/>
  <c r="O812" i="45" s="1"/>
  <c r="J2195" i="45"/>
  <c r="L2195" i="45" s="1"/>
  <c r="N2195" i="45" s="1"/>
  <c r="P2195" i="45" s="1"/>
  <c r="Q2195" i="45" s="1"/>
  <c r="J2291" i="45"/>
  <c r="L2291" i="45" s="1"/>
  <c r="N2291" i="45" s="1"/>
  <c r="P2291" i="45" s="1"/>
  <c r="R2291" i="45" s="1"/>
  <c r="M1395" i="45"/>
  <c r="O1395" i="45" s="1"/>
  <c r="J2125" i="45"/>
  <c r="L2125" i="45" s="1"/>
  <c r="N2125" i="45" s="1"/>
  <c r="P2125" i="45" s="1"/>
  <c r="R2125" i="45" s="1"/>
  <c r="M1955" i="45"/>
  <c r="O1955" i="45" s="1"/>
  <c r="J1515" i="45"/>
  <c r="L1515" i="45" s="1"/>
  <c r="N1515" i="45" s="1"/>
  <c r="P1515" i="45" s="1"/>
  <c r="R1515" i="45" s="1"/>
  <c r="J1131" i="45"/>
  <c r="L1131" i="45" s="1"/>
  <c r="N1131" i="45" s="1"/>
  <c r="P1131" i="45" s="1"/>
  <c r="R1131" i="45" s="1"/>
  <c r="M249" i="45"/>
  <c r="O249" i="45" s="1"/>
  <c r="J1017" i="45"/>
  <c r="L1017" i="45" s="1"/>
  <c r="N1017" i="45" s="1"/>
  <c r="P1017" i="45" s="1"/>
  <c r="R1017" i="45" s="1"/>
  <c r="J1067" i="45"/>
  <c r="L1067" i="45" s="1"/>
  <c r="N1067" i="45" s="1"/>
  <c r="P1067" i="45" s="1"/>
  <c r="J377" i="45"/>
  <c r="L377" i="45" s="1"/>
  <c r="N377" i="45" s="1"/>
  <c r="P377" i="45" s="1"/>
  <c r="J1821" i="45"/>
  <c r="L1821" i="45" s="1"/>
  <c r="N1821" i="45" s="1"/>
  <c r="P1821" i="45" s="1"/>
  <c r="M1362" i="45"/>
  <c r="O1362" i="45" s="1"/>
  <c r="M1702" i="45"/>
  <c r="O1702" i="45" s="1"/>
  <c r="J1599" i="45"/>
  <c r="L1599" i="45" s="1"/>
  <c r="N1599" i="45" s="1"/>
  <c r="P1599" i="45" s="1"/>
  <c r="J1670" i="45"/>
  <c r="L1670" i="45" s="1"/>
  <c r="N1670" i="45" s="1"/>
  <c r="P1670" i="45" s="1"/>
  <c r="J2057" i="45"/>
  <c r="L2057" i="45" s="1"/>
  <c r="N2057" i="45" s="1"/>
  <c r="P2057" i="45" s="1"/>
  <c r="Q2057" i="45" s="1"/>
  <c r="M1216" i="45"/>
  <c r="O1216" i="45" s="1"/>
  <c r="J1289" i="45"/>
  <c r="L1289" i="45" s="1"/>
  <c r="N1289" i="45" s="1"/>
  <c r="P1289" i="45" s="1"/>
  <c r="J258" i="45"/>
  <c r="L258" i="45" s="1"/>
  <c r="N258" i="45" s="1"/>
  <c r="P258" i="45" s="1"/>
  <c r="J1186" i="45"/>
  <c r="L1186" i="45" s="1"/>
  <c r="N1186" i="45" s="1"/>
  <c r="P1186" i="45" s="1"/>
  <c r="M2134" i="45"/>
  <c r="O2134" i="45" s="1"/>
  <c r="J2052" i="45"/>
  <c r="L2052" i="45" s="1"/>
  <c r="N2052" i="45" s="1"/>
  <c r="P2052" i="45" s="1"/>
  <c r="R2052" i="45" s="1"/>
  <c r="M2281" i="45"/>
  <c r="O2281" i="45" s="1"/>
  <c r="M1465" i="45"/>
  <c r="O1465" i="45" s="1"/>
  <c r="J729" i="45"/>
  <c r="L729" i="45" s="1"/>
  <c r="N729" i="45" s="1"/>
  <c r="P729" i="45" s="1"/>
  <c r="J1136" i="45"/>
  <c r="L1136" i="45" s="1"/>
  <c r="N1136" i="45" s="1"/>
  <c r="P1136" i="45" s="1"/>
  <c r="J1842" i="45"/>
  <c r="L1842" i="45" s="1"/>
  <c r="N1842" i="45" s="1"/>
  <c r="P1842" i="45" s="1"/>
  <c r="M2070" i="45"/>
  <c r="O2070" i="45" s="1"/>
  <c r="J1638" i="45"/>
  <c r="L1638" i="45" s="1"/>
  <c r="N1638" i="45" s="1"/>
  <c r="P1638" i="45" s="1"/>
  <c r="R1638" i="45" s="1"/>
  <c r="M1330" i="45"/>
  <c r="O1330" i="45" s="1"/>
  <c r="J947" i="45"/>
  <c r="L947" i="45" s="1"/>
  <c r="N947" i="45" s="1"/>
  <c r="P947" i="45" s="1"/>
  <c r="J1897" i="45"/>
  <c r="L1897" i="45" s="1"/>
  <c r="N1897" i="45" s="1"/>
  <c r="P1897" i="45" s="1"/>
  <c r="M1423" i="45"/>
  <c r="O1423" i="45" s="1"/>
  <c r="M1810" i="45"/>
  <c r="O1810" i="45" s="1"/>
  <c r="J1146" i="45"/>
  <c r="L1146" i="45" s="1"/>
  <c r="N1146" i="45" s="1"/>
  <c r="P1146" i="45" s="1"/>
  <c r="M250" i="45"/>
  <c r="O250" i="45" s="1"/>
  <c r="J1030" i="45"/>
  <c r="L1030" i="45" s="1"/>
  <c r="N1030" i="45" s="1"/>
  <c r="P1030" i="45" s="1"/>
  <c r="J1036" i="45"/>
  <c r="L1036" i="45" s="1"/>
  <c r="N1036" i="45" s="1"/>
  <c r="P1036" i="45" s="1"/>
  <c r="M1280" i="45"/>
  <c r="O1280" i="45" s="1"/>
  <c r="J2147" i="45"/>
  <c r="L2147" i="45" s="1"/>
  <c r="N2147" i="45" s="1"/>
  <c r="P2147" i="45" s="1"/>
  <c r="M1075" i="45"/>
  <c r="O1075" i="45" s="1"/>
  <c r="M883" i="45"/>
  <c r="O883" i="45" s="1"/>
  <c r="M1537" i="45"/>
  <c r="O1537" i="45" s="1"/>
  <c r="J769" i="45"/>
  <c r="L769" i="45" s="1"/>
  <c r="N769" i="45" s="1"/>
  <c r="P769" i="45" s="1"/>
  <c r="J2208" i="45"/>
  <c r="L2208" i="45" s="1"/>
  <c r="N2208" i="45" s="1"/>
  <c r="P2208" i="45" s="1"/>
  <c r="M602" i="45"/>
  <c r="O602" i="45" s="1"/>
  <c r="J1374" i="45"/>
  <c r="L1374" i="45" s="1"/>
  <c r="N1374" i="45" s="1"/>
  <c r="P1374" i="45" s="1"/>
  <c r="M2185" i="45"/>
  <c r="O2185" i="45" s="1"/>
  <c r="J2185" i="45"/>
  <c r="L2185" i="45" s="1"/>
  <c r="N2185" i="45" s="1"/>
  <c r="P2185" i="45" s="1"/>
  <c r="M281" i="45"/>
  <c r="O281" i="45" s="1"/>
  <c r="J281" i="45"/>
  <c r="L281" i="45" s="1"/>
  <c r="N281" i="45" s="1"/>
  <c r="P281" i="45" s="1"/>
  <c r="M89" i="45"/>
  <c r="O89" i="45" s="1"/>
  <c r="J89" i="45"/>
  <c r="L89" i="45" s="1"/>
  <c r="N89" i="45" s="1"/>
  <c r="P89" i="45" s="1"/>
  <c r="J2089" i="45"/>
  <c r="L2089" i="45" s="1"/>
  <c r="N2089" i="45" s="1"/>
  <c r="P2089" i="45" s="1"/>
  <c r="Q2089" i="45" s="1"/>
  <c r="J1161" i="45"/>
  <c r="L1161" i="45" s="1"/>
  <c r="N1161" i="45" s="1"/>
  <c r="P1161" i="45" s="1"/>
  <c r="Q1161" i="45" s="1"/>
  <c r="J697" i="45"/>
  <c r="L697" i="45" s="1"/>
  <c r="N697" i="45" s="1"/>
  <c r="P697" i="45" s="1"/>
  <c r="M1936" i="45"/>
  <c r="O1936" i="45" s="1"/>
  <c r="J2202" i="45"/>
  <c r="L2202" i="45" s="1"/>
  <c r="N2202" i="45" s="1"/>
  <c r="P2202" i="45" s="1"/>
  <c r="M362" i="45"/>
  <c r="O362" i="45" s="1"/>
  <c r="J1342" i="45"/>
  <c r="L1342" i="45" s="1"/>
  <c r="N1342" i="45" s="1"/>
  <c r="P1342" i="45" s="1"/>
  <c r="R1342" i="45" s="1"/>
  <c r="J893" i="45"/>
  <c r="L893" i="45" s="1"/>
  <c r="N893" i="45" s="1"/>
  <c r="P893" i="45" s="1"/>
  <c r="R893" i="45" s="1"/>
  <c r="M1886" i="45"/>
  <c r="O1886" i="45" s="1"/>
  <c r="J1582" i="45"/>
  <c r="L1582" i="45" s="1"/>
  <c r="N1582" i="45" s="1"/>
  <c r="P1582" i="45" s="1"/>
  <c r="M774" i="45"/>
  <c r="O774" i="45" s="1"/>
  <c r="J2222" i="45"/>
  <c r="L2222" i="45" s="1"/>
  <c r="N2222" i="45" s="1"/>
  <c r="P2222" i="45" s="1"/>
  <c r="M2222" i="45"/>
  <c r="O2222" i="45" s="1"/>
  <c r="M1430" i="45"/>
  <c r="O1430" i="45" s="1"/>
  <c r="J1430" i="45"/>
  <c r="L1430" i="45" s="1"/>
  <c r="N1430" i="45" s="1"/>
  <c r="P1430" i="45" s="1"/>
  <c r="J1254" i="45"/>
  <c r="L1254" i="45" s="1"/>
  <c r="N1254" i="45" s="1"/>
  <c r="P1254" i="45" s="1"/>
  <c r="M1254" i="45"/>
  <c r="O1254" i="45" s="1"/>
  <c r="J1930" i="45"/>
  <c r="L1930" i="45" s="1"/>
  <c r="N1930" i="45" s="1"/>
  <c r="P1930" i="45" s="1"/>
  <c r="M1930" i="45"/>
  <c r="O1930" i="45" s="1"/>
  <c r="J1730" i="45"/>
  <c r="L1730" i="45" s="1"/>
  <c r="N1730" i="45" s="1"/>
  <c r="P1730" i="45" s="1"/>
  <c r="M1730" i="45"/>
  <c r="O1730" i="45" s="1"/>
  <c r="M786" i="45"/>
  <c r="O786" i="45" s="1"/>
  <c r="J786" i="45"/>
  <c r="L786" i="45" s="1"/>
  <c r="N786" i="45" s="1"/>
  <c r="P786" i="45" s="1"/>
  <c r="J1983" i="45"/>
  <c r="L1983" i="45" s="1"/>
  <c r="N1983" i="45" s="1"/>
  <c r="P1983" i="45" s="1"/>
  <c r="M508" i="45"/>
  <c r="O508" i="45" s="1"/>
  <c r="M2025" i="45"/>
  <c r="O2025" i="45" s="1"/>
  <c r="J1961" i="45"/>
  <c r="L1961" i="45" s="1"/>
  <c r="N1961" i="45" s="1"/>
  <c r="P1961" i="45" s="1"/>
  <c r="J1921" i="45"/>
  <c r="L1921" i="45" s="1"/>
  <c r="N1921" i="45" s="1"/>
  <c r="P1921" i="45" s="1"/>
  <c r="Q1921" i="45" s="1"/>
  <c r="J1505" i="45"/>
  <c r="L1505" i="45" s="1"/>
  <c r="N1505" i="45" s="1"/>
  <c r="P1505" i="45" s="1"/>
  <c r="J593" i="45"/>
  <c r="L593" i="45" s="1"/>
  <c r="N593" i="45" s="1"/>
  <c r="P593" i="45" s="1"/>
  <c r="M473" i="45"/>
  <c r="O473" i="45" s="1"/>
  <c r="M121" i="45"/>
  <c r="O121" i="45" s="1"/>
  <c r="M1480" i="45"/>
  <c r="O1480" i="45" s="1"/>
  <c r="J2098" i="45"/>
  <c r="L2098" i="45" s="1"/>
  <c r="N2098" i="45" s="1"/>
  <c r="P2098" i="45" s="1"/>
  <c r="J1498" i="45"/>
  <c r="L1498" i="45" s="1"/>
  <c r="N1498" i="45" s="1"/>
  <c r="P1498" i="45" s="1"/>
  <c r="Q1498" i="45" s="1"/>
  <c r="J1178" i="45"/>
  <c r="L1178" i="45" s="1"/>
  <c r="N1178" i="45" s="1"/>
  <c r="P1178" i="45" s="1"/>
  <c r="R1178" i="45" s="1"/>
  <c r="J674" i="45"/>
  <c r="L674" i="45" s="1"/>
  <c r="N674" i="45" s="1"/>
  <c r="P674" i="45" s="1"/>
  <c r="R674" i="45" s="1"/>
  <c r="M530" i="45"/>
  <c r="O530" i="45" s="1"/>
  <c r="J2242" i="45"/>
  <c r="L2242" i="45" s="1"/>
  <c r="N2242" i="45" s="1"/>
  <c r="P2242" i="45" s="1"/>
  <c r="J2162" i="45"/>
  <c r="L2162" i="45" s="1"/>
  <c r="N2162" i="45" s="1"/>
  <c r="P2162" i="45" s="1"/>
  <c r="J1802" i="45"/>
  <c r="L1802" i="45" s="1"/>
  <c r="N1802" i="45" s="1"/>
  <c r="P1802" i="45" s="1"/>
  <c r="J978" i="45"/>
  <c r="L978" i="45" s="1"/>
  <c r="N978" i="45" s="1"/>
  <c r="P978" i="45" s="1"/>
  <c r="J858" i="45"/>
  <c r="L858" i="45" s="1"/>
  <c r="N858" i="45" s="1"/>
  <c r="P858" i="45" s="1"/>
  <c r="M1614" i="45"/>
  <c r="O1614" i="45" s="1"/>
  <c r="M1294" i="45"/>
  <c r="O1294" i="45" s="1"/>
  <c r="J2238" i="45"/>
  <c r="L2238" i="45" s="1"/>
  <c r="N2238" i="45" s="1"/>
  <c r="P2238" i="45" s="1"/>
  <c r="M2046" i="45"/>
  <c r="O2046" i="45" s="1"/>
  <c r="M1550" i="45"/>
  <c r="O1550" i="45" s="1"/>
  <c r="J98" i="45"/>
  <c r="L98" i="45" s="1"/>
  <c r="N98" i="45" s="1"/>
  <c r="P98" i="45" s="1"/>
  <c r="M2087" i="45"/>
  <c r="O2087" i="45" s="1"/>
  <c r="J2087" i="45"/>
  <c r="L2087" i="45" s="1"/>
  <c r="N2087" i="45" s="1"/>
  <c r="P2087" i="45" s="1"/>
  <c r="M1759" i="45"/>
  <c r="O1759" i="45" s="1"/>
  <c r="J1759" i="45"/>
  <c r="L1759" i="45" s="1"/>
  <c r="N1759" i="45" s="1"/>
  <c r="P1759" i="45" s="1"/>
  <c r="M1511" i="45"/>
  <c r="O1511" i="45" s="1"/>
  <c r="J1511" i="45"/>
  <c r="L1511" i="45" s="1"/>
  <c r="N1511" i="45" s="1"/>
  <c r="P1511" i="45" s="1"/>
  <c r="M1055" i="45"/>
  <c r="O1055" i="45" s="1"/>
  <c r="J1055" i="45"/>
  <c r="L1055" i="45" s="1"/>
  <c r="N1055" i="45" s="1"/>
  <c r="P1055" i="45" s="1"/>
  <c r="M1924" i="45"/>
  <c r="O1924" i="45" s="1"/>
  <c r="J1924" i="45"/>
  <c r="L1924" i="45" s="1"/>
  <c r="N1924" i="45" s="1"/>
  <c r="P1924" i="45" s="1"/>
  <c r="M1028" i="45"/>
  <c r="O1028" i="45" s="1"/>
  <c r="J1028" i="45"/>
  <c r="L1028" i="45" s="1"/>
  <c r="N1028" i="45" s="1"/>
  <c r="P1028" i="45" s="1"/>
  <c r="M2051" i="45"/>
  <c r="O2051" i="45" s="1"/>
  <c r="J2051" i="45"/>
  <c r="L2051" i="45" s="1"/>
  <c r="N2051" i="45" s="1"/>
  <c r="P2051" i="45" s="1"/>
  <c r="M2213" i="45"/>
  <c r="O2213" i="45" s="1"/>
  <c r="J2213" i="45"/>
  <c r="L2213" i="45" s="1"/>
  <c r="N2213" i="45" s="1"/>
  <c r="P2213" i="45" s="1"/>
  <c r="M1661" i="45"/>
  <c r="O1661" i="45" s="1"/>
  <c r="J1661" i="45"/>
  <c r="L1661" i="45" s="1"/>
  <c r="N1661" i="45" s="1"/>
  <c r="P1661" i="45" s="1"/>
  <c r="M1053" i="45"/>
  <c r="O1053" i="45" s="1"/>
  <c r="J1053" i="45"/>
  <c r="L1053" i="45" s="1"/>
  <c r="N1053" i="45" s="1"/>
  <c r="P1053" i="45" s="1"/>
  <c r="M1324" i="45"/>
  <c r="O1324" i="45" s="1"/>
  <c r="J1324" i="45"/>
  <c r="L1324" i="45" s="1"/>
  <c r="N1324" i="45" s="1"/>
  <c r="P1324" i="45" s="1"/>
  <c r="J2294" i="45"/>
  <c r="L2294" i="45" s="1"/>
  <c r="N2294" i="45" s="1"/>
  <c r="P2294" i="45" s="1"/>
  <c r="M2294" i="45"/>
  <c r="O2294" i="45" s="1"/>
  <c r="J1942" i="45"/>
  <c r="L1942" i="45" s="1"/>
  <c r="N1942" i="45" s="1"/>
  <c r="P1942" i="45" s="1"/>
  <c r="M1942" i="45"/>
  <c r="O1942" i="45" s="1"/>
  <c r="M1470" i="45"/>
  <c r="O1470" i="45" s="1"/>
  <c r="J1470" i="45"/>
  <c r="L1470" i="45" s="1"/>
  <c r="N1470" i="45" s="1"/>
  <c r="P1470" i="45" s="1"/>
  <c r="M902" i="45"/>
  <c r="O902" i="45" s="1"/>
  <c r="J902" i="45"/>
  <c r="L902" i="45" s="1"/>
  <c r="N902" i="45" s="1"/>
  <c r="P902" i="45" s="1"/>
  <c r="M841" i="45"/>
  <c r="O841" i="45" s="1"/>
  <c r="J841" i="45"/>
  <c r="L841" i="45" s="1"/>
  <c r="N841" i="45" s="1"/>
  <c r="P841" i="45" s="1"/>
  <c r="M633" i="45"/>
  <c r="O633" i="45" s="1"/>
  <c r="J633" i="45"/>
  <c r="L633" i="45" s="1"/>
  <c r="N633" i="45" s="1"/>
  <c r="P633" i="45" s="1"/>
  <c r="M1257" i="45"/>
  <c r="O1257" i="45" s="1"/>
  <c r="J1121" i="45"/>
  <c r="L1121" i="45" s="1"/>
  <c r="N1121" i="45" s="1"/>
  <c r="P1121" i="45" s="1"/>
  <c r="J2104" i="45"/>
  <c r="L2104" i="45" s="1"/>
  <c r="N2104" i="45" s="1"/>
  <c r="P2104" i="45" s="1"/>
  <c r="M1424" i="45"/>
  <c r="O1424" i="45" s="1"/>
  <c r="M2078" i="45"/>
  <c r="O2078" i="45" s="1"/>
  <c r="J636" i="45"/>
  <c r="L636" i="45" s="1"/>
  <c r="N636" i="45" s="1"/>
  <c r="P636" i="45" s="1"/>
  <c r="M2153" i="45"/>
  <c r="O2153" i="45" s="1"/>
  <c r="M1929" i="45"/>
  <c r="O1929" i="45" s="1"/>
  <c r="M601" i="45"/>
  <c r="O601" i="45" s="1"/>
  <c r="M185" i="45"/>
  <c r="O185" i="45" s="1"/>
  <c r="J1728" i="45"/>
  <c r="L1728" i="45" s="1"/>
  <c r="N1728" i="45" s="1"/>
  <c r="P1728" i="45" s="1"/>
  <c r="J1248" i="45"/>
  <c r="L1248" i="45" s="1"/>
  <c r="N1248" i="45" s="1"/>
  <c r="P1248" i="45" s="1"/>
  <c r="Q1248" i="45" s="1"/>
  <c r="M546" i="45"/>
  <c r="O546" i="45" s="1"/>
  <c r="J2030" i="45"/>
  <c r="L2030" i="45" s="1"/>
  <c r="N2030" i="45" s="1"/>
  <c r="P2030" i="45" s="1"/>
  <c r="M2030" i="45"/>
  <c r="O2030" i="45" s="1"/>
  <c r="J1966" i="45"/>
  <c r="L1966" i="45" s="1"/>
  <c r="N1966" i="45" s="1"/>
  <c r="P1966" i="45" s="1"/>
  <c r="M1966" i="45"/>
  <c r="O1966" i="45" s="1"/>
  <c r="J1758" i="45"/>
  <c r="L1758" i="45" s="1"/>
  <c r="N1758" i="45" s="1"/>
  <c r="P1758" i="45" s="1"/>
  <c r="M1758" i="45"/>
  <c r="O1758" i="45" s="1"/>
  <c r="J1354" i="45"/>
  <c r="L1354" i="45" s="1"/>
  <c r="N1354" i="45" s="1"/>
  <c r="P1354" i="45" s="1"/>
  <c r="M1354" i="45"/>
  <c r="O1354" i="45" s="1"/>
  <c r="J2145" i="45"/>
  <c r="L2145" i="45" s="1"/>
  <c r="N2145" i="45" s="1"/>
  <c r="P2145" i="45" s="1"/>
  <c r="M2145" i="45"/>
  <c r="O2145" i="45" s="1"/>
  <c r="J834" i="45"/>
  <c r="L834" i="45" s="1"/>
  <c r="N834" i="45" s="1"/>
  <c r="P834" i="45" s="1"/>
  <c r="M658" i="45"/>
  <c r="O658" i="45" s="1"/>
  <c r="J514" i="45"/>
  <c r="L514" i="45" s="1"/>
  <c r="N514" i="45" s="1"/>
  <c r="P514" i="45" s="1"/>
  <c r="J106" i="45"/>
  <c r="L106" i="45" s="1"/>
  <c r="N106" i="45" s="1"/>
  <c r="P106" i="45" s="1"/>
  <c r="M2130" i="45"/>
  <c r="O2130" i="45" s="1"/>
  <c r="J1898" i="45"/>
  <c r="L1898" i="45" s="1"/>
  <c r="N1898" i="45" s="1"/>
  <c r="P1898" i="45" s="1"/>
  <c r="R1898" i="45" s="1"/>
  <c r="J1634" i="45"/>
  <c r="L1634" i="45" s="1"/>
  <c r="N1634" i="45" s="1"/>
  <c r="P1634" i="45" s="1"/>
  <c r="J1418" i="45"/>
  <c r="L1418" i="45" s="1"/>
  <c r="N1418" i="45" s="1"/>
  <c r="P1418" i="45" s="1"/>
  <c r="M522" i="45"/>
  <c r="O522" i="45" s="1"/>
  <c r="J162" i="45"/>
  <c r="L162" i="45" s="1"/>
  <c r="N162" i="45" s="1"/>
  <c r="P162" i="45" s="1"/>
  <c r="R162" i="45" s="1"/>
  <c r="J1981" i="45"/>
  <c r="L1981" i="45" s="1"/>
  <c r="N1981" i="45" s="1"/>
  <c r="P1981" i="45" s="1"/>
  <c r="R1981" i="45" s="1"/>
  <c r="J693" i="45"/>
  <c r="L693" i="45" s="1"/>
  <c r="N693" i="45" s="1"/>
  <c r="P693" i="45" s="1"/>
  <c r="Q693" i="45" s="1"/>
  <c r="J2254" i="45"/>
  <c r="L2254" i="45" s="1"/>
  <c r="N2254" i="45" s="1"/>
  <c r="P2254" i="45" s="1"/>
  <c r="Q2254" i="45" s="1"/>
  <c r="J1574" i="45"/>
  <c r="L1574" i="45" s="1"/>
  <c r="N1574" i="45" s="1"/>
  <c r="P1574" i="45" s="1"/>
  <c r="M1222" i="45"/>
  <c r="O1222" i="45" s="1"/>
  <c r="J2198" i="45"/>
  <c r="L2198" i="45" s="1"/>
  <c r="N2198" i="45" s="1"/>
  <c r="P2198" i="45" s="1"/>
  <c r="J2014" i="45"/>
  <c r="L2014" i="45" s="1"/>
  <c r="N2014" i="45" s="1"/>
  <c r="P2014" i="45" s="1"/>
  <c r="R2014" i="45" s="1"/>
  <c r="J1510" i="45"/>
  <c r="L1510" i="45" s="1"/>
  <c r="N1510" i="45" s="1"/>
  <c r="P1510" i="45" s="1"/>
  <c r="R1510" i="45" s="1"/>
  <c r="M2173" i="45"/>
  <c r="O2173" i="45" s="1"/>
  <c r="J1229" i="45"/>
  <c r="L1229" i="45" s="1"/>
  <c r="N1229" i="45" s="1"/>
  <c r="P1229" i="45" s="1"/>
  <c r="J1684" i="45"/>
  <c r="L1684" i="45" s="1"/>
  <c r="N1684" i="45" s="1"/>
  <c r="P1684" i="45" s="1"/>
  <c r="J1492" i="45"/>
  <c r="L1492" i="45" s="1"/>
  <c r="N1492" i="45" s="1"/>
  <c r="P1492" i="45" s="1"/>
  <c r="Q1492" i="45" s="1"/>
  <c r="J780" i="45"/>
  <c r="L780" i="45" s="1"/>
  <c r="N780" i="45" s="1"/>
  <c r="P780" i="45" s="1"/>
  <c r="J628" i="45"/>
  <c r="L628" i="45" s="1"/>
  <c r="N628" i="45" s="1"/>
  <c r="P628" i="45" s="1"/>
  <c r="J1584" i="45"/>
  <c r="L1584" i="45" s="1"/>
  <c r="N1584" i="45" s="1"/>
  <c r="P1584" i="45" s="1"/>
  <c r="J2088" i="45"/>
  <c r="L2088" i="45" s="1"/>
  <c r="N2088" i="45" s="1"/>
  <c r="P2088" i="45" s="1"/>
  <c r="M2088" i="45"/>
  <c r="O2088" i="45" s="1"/>
  <c r="M1673" i="45"/>
  <c r="O1673" i="45" s="1"/>
  <c r="J1673" i="45"/>
  <c r="L1673" i="45" s="1"/>
  <c r="N1673" i="45" s="1"/>
  <c r="P1673" i="45" s="1"/>
  <c r="M2313" i="45"/>
  <c r="O2313" i="45" s="1"/>
  <c r="J874" i="45"/>
  <c r="L874" i="45" s="1"/>
  <c r="N874" i="45" s="1"/>
  <c r="P874" i="45" s="1"/>
  <c r="R874" i="45" s="1"/>
  <c r="M898" i="45"/>
  <c r="O898" i="45" s="1"/>
  <c r="M1974" i="45"/>
  <c r="O1974" i="45" s="1"/>
  <c r="M1302" i="45"/>
  <c r="O1302" i="45" s="1"/>
  <c r="M2176" i="45"/>
  <c r="O2176" i="45" s="1"/>
  <c r="J2016" i="45"/>
  <c r="L2016" i="45" s="1"/>
  <c r="N2016" i="45" s="1"/>
  <c r="P2016" i="45" s="1"/>
  <c r="M1082" i="45"/>
  <c r="O1082" i="45" s="1"/>
  <c r="M1910" i="45"/>
  <c r="O1910" i="45" s="1"/>
  <c r="J2270" i="45"/>
  <c r="L2270" i="45" s="1"/>
  <c r="N2270" i="45" s="1"/>
  <c r="P2270" i="45" s="1"/>
  <c r="M1494" i="45"/>
  <c r="O1494" i="45" s="1"/>
  <c r="J1494" i="45"/>
  <c r="L1494" i="45" s="1"/>
  <c r="N1494" i="45" s="1"/>
  <c r="P1494" i="45" s="1"/>
  <c r="M191" i="45"/>
  <c r="O191" i="45" s="1"/>
  <c r="J191" i="45"/>
  <c r="L191" i="45" s="1"/>
  <c r="N191" i="45" s="1"/>
  <c r="P191" i="45" s="1"/>
  <c r="J1889" i="45"/>
  <c r="L1889" i="45" s="1"/>
  <c r="N1889" i="45" s="1"/>
  <c r="P1889" i="45" s="1"/>
  <c r="M1889" i="45"/>
  <c r="O1889" i="45" s="1"/>
  <c r="J529" i="45"/>
  <c r="L529" i="45" s="1"/>
  <c r="N529" i="45" s="1"/>
  <c r="P529" i="45" s="1"/>
  <c r="M529" i="45"/>
  <c r="O529" i="45" s="1"/>
  <c r="M465" i="45"/>
  <c r="O465" i="45" s="1"/>
  <c r="J465" i="45"/>
  <c r="L465" i="45" s="1"/>
  <c r="N465" i="45" s="1"/>
  <c r="P465" i="45" s="1"/>
  <c r="M394" i="45"/>
  <c r="O394" i="45" s="1"/>
  <c r="J394" i="45"/>
  <c r="L394" i="45" s="1"/>
  <c r="N394" i="45" s="1"/>
  <c r="P394" i="45" s="1"/>
  <c r="J753" i="45"/>
  <c r="L753" i="45" s="1"/>
  <c r="N753" i="45" s="1"/>
  <c r="P753" i="45" s="1"/>
  <c r="Q753" i="45" s="1"/>
  <c r="M345" i="45"/>
  <c r="O345" i="45" s="1"/>
  <c r="M177" i="45"/>
  <c r="O177" i="45" s="1"/>
  <c r="J2264" i="45"/>
  <c r="L2264" i="45" s="1"/>
  <c r="N2264" i="45" s="1"/>
  <c r="P2264" i="45" s="1"/>
  <c r="Q2264" i="45" s="1"/>
  <c r="J1984" i="45"/>
  <c r="L1984" i="45" s="1"/>
  <c r="N1984" i="45" s="1"/>
  <c r="P1984" i="45" s="1"/>
  <c r="J1848" i="45"/>
  <c r="L1848" i="45" s="1"/>
  <c r="N1848" i="45" s="1"/>
  <c r="P1848" i="45" s="1"/>
  <c r="R1848" i="45" s="1"/>
  <c r="J1648" i="45"/>
  <c r="L1648" i="45" s="1"/>
  <c r="N1648" i="45" s="1"/>
  <c r="P1648" i="45" s="1"/>
  <c r="Q1648" i="45" s="1"/>
  <c r="M1536" i="45"/>
  <c r="O1536" i="45" s="1"/>
  <c r="J977" i="45"/>
  <c r="L977" i="45" s="1"/>
  <c r="N977" i="45" s="1"/>
  <c r="P977" i="45" s="1"/>
  <c r="R977" i="45" s="1"/>
  <c r="M380" i="45"/>
  <c r="O380" i="45" s="1"/>
  <c r="J1407" i="45"/>
  <c r="L1407" i="45" s="1"/>
  <c r="N1407" i="45" s="1"/>
  <c r="P1407" i="45" s="1"/>
  <c r="J2241" i="45"/>
  <c r="L2241" i="45" s="1"/>
  <c r="N2241" i="45" s="1"/>
  <c r="P2241" i="45" s="1"/>
  <c r="Q2241" i="45" s="1"/>
  <c r="J2177" i="45"/>
  <c r="L2177" i="45" s="1"/>
  <c r="N2177" i="45" s="1"/>
  <c r="P2177" i="45" s="1"/>
  <c r="J2017" i="45"/>
  <c r="L2017" i="45" s="1"/>
  <c r="N2017" i="45" s="1"/>
  <c r="P2017" i="45" s="1"/>
  <c r="J1769" i="45"/>
  <c r="L1769" i="45" s="1"/>
  <c r="N1769" i="45" s="1"/>
  <c r="P1769" i="45" s="1"/>
  <c r="R1769" i="45" s="1"/>
  <c r="J1625" i="45"/>
  <c r="L1625" i="45" s="1"/>
  <c r="N1625" i="45" s="1"/>
  <c r="P1625" i="45" s="1"/>
  <c r="R1625" i="45" s="1"/>
  <c r="J1497" i="45"/>
  <c r="L1497" i="45" s="1"/>
  <c r="N1497" i="45" s="1"/>
  <c r="P1497" i="45" s="1"/>
  <c r="R1497" i="45" s="1"/>
  <c r="J1337" i="45"/>
  <c r="L1337" i="45" s="1"/>
  <c r="N1337" i="45" s="1"/>
  <c r="P1337" i="45" s="1"/>
  <c r="R1337" i="45" s="1"/>
  <c r="J1281" i="45"/>
  <c r="L1281" i="45" s="1"/>
  <c r="N1281" i="45" s="1"/>
  <c r="P1281" i="45" s="1"/>
  <c r="R1281" i="45" s="1"/>
  <c r="J113" i="45"/>
  <c r="L113" i="45" s="1"/>
  <c r="N113" i="45" s="1"/>
  <c r="P113" i="45" s="1"/>
  <c r="J873" i="45"/>
  <c r="L873" i="45" s="1"/>
  <c r="N873" i="45" s="1"/>
  <c r="P873" i="45" s="1"/>
  <c r="R873" i="45" s="1"/>
  <c r="M2320" i="45"/>
  <c r="O2320" i="45" s="1"/>
  <c r="J2080" i="45"/>
  <c r="L2080" i="45" s="1"/>
  <c r="N2080" i="45" s="1"/>
  <c r="P2080" i="45" s="1"/>
  <c r="J1904" i="45"/>
  <c r="L1904" i="45" s="1"/>
  <c r="N1904" i="45" s="1"/>
  <c r="P1904" i="45" s="1"/>
  <c r="R1904" i="45" s="1"/>
  <c r="J1840" i="45"/>
  <c r="L1840" i="45" s="1"/>
  <c r="N1840" i="45" s="1"/>
  <c r="P1840" i="45" s="1"/>
  <c r="R1840" i="45" s="1"/>
  <c r="M1408" i="45"/>
  <c r="O1408" i="45" s="1"/>
  <c r="J1104" i="45"/>
  <c r="L1104" i="45" s="1"/>
  <c r="N1104" i="45" s="1"/>
  <c r="P1104" i="45" s="1"/>
  <c r="R1104" i="45" s="1"/>
  <c r="J151" i="45"/>
  <c r="L151" i="45" s="1"/>
  <c r="N151" i="45" s="1"/>
  <c r="P151" i="45" s="1"/>
  <c r="R151" i="45" s="1"/>
  <c r="J1962" i="45"/>
  <c r="L1962" i="45" s="1"/>
  <c r="N1962" i="45" s="1"/>
  <c r="P1962" i="45" s="1"/>
  <c r="R1962" i="45" s="1"/>
  <c r="J1290" i="45"/>
  <c r="L1290" i="45" s="1"/>
  <c r="N1290" i="45" s="1"/>
  <c r="P1290" i="45" s="1"/>
  <c r="R1290" i="45" s="1"/>
  <c r="J1542" i="45"/>
  <c r="L1542" i="45" s="1"/>
  <c r="N1542" i="45" s="1"/>
  <c r="P1542" i="45" s="1"/>
  <c r="J1168" i="45"/>
  <c r="L1168" i="45" s="1"/>
  <c r="N1168" i="45" s="1"/>
  <c r="P1168" i="45" s="1"/>
  <c r="R1168" i="45" s="1"/>
  <c r="J689" i="45"/>
  <c r="L689" i="45" s="1"/>
  <c r="N689" i="45" s="1"/>
  <c r="P689" i="45" s="1"/>
  <c r="J1857" i="45"/>
  <c r="L1857" i="45" s="1"/>
  <c r="N1857" i="45" s="1"/>
  <c r="P1857" i="45" s="1"/>
  <c r="Q1857" i="45" s="1"/>
  <c r="J1569" i="45"/>
  <c r="L1569" i="45" s="1"/>
  <c r="N1569" i="45" s="1"/>
  <c r="P1569" i="45" s="1"/>
  <c r="Q1569" i="45" s="1"/>
  <c r="M1145" i="45"/>
  <c r="O1145" i="45" s="1"/>
  <c r="M921" i="45"/>
  <c r="O921" i="45" s="1"/>
  <c r="M217" i="45"/>
  <c r="O217" i="45" s="1"/>
  <c r="M41" i="45"/>
  <c r="O41" i="45" s="1"/>
  <c r="J2312" i="45"/>
  <c r="L2312" i="45" s="1"/>
  <c r="N2312" i="45" s="1"/>
  <c r="P2312" i="45" s="1"/>
  <c r="R2312" i="45" s="1"/>
  <c r="M2232" i="45"/>
  <c r="O2232" i="45" s="1"/>
  <c r="M2144" i="45"/>
  <c r="O2144" i="45" s="1"/>
  <c r="M1816" i="45"/>
  <c r="O1816" i="45" s="1"/>
  <c r="J2287" i="45"/>
  <c r="L2287" i="45" s="1"/>
  <c r="N2287" i="45" s="1"/>
  <c r="P2287" i="45" s="1"/>
  <c r="Q2287" i="45" s="1"/>
  <c r="J767" i="45"/>
  <c r="L767" i="45" s="1"/>
  <c r="N767" i="45" s="1"/>
  <c r="P767" i="45" s="1"/>
  <c r="M119" i="45"/>
  <c r="O119" i="45" s="1"/>
  <c r="J1586" i="45"/>
  <c r="L1586" i="45" s="1"/>
  <c r="N1586" i="45" s="1"/>
  <c r="P1586" i="45" s="1"/>
  <c r="M1250" i="45"/>
  <c r="O1250" i="45" s="1"/>
  <c r="M498" i="45"/>
  <c r="O498" i="45" s="1"/>
  <c r="J234" i="45"/>
  <c r="L234" i="45" s="1"/>
  <c r="N234" i="45" s="1"/>
  <c r="P234" i="45" s="1"/>
  <c r="Q234" i="45" s="1"/>
  <c r="J1762" i="45"/>
  <c r="L1762" i="45" s="1"/>
  <c r="N1762" i="45" s="1"/>
  <c r="P1762" i="45" s="1"/>
  <c r="M1522" i="45"/>
  <c r="O1522" i="45" s="1"/>
  <c r="M146" i="45"/>
  <c r="O146" i="45" s="1"/>
  <c r="M1790" i="45"/>
  <c r="O1790" i="45" s="1"/>
  <c r="J1502" i="45"/>
  <c r="L1502" i="45" s="1"/>
  <c r="N1502" i="45" s="1"/>
  <c r="P1502" i="45" s="1"/>
  <c r="Q1502" i="45" s="1"/>
  <c r="J1982" i="45"/>
  <c r="L1982" i="45" s="1"/>
  <c r="N1982" i="45" s="1"/>
  <c r="P1982" i="45" s="1"/>
  <c r="J1478" i="45"/>
  <c r="L1478" i="45" s="1"/>
  <c r="N1478" i="45" s="1"/>
  <c r="P1478" i="45" s="1"/>
  <c r="J2133" i="45"/>
  <c r="L2133" i="45" s="1"/>
  <c r="N2133" i="45" s="1"/>
  <c r="P2133" i="45" s="1"/>
  <c r="M548" i="45"/>
  <c r="O548" i="45" s="1"/>
  <c r="J1828" i="45"/>
  <c r="L1828" i="45" s="1"/>
  <c r="N1828" i="45" s="1"/>
  <c r="P1828" i="45" s="1"/>
  <c r="M676" i="45"/>
  <c r="O676" i="45" s="1"/>
  <c r="J1547" i="45"/>
  <c r="L1547" i="45" s="1"/>
  <c r="N1547" i="45" s="1"/>
  <c r="P1547" i="45" s="1"/>
  <c r="J784" i="45"/>
  <c r="L784" i="45" s="1"/>
  <c r="N784" i="45" s="1"/>
  <c r="P784" i="45" s="1"/>
  <c r="M784" i="45"/>
  <c r="O784" i="45" s="1"/>
  <c r="M2110" i="45"/>
  <c r="O2110" i="45" s="1"/>
  <c r="J2110" i="45"/>
  <c r="L2110" i="45" s="1"/>
  <c r="N2110" i="45" s="1"/>
  <c r="P2110" i="45" s="1"/>
  <c r="M1854" i="45"/>
  <c r="O1854" i="45" s="1"/>
  <c r="J1854" i="45"/>
  <c r="L1854" i="45" s="1"/>
  <c r="N1854" i="45" s="1"/>
  <c r="P1854" i="45" s="1"/>
  <c r="M1806" i="45"/>
  <c r="O1806" i="45" s="1"/>
  <c r="J1806" i="45"/>
  <c r="L1806" i="45" s="1"/>
  <c r="N1806" i="45" s="1"/>
  <c r="P1806" i="45" s="1"/>
  <c r="J1678" i="45"/>
  <c r="L1678" i="45" s="1"/>
  <c r="N1678" i="45" s="1"/>
  <c r="P1678" i="45" s="1"/>
  <c r="M1678" i="45"/>
  <c r="O1678" i="45" s="1"/>
  <c r="J1646" i="45"/>
  <c r="L1646" i="45" s="1"/>
  <c r="N1646" i="45" s="1"/>
  <c r="P1646" i="45" s="1"/>
  <c r="M1646" i="45"/>
  <c r="O1646" i="45" s="1"/>
  <c r="M1270" i="45"/>
  <c r="O1270" i="45" s="1"/>
  <c r="J1270" i="45"/>
  <c r="L1270" i="45" s="1"/>
  <c r="N1270" i="45" s="1"/>
  <c r="P1270" i="45" s="1"/>
  <c r="M2146" i="45"/>
  <c r="O2146" i="45" s="1"/>
  <c r="J705" i="45"/>
  <c r="L705" i="45" s="1"/>
  <c r="N705" i="45" s="1"/>
  <c r="P705" i="45" s="1"/>
  <c r="R705" i="45" s="1"/>
  <c r="J2077" i="45"/>
  <c r="L2077" i="45" s="1"/>
  <c r="N2077" i="45" s="1"/>
  <c r="P2077" i="45" s="1"/>
  <c r="R2077" i="45" s="1"/>
  <c r="J2075" i="45"/>
  <c r="L2075" i="45" s="1"/>
  <c r="N2075" i="45" s="1"/>
  <c r="P2075" i="45" s="1"/>
  <c r="M1339" i="45"/>
  <c r="O1339" i="45" s="1"/>
  <c r="J907" i="45"/>
  <c r="L907" i="45" s="1"/>
  <c r="N907" i="45" s="1"/>
  <c r="P907" i="45" s="1"/>
  <c r="Q907" i="45" s="1"/>
  <c r="J1705" i="45"/>
  <c r="L1705" i="45" s="1"/>
  <c r="N1705" i="45" s="1"/>
  <c r="P1705" i="45" s="1"/>
  <c r="J505" i="45"/>
  <c r="L505" i="45" s="1"/>
  <c r="N505" i="45" s="1"/>
  <c r="P505" i="45" s="1"/>
  <c r="J618" i="45"/>
  <c r="L618" i="45" s="1"/>
  <c r="N618" i="45" s="1"/>
  <c r="P618" i="45" s="1"/>
  <c r="M2038" i="45"/>
  <c r="O2038" i="45" s="1"/>
  <c r="J1277" i="45"/>
  <c r="L1277" i="45" s="1"/>
  <c r="N1277" i="45" s="1"/>
  <c r="P1277" i="45" s="1"/>
  <c r="M1606" i="45"/>
  <c r="O1606" i="45" s="1"/>
  <c r="J2307" i="45"/>
  <c r="L2307" i="45" s="1"/>
  <c r="N2307" i="45" s="1"/>
  <c r="P2307" i="45" s="1"/>
  <c r="R2307" i="45" s="1"/>
  <c r="J2219" i="45"/>
  <c r="L2219" i="45" s="1"/>
  <c r="N2219" i="45" s="1"/>
  <c r="P2219" i="45" s="1"/>
  <c r="Q2219" i="45" s="1"/>
  <c r="J2003" i="45"/>
  <c r="L2003" i="45" s="1"/>
  <c r="N2003" i="45" s="1"/>
  <c r="P2003" i="45" s="1"/>
  <c r="Q2003" i="45" s="1"/>
  <c r="J1707" i="45"/>
  <c r="L1707" i="45" s="1"/>
  <c r="N1707" i="45" s="1"/>
  <c r="P1707" i="45" s="1"/>
  <c r="Q1707" i="45" s="1"/>
  <c r="M1099" i="45"/>
  <c r="O1099" i="45" s="1"/>
  <c r="J1011" i="45"/>
  <c r="L1011" i="45" s="1"/>
  <c r="N1011" i="45" s="1"/>
  <c r="P1011" i="45" s="1"/>
  <c r="J1583" i="45"/>
  <c r="L1583" i="45" s="1"/>
  <c r="N1583" i="45" s="1"/>
  <c r="P1583" i="45" s="1"/>
  <c r="M2217" i="45"/>
  <c r="O2217" i="45" s="1"/>
  <c r="M1993" i="45"/>
  <c r="O1993" i="45" s="1"/>
  <c r="J1601" i="45"/>
  <c r="L1601" i="45" s="1"/>
  <c r="N1601" i="45" s="1"/>
  <c r="P1601" i="45" s="1"/>
  <c r="J1433" i="45"/>
  <c r="L1433" i="45" s="1"/>
  <c r="N1433" i="45" s="1"/>
  <c r="P1433" i="45" s="1"/>
  <c r="J1369" i="45"/>
  <c r="L1369" i="45" s="1"/>
  <c r="N1369" i="45" s="1"/>
  <c r="P1369" i="45" s="1"/>
  <c r="Q1369" i="45" s="1"/>
  <c r="J1193" i="45"/>
  <c r="L1193" i="45" s="1"/>
  <c r="N1193" i="45" s="1"/>
  <c r="P1193" i="45" s="1"/>
  <c r="R1193" i="45" s="1"/>
  <c r="J1057" i="45"/>
  <c r="L1057" i="45" s="1"/>
  <c r="N1057" i="45" s="1"/>
  <c r="P1057" i="45" s="1"/>
  <c r="Q1057" i="45" s="1"/>
  <c r="J665" i="45"/>
  <c r="L665" i="45" s="1"/>
  <c r="N665" i="45" s="1"/>
  <c r="P665" i="45" s="1"/>
  <c r="R665" i="45" s="1"/>
  <c r="M409" i="45"/>
  <c r="O409" i="45" s="1"/>
  <c r="M153" i="45"/>
  <c r="O153" i="45" s="1"/>
  <c r="J1696" i="45"/>
  <c r="L1696" i="45" s="1"/>
  <c r="N1696" i="45" s="1"/>
  <c r="P1696" i="45" s="1"/>
  <c r="R1696" i="45" s="1"/>
  <c r="J1528" i="45"/>
  <c r="L1528" i="45" s="1"/>
  <c r="N1528" i="45" s="1"/>
  <c r="P1528" i="45" s="1"/>
  <c r="J2138" i="45"/>
  <c r="L2138" i="45" s="1"/>
  <c r="N2138" i="45" s="1"/>
  <c r="P2138" i="45" s="1"/>
  <c r="R2138" i="45" s="1"/>
  <c r="J1906" i="45"/>
  <c r="L1906" i="45" s="1"/>
  <c r="N1906" i="45" s="1"/>
  <c r="P1906" i="45" s="1"/>
  <c r="R1906" i="45" s="1"/>
  <c r="J1770" i="45"/>
  <c r="L1770" i="45" s="1"/>
  <c r="N1770" i="45" s="1"/>
  <c r="P1770" i="45" s="1"/>
  <c r="Q1770" i="45" s="1"/>
  <c r="J1426" i="45"/>
  <c r="L1426" i="45" s="1"/>
  <c r="N1426" i="45" s="1"/>
  <c r="P1426" i="45" s="1"/>
  <c r="M698" i="45"/>
  <c r="O698" i="45" s="1"/>
  <c r="M338" i="45"/>
  <c r="O338" i="45" s="1"/>
  <c r="M2181" i="45"/>
  <c r="O2181" i="45" s="1"/>
  <c r="J2106" i="45"/>
  <c r="L2106" i="45" s="1"/>
  <c r="N2106" i="45" s="1"/>
  <c r="P2106" i="45" s="1"/>
  <c r="M1594" i="45"/>
  <c r="O1594" i="45" s="1"/>
  <c r="M426" i="45"/>
  <c r="O426" i="45" s="1"/>
  <c r="M314" i="45"/>
  <c r="O314" i="45" s="1"/>
  <c r="M26" i="45"/>
  <c r="O26" i="45" s="1"/>
  <c r="M2230" i="45"/>
  <c r="O2230" i="45" s="1"/>
  <c r="M1878" i="45"/>
  <c r="O1878" i="45" s="1"/>
  <c r="M1766" i="45"/>
  <c r="O1766" i="45" s="1"/>
  <c r="M1262" i="45"/>
  <c r="O1262" i="45" s="1"/>
  <c r="J1045" i="45"/>
  <c r="L1045" i="45" s="1"/>
  <c r="N1045" i="45" s="1"/>
  <c r="P1045" i="45" s="1"/>
  <c r="R1045" i="45" s="1"/>
  <c r="J1089" i="45"/>
  <c r="L1089" i="45" s="1"/>
  <c r="N1089" i="45" s="1"/>
  <c r="P1089" i="45" s="1"/>
  <c r="J2170" i="45"/>
  <c r="L2170" i="45" s="1"/>
  <c r="N2170" i="45" s="1"/>
  <c r="P2170" i="45" s="1"/>
  <c r="R2170" i="45" s="1"/>
  <c r="J1221" i="45"/>
  <c r="L1221" i="45" s="1"/>
  <c r="N1221" i="45" s="1"/>
  <c r="P1221" i="45" s="1"/>
  <c r="Q1221" i="45" s="1"/>
  <c r="J1738" i="45"/>
  <c r="L1738" i="45" s="1"/>
  <c r="N1738" i="45" s="1"/>
  <c r="P1738" i="45" s="1"/>
  <c r="J946" i="45"/>
  <c r="L946" i="45" s="1"/>
  <c r="N946" i="45" s="1"/>
  <c r="P946" i="45" s="1"/>
  <c r="Q946" i="45" s="1"/>
  <c r="M178" i="45"/>
  <c r="O178" i="45" s="1"/>
  <c r="M1198" i="45"/>
  <c r="O1198" i="45" s="1"/>
  <c r="J1401" i="45"/>
  <c r="L1401" i="45" s="1"/>
  <c r="N1401" i="45" s="1"/>
  <c r="P1401" i="45" s="1"/>
  <c r="M2179" i="45"/>
  <c r="O2179" i="45" s="1"/>
  <c r="M1651" i="45"/>
  <c r="O1651" i="45" s="1"/>
  <c r="J1163" i="45"/>
  <c r="L1163" i="45" s="1"/>
  <c r="N1163" i="45" s="1"/>
  <c r="P1163" i="45" s="1"/>
  <c r="J2249" i="45"/>
  <c r="L2249" i="45" s="1"/>
  <c r="N2249" i="45" s="1"/>
  <c r="P2249" i="45" s="1"/>
  <c r="J1865" i="45"/>
  <c r="L1865" i="45" s="1"/>
  <c r="N1865" i="45" s="1"/>
  <c r="P1865" i="45" s="1"/>
  <c r="R1865" i="45" s="1"/>
  <c r="J1801" i="45"/>
  <c r="L1801" i="45" s="1"/>
  <c r="N1801" i="45" s="1"/>
  <c r="P1801" i="45" s="1"/>
  <c r="J1633" i="45"/>
  <c r="L1633" i="45" s="1"/>
  <c r="N1633" i="45" s="1"/>
  <c r="P1633" i="45" s="1"/>
  <c r="J881" i="45"/>
  <c r="L881" i="45" s="1"/>
  <c r="N881" i="45" s="1"/>
  <c r="P881" i="45" s="1"/>
  <c r="J537" i="45"/>
  <c r="L537" i="45" s="1"/>
  <c r="N537" i="45" s="1"/>
  <c r="P537" i="45" s="1"/>
  <c r="J441" i="45"/>
  <c r="L441" i="45" s="1"/>
  <c r="N441" i="45" s="1"/>
  <c r="P441" i="45" s="1"/>
  <c r="R441" i="45" s="1"/>
  <c r="J313" i="45"/>
  <c r="L313" i="45" s="1"/>
  <c r="N313" i="45" s="1"/>
  <c r="P313" i="45" s="1"/>
  <c r="R313" i="45" s="1"/>
  <c r="J2240" i="45"/>
  <c r="L2240" i="45" s="1"/>
  <c r="N2240" i="45" s="1"/>
  <c r="P2240" i="45" s="1"/>
  <c r="R2240" i="45" s="1"/>
  <c r="J2128" i="45"/>
  <c r="L2128" i="45" s="1"/>
  <c r="N2128" i="45" s="1"/>
  <c r="P2128" i="45" s="1"/>
  <c r="M1872" i="45"/>
  <c r="O1872" i="45" s="1"/>
  <c r="J1576" i="45"/>
  <c r="L1576" i="45" s="1"/>
  <c r="N1576" i="45" s="1"/>
  <c r="P1576" i="45" s="1"/>
  <c r="Q1576" i="45" s="1"/>
  <c r="M880" i="45"/>
  <c r="O880" i="45" s="1"/>
  <c r="J1833" i="45"/>
  <c r="L1833" i="45" s="1"/>
  <c r="N1833" i="45" s="1"/>
  <c r="P1833" i="45" s="1"/>
  <c r="J2031" i="45"/>
  <c r="L2031" i="45" s="1"/>
  <c r="N2031" i="45" s="1"/>
  <c r="P2031" i="45" s="1"/>
  <c r="J442" i="45"/>
  <c r="L442" i="45" s="1"/>
  <c r="N442" i="45" s="1"/>
  <c r="P442" i="45" s="1"/>
  <c r="J2074" i="45"/>
  <c r="L2074" i="45" s="1"/>
  <c r="N2074" i="45" s="1"/>
  <c r="P2074" i="45" s="1"/>
  <c r="M1562" i="45"/>
  <c r="O1562" i="45" s="1"/>
  <c r="J1114" i="45"/>
  <c r="L1114" i="45" s="1"/>
  <c r="N1114" i="45" s="1"/>
  <c r="P1114" i="45" s="1"/>
  <c r="R1114" i="45" s="1"/>
  <c r="M2236" i="45"/>
  <c r="O2236" i="45" s="1"/>
  <c r="M2166" i="45"/>
  <c r="O2166" i="45" s="1"/>
  <c r="J2006" i="45"/>
  <c r="L2006" i="45" s="1"/>
  <c r="N2006" i="45" s="1"/>
  <c r="P2006" i="45" s="1"/>
  <c r="M1846" i="45"/>
  <c r="O1846" i="45" s="1"/>
  <c r="M1734" i="45"/>
  <c r="O1734" i="45" s="1"/>
  <c r="M1230" i="45"/>
  <c r="O1230" i="45" s="1"/>
  <c r="J2262" i="45"/>
  <c r="L2262" i="45" s="1"/>
  <c r="N2262" i="45" s="1"/>
  <c r="P2262" i="45" s="1"/>
  <c r="R2262" i="45" s="1"/>
  <c r="J2172" i="45"/>
  <c r="L2172" i="45" s="1"/>
  <c r="N2172" i="45" s="1"/>
  <c r="P2172" i="45" s="1"/>
  <c r="J1180" i="45"/>
  <c r="L1180" i="45" s="1"/>
  <c r="N1180" i="45" s="1"/>
  <c r="P1180" i="45" s="1"/>
  <c r="J2245" i="45"/>
  <c r="L2245" i="45" s="1"/>
  <c r="N2245" i="45" s="1"/>
  <c r="P2245" i="45" s="1"/>
  <c r="R2245" i="45" s="1"/>
  <c r="M925" i="45"/>
  <c r="O925" i="45" s="1"/>
  <c r="J2121" i="45"/>
  <c r="L2121" i="45" s="1"/>
  <c r="N2121" i="45" s="1"/>
  <c r="P2121" i="45" s="1"/>
  <c r="J744" i="45"/>
  <c r="L744" i="45" s="1"/>
  <c r="N744" i="45" s="1"/>
  <c r="P744" i="45" s="1"/>
  <c r="R744" i="45" s="1"/>
  <c r="J2008" i="45"/>
  <c r="L2008" i="45" s="1"/>
  <c r="N2008" i="45" s="1"/>
  <c r="P2008" i="45" s="1"/>
  <c r="M1938" i="45"/>
  <c r="O1938" i="45" s="1"/>
  <c r="M1458" i="45"/>
  <c r="O1458" i="45" s="1"/>
  <c r="M1970" i="45"/>
  <c r="O1970" i="45" s="1"/>
  <c r="J1438" i="45"/>
  <c r="L1438" i="45" s="1"/>
  <c r="N1438" i="45" s="1"/>
  <c r="P1438" i="45" s="1"/>
  <c r="Q1438" i="45" s="1"/>
  <c r="J1472" i="45"/>
  <c r="L1472" i="45" s="1"/>
  <c r="N1472" i="45" s="1"/>
  <c r="P1472" i="45" s="1"/>
  <c r="R1472" i="45" s="1"/>
  <c r="M2107" i="45"/>
  <c r="O2107" i="45" s="1"/>
  <c r="J1968" i="45"/>
  <c r="L1968" i="45" s="1"/>
  <c r="N1968" i="45" s="1"/>
  <c r="P1968" i="45" s="1"/>
  <c r="J1920" i="45"/>
  <c r="L1920" i="45" s="1"/>
  <c r="N1920" i="45" s="1"/>
  <c r="P1920" i="45" s="1"/>
  <c r="J1737" i="45"/>
  <c r="L1737" i="45" s="1"/>
  <c r="N1737" i="45" s="1"/>
  <c r="P1737" i="45" s="1"/>
  <c r="Q1737" i="45" s="1"/>
  <c r="J2196" i="45"/>
  <c r="L2196" i="45" s="1"/>
  <c r="N2196" i="45" s="1"/>
  <c r="P2196" i="45" s="1"/>
  <c r="M2010" i="45"/>
  <c r="O2010" i="45" s="1"/>
  <c r="M1874" i="45"/>
  <c r="O1874" i="45" s="1"/>
  <c r="M1394" i="45"/>
  <c r="O1394" i="45" s="1"/>
  <c r="J2042" i="45"/>
  <c r="L2042" i="45" s="1"/>
  <c r="N2042" i="45" s="1"/>
  <c r="P2042" i="45" s="1"/>
  <c r="Q2042" i="45" s="1"/>
  <c r="J1925" i="45"/>
  <c r="L1925" i="45" s="1"/>
  <c r="N1925" i="45" s="1"/>
  <c r="P1925" i="45" s="1"/>
  <c r="Q1925" i="45" s="1"/>
  <c r="J1406" i="45"/>
  <c r="L1406" i="45" s="1"/>
  <c r="N1406" i="45" s="1"/>
  <c r="P1406" i="45" s="1"/>
  <c r="J1158" i="45"/>
  <c r="L1158" i="45" s="1"/>
  <c r="N1158" i="45" s="1"/>
  <c r="P1158" i="45" s="1"/>
  <c r="J1757" i="45"/>
  <c r="L1757" i="45" s="1"/>
  <c r="N1757" i="45" s="1"/>
  <c r="P1757" i="45" s="1"/>
  <c r="Q1757" i="45" s="1"/>
  <c r="J1437" i="45"/>
  <c r="L1437" i="45" s="1"/>
  <c r="N1437" i="45" s="1"/>
  <c r="P1437" i="45" s="1"/>
  <c r="R1437" i="45" s="1"/>
  <c r="J660" i="45"/>
  <c r="L660" i="45" s="1"/>
  <c r="N660" i="45" s="1"/>
  <c r="P660" i="45" s="1"/>
  <c r="Q660" i="45" s="1"/>
  <c r="J844" i="45"/>
  <c r="L844" i="45" s="1"/>
  <c r="N844" i="45" s="1"/>
  <c r="P844" i="45" s="1"/>
  <c r="R844" i="45" s="1"/>
  <c r="J715" i="45"/>
  <c r="L715" i="45" s="1"/>
  <c r="N715" i="45" s="1"/>
  <c r="P715" i="45" s="1"/>
  <c r="J985" i="45"/>
  <c r="L985" i="45" s="1"/>
  <c r="N985" i="45" s="1"/>
  <c r="P985" i="45" s="1"/>
  <c r="J809" i="45"/>
  <c r="L809" i="45" s="1"/>
  <c r="N809" i="45" s="1"/>
  <c r="P809" i="45" s="1"/>
  <c r="J2155" i="45"/>
  <c r="L2155" i="45" s="1"/>
  <c r="N2155" i="45" s="1"/>
  <c r="P2155" i="45" s="1"/>
  <c r="R2155" i="45" s="1"/>
  <c r="J1267" i="45"/>
  <c r="L1267" i="45" s="1"/>
  <c r="N1267" i="45" s="1"/>
  <c r="P1267" i="45" s="1"/>
  <c r="Q1267" i="45" s="1"/>
  <c r="M779" i="45"/>
  <c r="O779" i="45" s="1"/>
  <c r="J953" i="45"/>
  <c r="L953" i="45" s="1"/>
  <c r="N953" i="45" s="1"/>
  <c r="P953" i="45" s="1"/>
  <c r="Q953" i="45" s="1"/>
  <c r="J2280" i="45"/>
  <c r="L2280" i="45" s="1"/>
  <c r="N2280" i="45" s="1"/>
  <c r="P2280" i="45" s="1"/>
  <c r="J2279" i="45"/>
  <c r="L2279" i="45" s="1"/>
  <c r="N2279" i="45" s="1"/>
  <c r="P2279" i="45" s="1"/>
  <c r="Q2279" i="45" s="1"/>
  <c r="J1735" i="45"/>
  <c r="L1735" i="45" s="1"/>
  <c r="N1735" i="45" s="1"/>
  <c r="P1735" i="45" s="1"/>
  <c r="M1439" i="45"/>
  <c r="O1439" i="45" s="1"/>
  <c r="J1706" i="45"/>
  <c r="L1706" i="45" s="1"/>
  <c r="N1706" i="45" s="1"/>
  <c r="P1706" i="45" s="1"/>
  <c r="Q1706" i="45" s="1"/>
  <c r="J1530" i="45"/>
  <c r="L1530" i="45" s="1"/>
  <c r="N1530" i="45" s="1"/>
  <c r="P1530" i="45" s="1"/>
  <c r="J730" i="45"/>
  <c r="L730" i="45" s="1"/>
  <c r="N730" i="45" s="1"/>
  <c r="P730" i="45" s="1"/>
  <c r="J1493" i="45"/>
  <c r="L1493" i="45" s="1"/>
  <c r="N1493" i="45" s="1"/>
  <c r="P1493" i="45" s="1"/>
  <c r="J1077" i="45"/>
  <c r="L1077" i="45" s="1"/>
  <c r="N1077" i="45" s="1"/>
  <c r="P1077" i="45" s="1"/>
  <c r="M2314" i="45"/>
  <c r="O2314" i="45" s="1"/>
  <c r="J1666" i="45"/>
  <c r="L1666" i="45" s="1"/>
  <c r="N1666" i="45" s="1"/>
  <c r="P1666" i="45" s="1"/>
  <c r="J1218" i="45"/>
  <c r="L1218" i="45" s="1"/>
  <c r="N1218" i="45" s="1"/>
  <c r="P1218" i="45" s="1"/>
  <c r="J1010" i="45"/>
  <c r="L1010" i="45" s="1"/>
  <c r="N1010" i="45" s="1"/>
  <c r="P1010" i="45" s="1"/>
  <c r="J802" i="45"/>
  <c r="L802" i="45" s="1"/>
  <c r="N802" i="45" s="1"/>
  <c r="P802" i="45" s="1"/>
  <c r="J1050" i="45"/>
  <c r="L1050" i="45" s="1"/>
  <c r="N1050" i="45" s="1"/>
  <c r="P1050" i="45" s="1"/>
  <c r="R1050" i="45" s="1"/>
  <c r="J42" i="45"/>
  <c r="L42" i="45" s="1"/>
  <c r="N42" i="45" s="1"/>
  <c r="P42" i="45" s="1"/>
  <c r="R42" i="45" s="1"/>
  <c r="M2102" i="45"/>
  <c r="O2102" i="45" s="1"/>
  <c r="J1798" i="45"/>
  <c r="L1798" i="45" s="1"/>
  <c r="N1798" i="45" s="1"/>
  <c r="P1798" i="45" s="1"/>
  <c r="R1798" i="45" s="1"/>
  <c r="J1534" i="45"/>
  <c r="L1534" i="45" s="1"/>
  <c r="N1534" i="45" s="1"/>
  <c r="P1534" i="45" s="1"/>
  <c r="R1534" i="45" s="1"/>
  <c r="M2261" i="45"/>
  <c r="O2261" i="45" s="1"/>
  <c r="M1140" i="45"/>
  <c r="O1140" i="45" s="1"/>
  <c r="M1004" i="45"/>
  <c r="O1004" i="45" s="1"/>
  <c r="J63" i="45"/>
  <c r="L63" i="45" s="1"/>
  <c r="N63" i="45" s="1"/>
  <c r="P63" i="45" s="1"/>
  <c r="J1225" i="45"/>
  <c r="L1225" i="45" s="1"/>
  <c r="N1225" i="45" s="1"/>
  <c r="P1225" i="45" s="1"/>
  <c r="M748" i="45"/>
  <c r="O748" i="45" s="1"/>
  <c r="J748" i="45"/>
  <c r="L748" i="45" s="1"/>
  <c r="N748" i="45" s="1"/>
  <c r="P748" i="45" s="1"/>
  <c r="M2079" i="45"/>
  <c r="O2079" i="45" s="1"/>
  <c r="J2079" i="45"/>
  <c r="L2079" i="45" s="1"/>
  <c r="N2079" i="45" s="1"/>
  <c r="P2079" i="45" s="1"/>
  <c r="J2143" i="45"/>
  <c r="L2143" i="45" s="1"/>
  <c r="N2143" i="45" s="1"/>
  <c r="P2143" i="45" s="1"/>
  <c r="M2143" i="45"/>
  <c r="O2143" i="45" s="1"/>
  <c r="J1807" i="45"/>
  <c r="L1807" i="45" s="1"/>
  <c r="N1807" i="45" s="1"/>
  <c r="P1807" i="45" s="1"/>
  <c r="M1807" i="45"/>
  <c r="O1807" i="45" s="1"/>
  <c r="M1639" i="45"/>
  <c r="O1639" i="45" s="1"/>
  <c r="J1639" i="45"/>
  <c r="L1639" i="45" s="1"/>
  <c r="N1639" i="45" s="1"/>
  <c r="P1639" i="45" s="1"/>
  <c r="J1455" i="45"/>
  <c r="L1455" i="45" s="1"/>
  <c r="N1455" i="45" s="1"/>
  <c r="P1455" i="45" s="1"/>
  <c r="M1455" i="45"/>
  <c r="O1455" i="45" s="1"/>
  <c r="J1343" i="45"/>
  <c r="L1343" i="45" s="1"/>
  <c r="N1343" i="45" s="1"/>
  <c r="P1343" i="45" s="1"/>
  <c r="M1343" i="45"/>
  <c r="O1343" i="45" s="1"/>
  <c r="M903" i="45"/>
  <c r="O903" i="45" s="1"/>
  <c r="J903" i="45"/>
  <c r="L903" i="45" s="1"/>
  <c r="N903" i="45" s="1"/>
  <c r="P903" i="45" s="1"/>
  <c r="M2076" i="45"/>
  <c r="O2076" i="45" s="1"/>
  <c r="J2076" i="45"/>
  <c r="L2076" i="45" s="1"/>
  <c r="N2076" i="45" s="1"/>
  <c r="P2076" i="45" s="1"/>
  <c r="M2012" i="45"/>
  <c r="O2012" i="45" s="1"/>
  <c r="J2012" i="45"/>
  <c r="L2012" i="45" s="1"/>
  <c r="N2012" i="45" s="1"/>
  <c r="P2012" i="45" s="1"/>
  <c r="M1772" i="45"/>
  <c r="O1772" i="45" s="1"/>
  <c r="J1772" i="45"/>
  <c r="L1772" i="45" s="1"/>
  <c r="N1772" i="45" s="1"/>
  <c r="P1772" i="45" s="1"/>
  <c r="J516" i="45"/>
  <c r="L516" i="45" s="1"/>
  <c r="N516" i="45" s="1"/>
  <c r="P516" i="45" s="1"/>
  <c r="M516" i="45"/>
  <c r="O516" i="45" s="1"/>
  <c r="M1627" i="45"/>
  <c r="O1627" i="45" s="1"/>
  <c r="J1627" i="45"/>
  <c r="L1627" i="45" s="1"/>
  <c r="N1627" i="45" s="1"/>
  <c r="P1627" i="45" s="1"/>
  <c r="J939" i="45"/>
  <c r="L939" i="45" s="1"/>
  <c r="N939" i="45" s="1"/>
  <c r="P939" i="45" s="1"/>
  <c r="M939" i="45"/>
  <c r="O939" i="45" s="1"/>
  <c r="M755" i="45"/>
  <c r="O755" i="45" s="1"/>
  <c r="J755" i="45"/>
  <c r="L755" i="45" s="1"/>
  <c r="N755" i="45" s="1"/>
  <c r="P755" i="45" s="1"/>
  <c r="J1989" i="45"/>
  <c r="L1989" i="45" s="1"/>
  <c r="N1989" i="45" s="1"/>
  <c r="P1989" i="45" s="1"/>
  <c r="M1989" i="45"/>
  <c r="O1989" i="45" s="1"/>
  <c r="M1901" i="45"/>
  <c r="O1901" i="45" s="1"/>
  <c r="J1901" i="45"/>
  <c r="L1901" i="45" s="1"/>
  <c r="N1901" i="45" s="1"/>
  <c r="P1901" i="45" s="1"/>
  <c r="M1629" i="45"/>
  <c r="O1629" i="45" s="1"/>
  <c r="J1629" i="45"/>
  <c r="L1629" i="45" s="1"/>
  <c r="N1629" i="45" s="1"/>
  <c r="P1629" i="45" s="1"/>
  <c r="J2315" i="45"/>
  <c r="L2315" i="45" s="1"/>
  <c r="N2315" i="45" s="1"/>
  <c r="P2315" i="45" s="1"/>
  <c r="J1527" i="45"/>
  <c r="L1527" i="45" s="1"/>
  <c r="N1527" i="45" s="1"/>
  <c r="P1527" i="45" s="1"/>
  <c r="M2151" i="45"/>
  <c r="O2151" i="45" s="1"/>
  <c r="J2151" i="45"/>
  <c r="L2151" i="45" s="1"/>
  <c r="N2151" i="45" s="1"/>
  <c r="P2151" i="45" s="1"/>
  <c r="J2295" i="45"/>
  <c r="L2295" i="45" s="1"/>
  <c r="N2295" i="45" s="1"/>
  <c r="P2295" i="45" s="1"/>
  <c r="M2295" i="45"/>
  <c r="O2295" i="45" s="1"/>
  <c r="J2215" i="45"/>
  <c r="L2215" i="45" s="1"/>
  <c r="N2215" i="45" s="1"/>
  <c r="P2215" i="45" s="1"/>
  <c r="M2215" i="45"/>
  <c r="O2215" i="45" s="1"/>
  <c r="J2095" i="45"/>
  <c r="L2095" i="45" s="1"/>
  <c r="N2095" i="45" s="1"/>
  <c r="P2095" i="45" s="1"/>
  <c r="M2095" i="45"/>
  <c r="O2095" i="45" s="1"/>
  <c r="M1975" i="45"/>
  <c r="O1975" i="45" s="1"/>
  <c r="J1975" i="45"/>
  <c r="L1975" i="45" s="1"/>
  <c r="N1975" i="45" s="1"/>
  <c r="P1975" i="45" s="1"/>
  <c r="M1863" i="45"/>
  <c r="O1863" i="45" s="1"/>
  <c r="J1863" i="45"/>
  <c r="L1863" i="45" s="1"/>
  <c r="N1863" i="45" s="1"/>
  <c r="P1863" i="45" s="1"/>
  <c r="J1716" i="45"/>
  <c r="L1716" i="45" s="1"/>
  <c r="N1716" i="45" s="1"/>
  <c r="P1716" i="45" s="1"/>
  <c r="M1716" i="45"/>
  <c r="O1716" i="45" s="1"/>
  <c r="M2187" i="45"/>
  <c r="O2187" i="45" s="1"/>
  <c r="J2187" i="45"/>
  <c r="L2187" i="45" s="1"/>
  <c r="N2187" i="45" s="1"/>
  <c r="P2187" i="45" s="1"/>
  <c r="M2123" i="45"/>
  <c r="O2123" i="45" s="1"/>
  <c r="J2123" i="45"/>
  <c r="L2123" i="45" s="1"/>
  <c r="N2123" i="45" s="1"/>
  <c r="P2123" i="45" s="1"/>
  <c r="M2027" i="45"/>
  <c r="O2027" i="45" s="1"/>
  <c r="J2027" i="45"/>
  <c r="L2027" i="45" s="1"/>
  <c r="N2027" i="45" s="1"/>
  <c r="P2027" i="45" s="1"/>
  <c r="M1371" i="45"/>
  <c r="O1371" i="45" s="1"/>
  <c r="J1371" i="45"/>
  <c r="L1371" i="45" s="1"/>
  <c r="N1371" i="45" s="1"/>
  <c r="P1371" i="45" s="1"/>
  <c r="J2029" i="45"/>
  <c r="L2029" i="45" s="1"/>
  <c r="N2029" i="45" s="1"/>
  <c r="P2029" i="45" s="1"/>
  <c r="M2029" i="45"/>
  <c r="O2029" i="45" s="1"/>
  <c r="J1451" i="45"/>
  <c r="L1451" i="45" s="1"/>
  <c r="N1451" i="45" s="1"/>
  <c r="P1451" i="45" s="1"/>
  <c r="M1487" i="45"/>
  <c r="O1487" i="45" s="1"/>
  <c r="M1565" i="45"/>
  <c r="O1565" i="45" s="1"/>
  <c r="M596" i="45"/>
  <c r="O596" i="45" s="1"/>
  <c r="J596" i="45"/>
  <c r="L596" i="45" s="1"/>
  <c r="N596" i="45" s="1"/>
  <c r="P596" i="45" s="1"/>
  <c r="M1861" i="45"/>
  <c r="O1861" i="45" s="1"/>
  <c r="J1861" i="45"/>
  <c r="L1861" i="45" s="1"/>
  <c r="N1861" i="45" s="1"/>
  <c r="P1861" i="45" s="1"/>
  <c r="M1199" i="45"/>
  <c r="O1199" i="45" s="1"/>
  <c r="J1903" i="45"/>
  <c r="L1903" i="45" s="1"/>
  <c r="N1903" i="45" s="1"/>
  <c r="P1903" i="45" s="1"/>
  <c r="M1903" i="45"/>
  <c r="O1903" i="45" s="1"/>
  <c r="M1311" i="45"/>
  <c r="O1311" i="45" s="1"/>
  <c r="J1311" i="45"/>
  <c r="L1311" i="45" s="1"/>
  <c r="N1311" i="45" s="1"/>
  <c r="P1311" i="45" s="1"/>
  <c r="M1191" i="45"/>
  <c r="O1191" i="45" s="1"/>
  <c r="J1191" i="45"/>
  <c r="L1191" i="45" s="1"/>
  <c r="N1191" i="45" s="1"/>
  <c r="P1191" i="45" s="1"/>
  <c r="J1031" i="45"/>
  <c r="L1031" i="45" s="1"/>
  <c r="N1031" i="45" s="1"/>
  <c r="P1031" i="45" s="1"/>
  <c r="M1031" i="45"/>
  <c r="O1031" i="45" s="1"/>
  <c r="M2284" i="45"/>
  <c r="O2284" i="45" s="1"/>
  <c r="J2284" i="45"/>
  <c r="L2284" i="45" s="1"/>
  <c r="N2284" i="45" s="1"/>
  <c r="P2284" i="45" s="1"/>
  <c r="M460" i="45"/>
  <c r="O460" i="45" s="1"/>
  <c r="J460" i="45"/>
  <c r="L460" i="45" s="1"/>
  <c r="N460" i="45" s="1"/>
  <c r="P460" i="45" s="1"/>
  <c r="M811" i="45"/>
  <c r="O811" i="45" s="1"/>
  <c r="J811" i="45"/>
  <c r="L811" i="45" s="1"/>
  <c r="N811" i="45" s="1"/>
  <c r="P811" i="45" s="1"/>
  <c r="M1443" i="45"/>
  <c r="O1443" i="45" s="1"/>
  <c r="J2335" i="45"/>
  <c r="L2335" i="45" s="1"/>
  <c r="N2335" i="45" s="1"/>
  <c r="P2335" i="45" s="1"/>
  <c r="M2183" i="45"/>
  <c r="O2183" i="45" s="1"/>
  <c r="M1767" i="45"/>
  <c r="O1767" i="45" s="1"/>
  <c r="M1853" i="45"/>
  <c r="O1853" i="45" s="1"/>
  <c r="J1685" i="45"/>
  <c r="L1685" i="45" s="1"/>
  <c r="N1685" i="45" s="1"/>
  <c r="P1685" i="45" s="1"/>
  <c r="Q1685" i="45" s="1"/>
  <c r="J1781" i="45"/>
  <c r="L1781" i="45" s="1"/>
  <c r="N1781" i="45" s="1"/>
  <c r="P1781" i="45" s="1"/>
  <c r="R1781" i="45" s="1"/>
  <c r="J1836" i="45"/>
  <c r="L1836" i="45" s="1"/>
  <c r="N1836" i="45" s="1"/>
  <c r="P1836" i="45" s="1"/>
  <c r="M2300" i="45"/>
  <c r="O2300" i="45" s="1"/>
  <c r="J2300" i="45"/>
  <c r="L2300" i="45" s="1"/>
  <c r="N2300" i="45" s="1"/>
  <c r="P2300" i="45" s="1"/>
  <c r="M1867" i="45"/>
  <c r="O1867" i="45" s="1"/>
  <c r="J1867" i="45"/>
  <c r="L1867" i="45" s="1"/>
  <c r="N1867" i="45" s="1"/>
  <c r="P1867" i="45" s="1"/>
  <c r="J1219" i="45"/>
  <c r="L1219" i="45" s="1"/>
  <c r="N1219" i="45" s="1"/>
  <c r="P1219" i="45" s="1"/>
  <c r="M1219" i="45"/>
  <c r="O1219" i="45" s="1"/>
  <c r="J2099" i="45"/>
  <c r="L2099" i="45" s="1"/>
  <c r="N2099" i="45" s="1"/>
  <c r="P2099" i="45" s="1"/>
  <c r="Q2099" i="45" s="1"/>
  <c r="J1491" i="45"/>
  <c r="L1491" i="45" s="1"/>
  <c r="N1491" i="45" s="1"/>
  <c r="P1491" i="45" s="1"/>
  <c r="R1491" i="45" s="1"/>
  <c r="J1703" i="45"/>
  <c r="L1703" i="45" s="1"/>
  <c r="N1703" i="45" s="1"/>
  <c r="P1703" i="45" s="1"/>
  <c r="M1138" i="45"/>
  <c r="O1138" i="45" s="1"/>
  <c r="J1138" i="45"/>
  <c r="L1138" i="45" s="1"/>
  <c r="N1138" i="45" s="1"/>
  <c r="P1138" i="45" s="1"/>
  <c r="M634" i="45"/>
  <c r="O634" i="45" s="1"/>
  <c r="J634" i="45"/>
  <c r="L634" i="45" s="1"/>
  <c r="N634" i="45" s="1"/>
  <c r="P634" i="45" s="1"/>
  <c r="M82" i="45"/>
  <c r="O82" i="45" s="1"/>
  <c r="J82" i="45"/>
  <c r="L82" i="45" s="1"/>
  <c r="N82" i="45" s="1"/>
  <c r="P82" i="45" s="1"/>
  <c r="M818" i="45"/>
  <c r="O818" i="45" s="1"/>
  <c r="J818" i="45"/>
  <c r="L818" i="45" s="1"/>
  <c r="N818" i="45" s="1"/>
  <c r="P818" i="45" s="1"/>
  <c r="M506" i="45"/>
  <c r="O506" i="45" s="1"/>
  <c r="J506" i="45"/>
  <c r="L506" i="45" s="1"/>
  <c r="N506" i="45" s="1"/>
  <c r="P506" i="45" s="1"/>
  <c r="J2043" i="45"/>
  <c r="L2043" i="45" s="1"/>
  <c r="N2043" i="45" s="1"/>
  <c r="P2043" i="45" s="1"/>
  <c r="R2043" i="45" s="1"/>
  <c r="J1531" i="45"/>
  <c r="L1531" i="45" s="1"/>
  <c r="N1531" i="45" s="1"/>
  <c r="P1531" i="45" s="1"/>
  <c r="Q1531" i="45" s="1"/>
  <c r="J1035" i="45"/>
  <c r="L1035" i="45" s="1"/>
  <c r="N1035" i="45" s="1"/>
  <c r="P1035" i="45" s="1"/>
  <c r="Q1035" i="45" s="1"/>
  <c r="J1793" i="45"/>
  <c r="L1793" i="45" s="1"/>
  <c r="N1793" i="45" s="1"/>
  <c r="P1793" i="45" s="1"/>
  <c r="R1793" i="45" s="1"/>
  <c r="J1697" i="45"/>
  <c r="L1697" i="45" s="1"/>
  <c r="N1697" i="45" s="1"/>
  <c r="P1697" i="45" s="1"/>
  <c r="J1457" i="45"/>
  <c r="L1457" i="45" s="1"/>
  <c r="N1457" i="45" s="1"/>
  <c r="P1457" i="45" s="1"/>
  <c r="Q1457" i="45" s="1"/>
  <c r="J1113" i="45"/>
  <c r="L1113" i="45" s="1"/>
  <c r="N1113" i="45" s="1"/>
  <c r="P1113" i="45" s="1"/>
  <c r="J497" i="45"/>
  <c r="L497" i="45" s="1"/>
  <c r="N497" i="45" s="1"/>
  <c r="P497" i="45" s="1"/>
  <c r="R497" i="45" s="1"/>
  <c r="J337" i="45"/>
  <c r="L337" i="45" s="1"/>
  <c r="N337" i="45" s="1"/>
  <c r="P337" i="45" s="1"/>
  <c r="J65" i="45"/>
  <c r="L65" i="45" s="1"/>
  <c r="N65" i="45" s="1"/>
  <c r="P65" i="45" s="1"/>
  <c r="J848" i="45"/>
  <c r="L848" i="45" s="1"/>
  <c r="N848" i="45" s="1"/>
  <c r="P848" i="45" s="1"/>
  <c r="J2336" i="45"/>
  <c r="L2336" i="45" s="1"/>
  <c r="N2336" i="45" s="1"/>
  <c r="P2336" i="45" s="1"/>
  <c r="R2336" i="45" s="1"/>
  <c r="J2248" i="45"/>
  <c r="L2248" i="45" s="1"/>
  <c r="N2248" i="45" s="1"/>
  <c r="P2248" i="45" s="1"/>
  <c r="R2248" i="45" s="1"/>
  <c r="J2000" i="45"/>
  <c r="L2000" i="45" s="1"/>
  <c r="N2000" i="45" s="1"/>
  <c r="P2000" i="45" s="1"/>
  <c r="M1504" i="45"/>
  <c r="O1504" i="45" s="1"/>
  <c r="J1320" i="45"/>
  <c r="L1320" i="45" s="1"/>
  <c r="N1320" i="45" s="1"/>
  <c r="P1320" i="45" s="1"/>
  <c r="Q1320" i="45" s="1"/>
  <c r="J1208" i="45"/>
  <c r="L1208" i="45" s="1"/>
  <c r="N1208" i="45" s="1"/>
  <c r="P1208" i="45" s="1"/>
  <c r="J1490" i="45"/>
  <c r="L1490" i="45" s="1"/>
  <c r="N1490" i="45" s="1"/>
  <c r="P1490" i="45" s="1"/>
  <c r="Q1490" i="45" s="1"/>
  <c r="J1282" i="45"/>
  <c r="L1282" i="45" s="1"/>
  <c r="N1282" i="45" s="1"/>
  <c r="P1282" i="45" s="1"/>
  <c r="Q1282" i="45" s="1"/>
  <c r="J1210" i="45"/>
  <c r="L1210" i="45" s="1"/>
  <c r="N1210" i="45" s="1"/>
  <c r="P1210" i="45" s="1"/>
  <c r="M1042" i="45"/>
  <c r="O1042" i="45" s="1"/>
  <c r="J970" i="45"/>
  <c r="L970" i="45" s="1"/>
  <c r="N970" i="45" s="1"/>
  <c r="P970" i="45" s="1"/>
  <c r="R970" i="45" s="1"/>
  <c r="J594" i="45"/>
  <c r="L594" i="45" s="1"/>
  <c r="N594" i="45" s="1"/>
  <c r="P594" i="45" s="1"/>
  <c r="J290" i="45"/>
  <c r="L290" i="45" s="1"/>
  <c r="N290" i="45" s="1"/>
  <c r="P290" i="45" s="1"/>
  <c r="R290" i="45" s="1"/>
  <c r="J2282" i="45"/>
  <c r="L2282" i="45" s="1"/>
  <c r="N2282" i="45" s="1"/>
  <c r="P2282" i="45" s="1"/>
  <c r="R2282" i="45" s="1"/>
  <c r="J1866" i="45"/>
  <c r="L1866" i="45" s="1"/>
  <c r="N1866" i="45" s="1"/>
  <c r="P1866" i="45" s="1"/>
  <c r="R1866" i="45" s="1"/>
  <c r="M1698" i="45"/>
  <c r="O1698" i="45" s="1"/>
  <c r="J1618" i="45"/>
  <c r="L1618" i="45" s="1"/>
  <c r="N1618" i="45" s="1"/>
  <c r="P1618" i="45" s="1"/>
  <c r="R1618" i="45" s="1"/>
  <c r="J2206" i="45"/>
  <c r="L2206" i="45" s="1"/>
  <c r="N2206" i="45" s="1"/>
  <c r="P2206" i="45" s="1"/>
  <c r="R2206" i="45" s="1"/>
  <c r="J1774" i="45"/>
  <c r="L1774" i="45" s="1"/>
  <c r="N1774" i="45" s="1"/>
  <c r="P1774" i="45" s="1"/>
  <c r="J1598" i="45"/>
  <c r="L1598" i="45" s="1"/>
  <c r="N1598" i="45" s="1"/>
  <c r="P1598" i="45" s="1"/>
  <c r="Q1598" i="45" s="1"/>
  <c r="J1318" i="45"/>
  <c r="L1318" i="45" s="1"/>
  <c r="N1318" i="45" s="1"/>
  <c r="P1318" i="45" s="1"/>
  <c r="J1206" i="45"/>
  <c r="L1206" i="45" s="1"/>
  <c r="N1206" i="45" s="1"/>
  <c r="P1206" i="45" s="1"/>
  <c r="J1021" i="45"/>
  <c r="L1021" i="45" s="1"/>
  <c r="N1021" i="45" s="1"/>
  <c r="P1021" i="45" s="1"/>
  <c r="Q1021" i="45" s="1"/>
  <c r="J2174" i="45"/>
  <c r="L2174" i="45" s="1"/>
  <c r="N2174" i="45" s="1"/>
  <c r="P2174" i="45" s="1"/>
  <c r="M2094" i="45"/>
  <c r="O2094" i="45" s="1"/>
  <c r="J1918" i="45"/>
  <c r="L1918" i="45" s="1"/>
  <c r="N1918" i="45" s="1"/>
  <c r="P1918" i="45" s="1"/>
  <c r="M1838" i="45"/>
  <c r="O1838" i="45" s="1"/>
  <c r="J1662" i="45"/>
  <c r="L1662" i="45" s="1"/>
  <c r="N1662" i="45" s="1"/>
  <c r="P1662" i="45" s="1"/>
  <c r="R1662" i="45" s="1"/>
  <c r="J1566" i="45"/>
  <c r="L1566" i="45" s="1"/>
  <c r="N1566" i="45" s="1"/>
  <c r="P1566" i="45" s="1"/>
  <c r="J1286" i="45"/>
  <c r="L1286" i="45" s="1"/>
  <c r="N1286" i="45" s="1"/>
  <c r="P1286" i="45" s="1"/>
  <c r="J726" i="45"/>
  <c r="L726" i="45" s="1"/>
  <c r="N726" i="45" s="1"/>
  <c r="P726" i="45" s="1"/>
  <c r="J2205" i="45"/>
  <c r="L2205" i="45" s="1"/>
  <c r="N2205" i="45" s="1"/>
  <c r="P2205" i="45" s="1"/>
  <c r="J2005" i="45"/>
  <c r="L2005" i="45" s="1"/>
  <c r="N2005" i="45" s="1"/>
  <c r="P2005" i="45" s="1"/>
  <c r="Q2005" i="45" s="1"/>
  <c r="J932" i="45"/>
  <c r="L932" i="45" s="1"/>
  <c r="N932" i="45" s="1"/>
  <c r="P932" i="45" s="1"/>
  <c r="R932" i="45" s="1"/>
  <c r="J876" i="45"/>
  <c r="L876" i="45" s="1"/>
  <c r="N876" i="45" s="1"/>
  <c r="P876" i="45" s="1"/>
  <c r="R876" i="45" s="1"/>
  <c r="J912" i="45"/>
  <c r="L912" i="45" s="1"/>
  <c r="N912" i="45" s="1"/>
  <c r="P912" i="45" s="1"/>
  <c r="M1389" i="45"/>
  <c r="O1389" i="45" s="1"/>
  <c r="J1389" i="45"/>
  <c r="L1389" i="45" s="1"/>
  <c r="N1389" i="45" s="1"/>
  <c r="P1389" i="45" s="1"/>
  <c r="J1013" i="45"/>
  <c r="L1013" i="45" s="1"/>
  <c r="N1013" i="45" s="1"/>
  <c r="P1013" i="45" s="1"/>
  <c r="M1013" i="45"/>
  <c r="O1013" i="45" s="1"/>
  <c r="M2148" i="45"/>
  <c r="O2148" i="45" s="1"/>
  <c r="J1932" i="45"/>
  <c r="L1932" i="45" s="1"/>
  <c r="N1932" i="45" s="1"/>
  <c r="P1932" i="45" s="1"/>
  <c r="R1932" i="45" s="1"/>
  <c r="M1272" i="45"/>
  <c r="O1272" i="45" s="1"/>
  <c r="J1272" i="45"/>
  <c r="L1272" i="45" s="1"/>
  <c r="N1272" i="45" s="1"/>
  <c r="P1272" i="45" s="1"/>
  <c r="M736" i="45"/>
  <c r="O736" i="45" s="1"/>
  <c r="J736" i="45"/>
  <c r="L736" i="45" s="1"/>
  <c r="N736" i="45" s="1"/>
  <c r="P736" i="45" s="1"/>
  <c r="M2049" i="45"/>
  <c r="O2049" i="45" s="1"/>
  <c r="J2049" i="45"/>
  <c r="L2049" i="45" s="1"/>
  <c r="N2049" i="45" s="1"/>
  <c r="P2049" i="45" s="1"/>
  <c r="J2200" i="45"/>
  <c r="L2200" i="45" s="1"/>
  <c r="N2200" i="45" s="1"/>
  <c r="P2200" i="45" s="1"/>
  <c r="Q2200" i="45" s="1"/>
  <c r="J2040" i="45"/>
  <c r="L2040" i="45" s="1"/>
  <c r="N2040" i="45" s="1"/>
  <c r="P2040" i="45" s="1"/>
  <c r="J1688" i="45"/>
  <c r="L1688" i="45" s="1"/>
  <c r="N1688" i="45" s="1"/>
  <c r="P1688" i="45" s="1"/>
  <c r="M1632" i="45"/>
  <c r="O1632" i="45" s="1"/>
  <c r="J1440" i="45"/>
  <c r="L1440" i="45" s="1"/>
  <c r="N1440" i="45" s="1"/>
  <c r="P1440" i="45" s="1"/>
  <c r="M1823" i="45"/>
  <c r="O1823" i="45" s="1"/>
  <c r="M1106" i="45"/>
  <c r="O1106" i="45" s="1"/>
  <c r="J186" i="45"/>
  <c r="L186" i="45" s="1"/>
  <c r="N186" i="45" s="1"/>
  <c r="P186" i="45" s="1"/>
  <c r="J1398" i="45"/>
  <c r="L1398" i="45" s="1"/>
  <c r="N1398" i="45" s="1"/>
  <c r="P1398" i="45" s="1"/>
  <c r="R1398" i="45" s="1"/>
  <c r="M870" i="45"/>
  <c r="O870" i="45" s="1"/>
  <c r="J1341" i="45"/>
  <c r="L1341" i="45" s="1"/>
  <c r="N1341" i="45" s="1"/>
  <c r="P1341" i="45" s="1"/>
  <c r="J1998" i="45"/>
  <c r="L1998" i="45" s="1"/>
  <c r="N1998" i="45" s="1"/>
  <c r="P1998" i="45" s="1"/>
  <c r="R1998" i="45" s="1"/>
  <c r="M1462" i="45"/>
  <c r="O1462" i="45" s="1"/>
  <c r="J998" i="45"/>
  <c r="L998" i="45" s="1"/>
  <c r="N998" i="45" s="1"/>
  <c r="P998" i="45" s="1"/>
  <c r="Q998" i="45" s="1"/>
  <c r="J1613" i="45"/>
  <c r="L1613" i="45" s="1"/>
  <c r="N1613" i="45" s="1"/>
  <c r="P1613" i="45" s="1"/>
  <c r="J868" i="45"/>
  <c r="L868" i="45" s="1"/>
  <c r="N868" i="45" s="1"/>
  <c r="P868" i="45" s="1"/>
  <c r="J1025" i="45"/>
  <c r="L1025" i="45" s="1"/>
  <c r="N1025" i="45" s="1"/>
  <c r="P1025" i="45" s="1"/>
  <c r="R1025" i="45" s="1"/>
  <c r="J55" i="45"/>
  <c r="L55" i="45" s="1"/>
  <c r="N55" i="45" s="1"/>
  <c r="P55" i="45" s="1"/>
  <c r="Q55" i="45" s="1"/>
  <c r="J1664" i="45"/>
  <c r="L1664" i="45" s="1"/>
  <c r="N1664" i="45" s="1"/>
  <c r="P1664" i="45" s="1"/>
  <c r="M1859" i="45"/>
  <c r="O1859" i="45" s="1"/>
  <c r="J1859" i="45"/>
  <c r="L1859" i="45" s="1"/>
  <c r="N1859" i="45" s="1"/>
  <c r="P1859" i="45" s="1"/>
  <c r="M2267" i="45"/>
  <c r="O2267" i="45" s="1"/>
  <c r="J1907" i="45"/>
  <c r="L1907" i="45" s="1"/>
  <c r="N1907" i="45" s="1"/>
  <c r="P1907" i="45" s="1"/>
  <c r="J915" i="45"/>
  <c r="L915" i="45" s="1"/>
  <c r="N915" i="45" s="1"/>
  <c r="P915" i="45" s="1"/>
  <c r="J1832" i="45"/>
  <c r="L1832" i="45" s="1"/>
  <c r="N1832" i="45" s="1"/>
  <c r="P1832" i="45" s="1"/>
  <c r="R1832" i="45" s="1"/>
  <c r="J1392" i="45"/>
  <c r="L1392" i="45" s="1"/>
  <c r="N1392" i="45" s="1"/>
  <c r="P1392" i="45" s="1"/>
  <c r="R1392" i="45" s="1"/>
  <c r="M1190" i="45"/>
  <c r="O1190" i="45" s="1"/>
  <c r="M2158" i="45"/>
  <c r="O2158" i="45" s="1"/>
  <c r="M1902" i="45"/>
  <c r="O1902" i="45" s="1"/>
  <c r="M1204" i="45"/>
  <c r="O1204" i="45" s="1"/>
  <c r="J2055" i="45"/>
  <c r="L2055" i="45" s="1"/>
  <c r="N2055" i="45" s="1"/>
  <c r="P2055" i="45" s="1"/>
  <c r="M2055" i="45"/>
  <c r="O2055" i="45" s="1"/>
  <c r="J2007" i="45"/>
  <c r="L2007" i="45" s="1"/>
  <c r="N2007" i="45" s="1"/>
  <c r="P2007" i="45" s="1"/>
  <c r="M2007" i="45"/>
  <c r="O2007" i="45" s="1"/>
  <c r="M1263" i="45"/>
  <c r="O1263" i="45" s="1"/>
  <c r="J1263" i="45"/>
  <c r="L1263" i="45" s="1"/>
  <c r="N1263" i="45" s="1"/>
  <c r="P1263" i="45" s="1"/>
  <c r="M332" i="45"/>
  <c r="O332" i="45" s="1"/>
  <c r="J332" i="45"/>
  <c r="L332" i="45" s="1"/>
  <c r="N332" i="45" s="1"/>
  <c r="P332" i="45" s="1"/>
  <c r="M1549" i="45"/>
  <c r="O1549" i="45" s="1"/>
  <c r="J1549" i="45"/>
  <c r="L1549" i="45" s="1"/>
  <c r="N1549" i="45" s="1"/>
  <c r="P1549" i="45" s="1"/>
  <c r="J1405" i="45"/>
  <c r="L1405" i="45" s="1"/>
  <c r="N1405" i="45" s="1"/>
  <c r="P1405" i="45" s="1"/>
  <c r="M1405" i="45"/>
  <c r="O1405" i="45" s="1"/>
  <c r="J1173" i="45"/>
  <c r="L1173" i="45" s="1"/>
  <c r="N1173" i="45" s="1"/>
  <c r="P1173" i="45" s="1"/>
  <c r="M1173" i="45"/>
  <c r="O1173" i="45" s="1"/>
  <c r="M2124" i="45"/>
  <c r="O2124" i="45" s="1"/>
  <c r="J2124" i="45"/>
  <c r="L2124" i="45" s="1"/>
  <c r="N2124" i="45" s="1"/>
  <c r="P2124" i="45" s="1"/>
  <c r="M1964" i="45"/>
  <c r="O1964" i="45" s="1"/>
  <c r="J1964" i="45"/>
  <c r="L1964" i="45" s="1"/>
  <c r="N1964" i="45" s="1"/>
  <c r="P1964" i="45" s="1"/>
  <c r="M1396" i="45"/>
  <c r="O1396" i="45" s="1"/>
  <c r="J1396" i="45"/>
  <c r="L1396" i="45" s="1"/>
  <c r="N1396" i="45" s="1"/>
  <c r="P1396" i="45" s="1"/>
  <c r="J1076" i="45"/>
  <c r="L1076" i="45" s="1"/>
  <c r="N1076" i="45" s="1"/>
  <c r="P1076" i="45" s="1"/>
  <c r="M1076" i="45"/>
  <c r="O1076" i="45" s="1"/>
  <c r="M691" i="45"/>
  <c r="O691" i="45" s="1"/>
  <c r="J691" i="45"/>
  <c r="L691" i="45" s="1"/>
  <c r="N691" i="45" s="1"/>
  <c r="P691" i="45" s="1"/>
  <c r="M2292" i="45"/>
  <c r="O2292" i="45" s="1"/>
  <c r="J2292" i="45"/>
  <c r="L2292" i="45" s="1"/>
  <c r="N2292" i="45" s="1"/>
  <c r="P2292" i="45" s="1"/>
  <c r="M1164" i="45"/>
  <c r="O1164" i="45" s="1"/>
  <c r="J1164" i="45"/>
  <c r="L1164" i="45" s="1"/>
  <c r="N1164" i="45" s="1"/>
  <c r="P1164" i="45" s="1"/>
  <c r="J948" i="45"/>
  <c r="L948" i="45" s="1"/>
  <c r="N948" i="45" s="1"/>
  <c r="P948" i="45" s="1"/>
  <c r="M948" i="45"/>
  <c r="O948" i="45" s="1"/>
  <c r="M1171" i="45"/>
  <c r="O1171" i="45" s="1"/>
  <c r="J1171" i="45"/>
  <c r="L1171" i="45" s="1"/>
  <c r="N1171" i="45" s="1"/>
  <c r="P1171" i="45" s="1"/>
  <c r="J1043" i="45"/>
  <c r="L1043" i="45" s="1"/>
  <c r="N1043" i="45" s="1"/>
  <c r="P1043" i="45" s="1"/>
  <c r="R1043" i="45" s="1"/>
  <c r="M1731" i="45"/>
  <c r="O1731" i="45" s="1"/>
  <c r="M1683" i="45"/>
  <c r="O1683" i="45" s="1"/>
  <c r="J2002" i="45"/>
  <c r="L2002" i="45" s="1"/>
  <c r="N2002" i="45" s="1"/>
  <c r="P2002" i="45" s="1"/>
  <c r="R2002" i="45" s="1"/>
  <c r="M1245" i="45"/>
  <c r="O1245" i="45" s="1"/>
  <c r="M2318" i="45"/>
  <c r="O2318" i="45" s="1"/>
  <c r="J2062" i="45"/>
  <c r="L2062" i="45" s="1"/>
  <c r="N2062" i="45" s="1"/>
  <c r="P2062" i="45" s="1"/>
  <c r="M1526" i="45"/>
  <c r="O1526" i="45" s="1"/>
  <c r="J1332" i="45"/>
  <c r="L1332" i="45" s="1"/>
  <c r="N1332" i="45" s="1"/>
  <c r="P1332" i="45" s="1"/>
  <c r="M1040" i="45"/>
  <c r="O1040" i="45" s="1"/>
  <c r="J1040" i="45"/>
  <c r="L1040" i="45" s="1"/>
  <c r="N1040" i="45" s="1"/>
  <c r="P1040" i="45" s="1"/>
  <c r="M1519" i="45"/>
  <c r="O1519" i="45" s="1"/>
  <c r="J1519" i="45"/>
  <c r="L1519" i="45" s="1"/>
  <c r="N1519" i="45" s="1"/>
  <c r="P1519" i="45" s="1"/>
  <c r="M1710" i="45"/>
  <c r="O1710" i="45" s="1"/>
  <c r="J1710" i="45"/>
  <c r="L1710" i="45" s="1"/>
  <c r="N1710" i="45" s="1"/>
  <c r="P1710" i="45" s="1"/>
  <c r="M1238" i="45"/>
  <c r="O1238" i="45" s="1"/>
  <c r="J1238" i="45"/>
  <c r="L1238" i="45" s="1"/>
  <c r="N1238" i="45" s="1"/>
  <c r="P1238" i="45" s="1"/>
  <c r="M1545" i="45"/>
  <c r="O1545" i="45" s="1"/>
  <c r="J1545" i="45"/>
  <c r="L1545" i="45" s="1"/>
  <c r="N1545" i="45" s="1"/>
  <c r="P1545" i="45" s="1"/>
  <c r="M1473" i="45"/>
  <c r="O1473" i="45" s="1"/>
  <c r="J1473" i="45"/>
  <c r="L1473" i="45" s="1"/>
  <c r="N1473" i="45" s="1"/>
  <c r="P1473" i="45" s="1"/>
  <c r="M889" i="45"/>
  <c r="O889" i="45" s="1"/>
  <c r="J889" i="45"/>
  <c r="L889" i="45" s="1"/>
  <c r="N889" i="45" s="1"/>
  <c r="P889" i="45" s="1"/>
  <c r="M817" i="45"/>
  <c r="O817" i="45" s="1"/>
  <c r="J817" i="45"/>
  <c r="L817" i="45" s="1"/>
  <c r="N817" i="45" s="1"/>
  <c r="P817" i="45" s="1"/>
  <c r="M777" i="45"/>
  <c r="O777" i="45" s="1"/>
  <c r="J777" i="45"/>
  <c r="L777" i="45" s="1"/>
  <c r="N777" i="45" s="1"/>
  <c r="P777" i="45" s="1"/>
  <c r="M450" i="45"/>
  <c r="O450" i="45" s="1"/>
  <c r="J450" i="45"/>
  <c r="L450" i="45" s="1"/>
  <c r="N450" i="45" s="1"/>
  <c r="P450" i="45" s="1"/>
  <c r="M31" i="45"/>
  <c r="O31" i="45" s="1"/>
  <c r="J31" i="45"/>
  <c r="L31" i="45" s="1"/>
  <c r="N31" i="45" s="1"/>
  <c r="P31" i="45" s="1"/>
  <c r="J1376" i="45"/>
  <c r="L1376" i="45" s="1"/>
  <c r="N1376" i="45" s="1"/>
  <c r="P1376" i="45" s="1"/>
  <c r="J2118" i="45"/>
  <c r="L2118" i="45" s="1"/>
  <c r="N2118" i="45" s="1"/>
  <c r="P2118" i="45" s="1"/>
  <c r="R2118" i="45" s="1"/>
  <c r="J1862" i="45"/>
  <c r="L1862" i="45" s="1"/>
  <c r="N1862" i="45" s="1"/>
  <c r="P1862" i="45" s="1"/>
  <c r="Q1862" i="45" s="1"/>
  <c r="M1390" i="45"/>
  <c r="O1390" i="45" s="1"/>
  <c r="J1687" i="45"/>
  <c r="L1687" i="45" s="1"/>
  <c r="N1687" i="45" s="1"/>
  <c r="P1687" i="45" s="1"/>
  <c r="J935" i="45"/>
  <c r="L935" i="45" s="1"/>
  <c r="N935" i="45" s="1"/>
  <c r="P935" i="45" s="1"/>
  <c r="R935" i="45" s="1"/>
  <c r="J2011" i="45"/>
  <c r="L2011" i="45" s="1"/>
  <c r="N2011" i="45" s="1"/>
  <c r="P2011" i="45" s="1"/>
  <c r="Q2011" i="45" s="1"/>
  <c r="J1227" i="45"/>
  <c r="L1227" i="45" s="1"/>
  <c r="N1227" i="45" s="1"/>
  <c r="P1227" i="45" s="1"/>
  <c r="R1227" i="45" s="1"/>
  <c r="J1139" i="45"/>
  <c r="L1139" i="45" s="1"/>
  <c r="N1139" i="45" s="1"/>
  <c r="P1139" i="45" s="1"/>
  <c r="M2105" i="45"/>
  <c r="O2105" i="45" s="1"/>
  <c r="J1753" i="45"/>
  <c r="L1753" i="45" s="1"/>
  <c r="N1753" i="45" s="1"/>
  <c r="P1753" i="45" s="1"/>
  <c r="R1753" i="45" s="1"/>
  <c r="J1585" i="45"/>
  <c r="L1585" i="45" s="1"/>
  <c r="N1585" i="45" s="1"/>
  <c r="P1585" i="45" s="1"/>
  <c r="Q1585" i="45" s="1"/>
  <c r="J1449" i="45"/>
  <c r="L1449" i="45" s="1"/>
  <c r="N1449" i="45" s="1"/>
  <c r="P1449" i="45" s="1"/>
  <c r="J617" i="45"/>
  <c r="L617" i="45" s="1"/>
  <c r="N617" i="45" s="1"/>
  <c r="P617" i="45" s="1"/>
  <c r="J361" i="45"/>
  <c r="L361" i="45" s="1"/>
  <c r="N361" i="45" s="1"/>
  <c r="P361" i="45" s="1"/>
  <c r="Q361" i="45" s="1"/>
  <c r="J105" i="45"/>
  <c r="L105" i="45" s="1"/>
  <c r="N105" i="45" s="1"/>
  <c r="P105" i="45" s="1"/>
  <c r="Q105" i="45" s="1"/>
  <c r="J1544" i="45"/>
  <c r="L1544" i="45" s="1"/>
  <c r="N1544" i="45" s="1"/>
  <c r="P1544" i="45" s="1"/>
  <c r="J1072" i="45"/>
  <c r="L1072" i="45" s="1"/>
  <c r="N1072" i="45" s="1"/>
  <c r="P1072" i="45" s="1"/>
  <c r="Q1072" i="45" s="1"/>
  <c r="J720" i="45"/>
  <c r="L720" i="45" s="1"/>
  <c r="N720" i="45" s="1"/>
  <c r="P720" i="45" s="1"/>
  <c r="J2111" i="45"/>
  <c r="L2111" i="45" s="1"/>
  <c r="N2111" i="45" s="1"/>
  <c r="P2111" i="45" s="1"/>
  <c r="R2111" i="45" s="1"/>
  <c r="J1567" i="45"/>
  <c r="L1567" i="45" s="1"/>
  <c r="N1567" i="45" s="1"/>
  <c r="P1567" i="45" s="1"/>
  <c r="J1471" i="45"/>
  <c r="L1471" i="45" s="1"/>
  <c r="N1471" i="45" s="1"/>
  <c r="P1471" i="45" s="1"/>
  <c r="R1471" i="45" s="1"/>
  <c r="M1087" i="45"/>
  <c r="O1087" i="45" s="1"/>
  <c r="J1994" i="45"/>
  <c r="L1994" i="45" s="1"/>
  <c r="N1994" i="45" s="1"/>
  <c r="P1994" i="45" s="1"/>
  <c r="Q1994" i="45" s="1"/>
  <c r="J1890" i="45"/>
  <c r="L1890" i="45" s="1"/>
  <c r="N1890" i="45" s="1"/>
  <c r="P1890" i="45" s="1"/>
  <c r="J138" i="45"/>
  <c r="L138" i="45" s="1"/>
  <c r="N138" i="45" s="1"/>
  <c r="P138" i="45" s="1"/>
  <c r="Q138" i="45" s="1"/>
  <c r="M50" i="45"/>
  <c r="O50" i="45" s="1"/>
  <c r="J1066" i="45"/>
  <c r="L1066" i="45" s="1"/>
  <c r="N1066" i="45" s="1"/>
  <c r="P1066" i="45" s="1"/>
  <c r="R1066" i="45" s="1"/>
  <c r="J770" i="45"/>
  <c r="L770" i="45" s="1"/>
  <c r="N770" i="45" s="1"/>
  <c r="P770" i="45" s="1"/>
  <c r="J562" i="45"/>
  <c r="L562" i="45" s="1"/>
  <c r="N562" i="45" s="1"/>
  <c r="P562" i="45" s="1"/>
  <c r="Q562" i="45" s="1"/>
  <c r="J202" i="45"/>
  <c r="L202" i="45" s="1"/>
  <c r="N202" i="45" s="1"/>
  <c r="P202" i="45" s="1"/>
  <c r="J797" i="45"/>
  <c r="L797" i="45" s="1"/>
  <c r="N797" i="45" s="1"/>
  <c r="P797" i="45" s="1"/>
  <c r="Q797" i="45" s="1"/>
  <c r="J2214" i="45"/>
  <c r="L2214" i="45" s="1"/>
  <c r="N2214" i="45" s="1"/>
  <c r="P2214" i="45" s="1"/>
  <c r="R2214" i="45" s="1"/>
  <c r="J1958" i="45"/>
  <c r="L1958" i="45" s="1"/>
  <c r="N1958" i="45" s="1"/>
  <c r="P1958" i="45" s="1"/>
  <c r="M2229" i="45"/>
  <c r="O2229" i="45" s="1"/>
  <c r="J1965" i="45"/>
  <c r="L1965" i="45" s="1"/>
  <c r="N1965" i="45" s="1"/>
  <c r="P1965" i="45" s="1"/>
  <c r="Q1965" i="45" s="1"/>
  <c r="J1653" i="45"/>
  <c r="L1653" i="45" s="1"/>
  <c r="N1653" i="45" s="1"/>
  <c r="P1653" i="45" s="1"/>
  <c r="J1205" i="45"/>
  <c r="L1205" i="45" s="1"/>
  <c r="N1205" i="45" s="1"/>
  <c r="P1205" i="45" s="1"/>
  <c r="J2268" i="45"/>
  <c r="L2268" i="45" s="1"/>
  <c r="N2268" i="45" s="1"/>
  <c r="P2268" i="45" s="1"/>
  <c r="Q2268" i="45" s="1"/>
  <c r="M1797" i="45"/>
  <c r="O1797" i="45" s="1"/>
  <c r="J789" i="45"/>
  <c r="L789" i="45" s="1"/>
  <c r="N789" i="45" s="1"/>
  <c r="P789" i="45" s="1"/>
  <c r="Q789" i="45" s="1"/>
  <c r="M588" i="45"/>
  <c r="O588" i="45" s="1"/>
  <c r="M1940" i="45"/>
  <c r="O1940" i="45" s="1"/>
  <c r="M1844" i="45"/>
  <c r="O1844" i="45" s="1"/>
  <c r="J1804" i="45"/>
  <c r="L1804" i="45" s="1"/>
  <c r="N1804" i="45" s="1"/>
  <c r="P1804" i="45" s="1"/>
  <c r="J1404" i="45"/>
  <c r="L1404" i="45" s="1"/>
  <c r="N1404" i="45" s="1"/>
  <c r="P1404" i="45" s="1"/>
  <c r="M1356" i="45"/>
  <c r="O1356" i="45" s="1"/>
  <c r="J580" i="45"/>
  <c r="L580" i="45" s="1"/>
  <c r="N580" i="45" s="1"/>
  <c r="P580" i="45" s="1"/>
  <c r="R580" i="45" s="1"/>
  <c r="J652" i="45"/>
  <c r="L652" i="45" s="1"/>
  <c r="N652" i="45" s="1"/>
  <c r="P652" i="45" s="1"/>
  <c r="M2152" i="45"/>
  <c r="O2152" i="45" s="1"/>
  <c r="J2112" i="45"/>
  <c r="L2112" i="45" s="1"/>
  <c r="N2112" i="45" s="1"/>
  <c r="P2112" i="45" s="1"/>
  <c r="R2112" i="45" s="1"/>
  <c r="J2072" i="45"/>
  <c r="L2072" i="45" s="1"/>
  <c r="N2072" i="45" s="1"/>
  <c r="P2072" i="45" s="1"/>
  <c r="R2072" i="45" s="1"/>
  <c r="J2032" i="45"/>
  <c r="L2032" i="45" s="1"/>
  <c r="N2032" i="45" s="1"/>
  <c r="P2032" i="45" s="1"/>
  <c r="Q2032" i="45" s="1"/>
  <c r="M1231" i="45"/>
  <c r="O1231" i="45" s="1"/>
  <c r="J2186" i="45"/>
  <c r="L2186" i="45" s="1"/>
  <c r="N2186" i="45" s="1"/>
  <c r="P2186" i="45" s="1"/>
  <c r="J706" i="45"/>
  <c r="L706" i="45" s="1"/>
  <c r="N706" i="45" s="1"/>
  <c r="P706" i="45" s="1"/>
  <c r="R706" i="45" s="1"/>
  <c r="M490" i="45"/>
  <c r="O490" i="45" s="1"/>
  <c r="J2058" i="45"/>
  <c r="L2058" i="45" s="1"/>
  <c r="N2058" i="45" s="1"/>
  <c r="P2058" i="45" s="1"/>
  <c r="R2058" i="45" s="1"/>
  <c r="J1578" i="45"/>
  <c r="L1578" i="45" s="1"/>
  <c r="N1578" i="45" s="1"/>
  <c r="P1578" i="45" s="1"/>
  <c r="J1026" i="45"/>
  <c r="L1026" i="45" s="1"/>
  <c r="N1026" i="45" s="1"/>
  <c r="P1026" i="45" s="1"/>
  <c r="Q1026" i="45" s="1"/>
  <c r="J842" i="45"/>
  <c r="L842" i="45" s="1"/>
  <c r="N842" i="45" s="1"/>
  <c r="P842" i="45" s="1"/>
  <c r="M1422" i="45"/>
  <c r="O1422" i="45" s="1"/>
  <c r="J1931" i="45"/>
  <c r="L1931" i="45" s="1"/>
  <c r="N1931" i="45" s="1"/>
  <c r="P1931" i="45" s="1"/>
  <c r="J1883" i="45"/>
  <c r="L1883" i="45" s="1"/>
  <c r="N1883" i="45" s="1"/>
  <c r="P1883" i="45" s="1"/>
  <c r="J1835" i="45"/>
  <c r="L1835" i="45" s="1"/>
  <c r="N1835" i="45" s="1"/>
  <c r="P1835" i="45" s="1"/>
  <c r="Q1835" i="45" s="1"/>
  <c r="J1739" i="45"/>
  <c r="L1739" i="45" s="1"/>
  <c r="N1739" i="45" s="1"/>
  <c r="P1739" i="45" s="1"/>
  <c r="M1699" i="45"/>
  <c r="O1699" i="45" s="1"/>
  <c r="J1595" i="45"/>
  <c r="L1595" i="45" s="1"/>
  <c r="N1595" i="45" s="1"/>
  <c r="P1595" i="45" s="1"/>
  <c r="J1555" i="45"/>
  <c r="L1555" i="45" s="1"/>
  <c r="N1555" i="45" s="1"/>
  <c r="P1555" i="45" s="1"/>
  <c r="J1459" i="45"/>
  <c r="L1459" i="45" s="1"/>
  <c r="N1459" i="45" s="1"/>
  <c r="P1459" i="45" s="1"/>
  <c r="J1003" i="45"/>
  <c r="L1003" i="45" s="1"/>
  <c r="N1003" i="45" s="1"/>
  <c r="P1003" i="45" s="1"/>
  <c r="R1003" i="45" s="1"/>
  <c r="J851" i="45"/>
  <c r="L851" i="45" s="1"/>
  <c r="N851" i="45" s="1"/>
  <c r="P851" i="45" s="1"/>
  <c r="J747" i="45"/>
  <c r="L747" i="45" s="1"/>
  <c r="N747" i="45" s="1"/>
  <c r="P747" i="45" s="1"/>
  <c r="R747" i="45" s="1"/>
  <c r="J1649" i="45"/>
  <c r="L1649" i="45" s="1"/>
  <c r="N1649" i="45" s="1"/>
  <c r="P1649" i="45" s="1"/>
  <c r="J1521" i="45"/>
  <c r="L1521" i="45" s="1"/>
  <c r="N1521" i="45" s="1"/>
  <c r="P1521" i="45" s="1"/>
  <c r="R1521" i="45" s="1"/>
  <c r="J1353" i="45"/>
  <c r="L1353" i="45" s="1"/>
  <c r="N1353" i="45" s="1"/>
  <c r="P1353" i="45" s="1"/>
  <c r="Q1353" i="45" s="1"/>
  <c r="J425" i="45"/>
  <c r="L425" i="45" s="1"/>
  <c r="N425" i="45" s="1"/>
  <c r="P425" i="45" s="1"/>
  <c r="R425" i="45" s="1"/>
  <c r="J169" i="45"/>
  <c r="L169" i="45" s="1"/>
  <c r="N169" i="45" s="1"/>
  <c r="P169" i="45" s="1"/>
  <c r="R169" i="45" s="1"/>
  <c r="M2192" i="45"/>
  <c r="O2192" i="45" s="1"/>
  <c r="J1992" i="45"/>
  <c r="L1992" i="45" s="1"/>
  <c r="N1992" i="45" s="1"/>
  <c r="P1992" i="45" s="1"/>
  <c r="M1944" i="45"/>
  <c r="O1944" i="45" s="1"/>
  <c r="J1896" i="45"/>
  <c r="L1896" i="45" s="1"/>
  <c r="N1896" i="45" s="1"/>
  <c r="P1896" i="45" s="1"/>
  <c r="R1896" i="45" s="1"/>
  <c r="J2247" i="45"/>
  <c r="L2247" i="45" s="1"/>
  <c r="N2247" i="45" s="1"/>
  <c r="P2247" i="45" s="1"/>
  <c r="R2247" i="45" s="1"/>
  <c r="M2199" i="45"/>
  <c r="O2199" i="45" s="1"/>
  <c r="J1775" i="45"/>
  <c r="L1775" i="45" s="1"/>
  <c r="N1775" i="45" s="1"/>
  <c r="P1775" i="45" s="1"/>
  <c r="R1775" i="45" s="1"/>
  <c r="J1671" i="45"/>
  <c r="L1671" i="45" s="1"/>
  <c r="N1671" i="45" s="1"/>
  <c r="P1671" i="45" s="1"/>
  <c r="M1367" i="45"/>
  <c r="O1367" i="45" s="1"/>
  <c r="J1279" i="45"/>
  <c r="L1279" i="45" s="1"/>
  <c r="N1279" i="45" s="1"/>
  <c r="P1279" i="45" s="1"/>
  <c r="J1858" i="45"/>
  <c r="L1858" i="45" s="1"/>
  <c r="N1858" i="45" s="1"/>
  <c r="P1858" i="45" s="1"/>
  <c r="R1858" i="45" s="1"/>
  <c r="J906" i="45"/>
  <c r="L906" i="45" s="1"/>
  <c r="N906" i="45" s="1"/>
  <c r="P906" i="45" s="1"/>
  <c r="R906" i="45" s="1"/>
  <c r="J474" i="45"/>
  <c r="L474" i="45" s="1"/>
  <c r="N474" i="45" s="1"/>
  <c r="P474" i="45" s="1"/>
  <c r="R474" i="45" s="1"/>
  <c r="J378" i="45"/>
  <c r="L378" i="45" s="1"/>
  <c r="N378" i="45" s="1"/>
  <c r="P378" i="45" s="1"/>
  <c r="Q378" i="45" s="1"/>
  <c r="M757" i="45"/>
  <c r="O757" i="45" s="1"/>
  <c r="J650" i="45"/>
  <c r="L650" i="45" s="1"/>
  <c r="N650" i="45" s="1"/>
  <c r="P650" i="45" s="1"/>
  <c r="Q650" i="45" s="1"/>
  <c r="J298" i="45"/>
  <c r="L298" i="45" s="1"/>
  <c r="N298" i="45" s="1"/>
  <c r="P298" i="45" s="1"/>
  <c r="J1877" i="45"/>
  <c r="L1877" i="45" s="1"/>
  <c r="N1877" i="45" s="1"/>
  <c r="P1877" i="45" s="1"/>
  <c r="J1141" i="45"/>
  <c r="L1141" i="45" s="1"/>
  <c r="N1141" i="45" s="1"/>
  <c r="P1141" i="45" s="1"/>
  <c r="Q1141" i="45" s="1"/>
  <c r="J853" i="45"/>
  <c r="L853" i="45" s="1"/>
  <c r="N853" i="45" s="1"/>
  <c r="P853" i="45" s="1"/>
  <c r="J2237" i="45"/>
  <c r="L2237" i="45" s="1"/>
  <c r="N2237" i="45" s="1"/>
  <c r="P2237" i="45" s="1"/>
  <c r="M2101" i="45"/>
  <c r="O2101" i="45" s="1"/>
  <c r="J1941" i="45"/>
  <c r="L1941" i="45" s="1"/>
  <c r="N1941" i="45" s="1"/>
  <c r="P1941" i="45" s="1"/>
  <c r="R1941" i="45" s="1"/>
  <c r="J1725" i="45"/>
  <c r="L1725" i="45" s="1"/>
  <c r="N1725" i="45" s="1"/>
  <c r="P1725" i="45" s="1"/>
  <c r="R1725" i="45" s="1"/>
  <c r="M1509" i="45"/>
  <c r="O1509" i="45" s="1"/>
  <c r="J1293" i="45"/>
  <c r="L1293" i="45" s="1"/>
  <c r="N1293" i="45" s="1"/>
  <c r="P1293" i="45" s="1"/>
  <c r="J2156" i="45"/>
  <c r="L2156" i="45" s="1"/>
  <c r="N2156" i="45" s="1"/>
  <c r="P2156" i="45" s="1"/>
  <c r="M2100" i="45"/>
  <c r="O2100" i="45" s="1"/>
  <c r="J1996" i="45"/>
  <c r="L1996" i="45" s="1"/>
  <c r="N1996" i="45" s="1"/>
  <c r="P1996" i="45" s="1"/>
  <c r="R1996" i="45" s="1"/>
  <c r="M1748" i="45"/>
  <c r="O1748" i="45" s="1"/>
  <c r="J1668" i="45"/>
  <c r="L1668" i="45" s="1"/>
  <c r="N1668" i="45" s="1"/>
  <c r="P1668" i="45" s="1"/>
  <c r="Q1668" i="45" s="1"/>
  <c r="M1524" i="45"/>
  <c r="O1524" i="45" s="1"/>
  <c r="J1476" i="45"/>
  <c r="L1476" i="45" s="1"/>
  <c r="N1476" i="45" s="1"/>
  <c r="P1476" i="45" s="1"/>
  <c r="J1308" i="45"/>
  <c r="L1308" i="45" s="1"/>
  <c r="N1308" i="45" s="1"/>
  <c r="P1308" i="45" s="1"/>
  <c r="R1308" i="45" s="1"/>
  <c r="J1108" i="45"/>
  <c r="L1108" i="45" s="1"/>
  <c r="N1108" i="45" s="1"/>
  <c r="P1108" i="45" s="1"/>
  <c r="M684" i="45"/>
  <c r="O684" i="45" s="1"/>
  <c r="M324" i="45"/>
  <c r="O324" i="45" s="1"/>
  <c r="J492" i="45"/>
  <c r="L492" i="45" s="1"/>
  <c r="N492" i="45" s="1"/>
  <c r="P492" i="45" s="1"/>
  <c r="R492" i="45" s="1"/>
  <c r="J1100" i="45"/>
  <c r="L1100" i="45" s="1"/>
  <c r="N1100" i="45" s="1"/>
  <c r="P1100" i="45" s="1"/>
  <c r="R1100" i="45" s="1"/>
  <c r="J980" i="45"/>
  <c r="L980" i="45" s="1"/>
  <c r="N980" i="45" s="1"/>
  <c r="P980" i="45" s="1"/>
  <c r="M820" i="45"/>
  <c r="O820" i="45" s="1"/>
  <c r="J875" i="45"/>
  <c r="L875" i="45" s="1"/>
  <c r="N875" i="45" s="1"/>
  <c r="P875" i="45" s="1"/>
  <c r="J1327" i="45"/>
  <c r="L1327" i="45" s="1"/>
  <c r="N1327" i="45" s="1"/>
  <c r="P1327" i="45" s="1"/>
  <c r="R1327" i="45" s="1"/>
  <c r="J1214" i="45"/>
  <c r="L1214" i="45" s="1"/>
  <c r="N1214" i="45" s="1"/>
  <c r="P1214" i="45" s="1"/>
  <c r="Q1214" i="45" s="1"/>
  <c r="J1268" i="45"/>
  <c r="L1268" i="45" s="1"/>
  <c r="N1268" i="45" s="1"/>
  <c r="P1268" i="45" s="1"/>
  <c r="J532" i="45"/>
  <c r="L532" i="45" s="1"/>
  <c r="N532" i="45" s="1"/>
  <c r="P532" i="45" s="1"/>
  <c r="Q532" i="45" s="1"/>
  <c r="M2235" i="45"/>
  <c r="O2235" i="45" s="1"/>
  <c r="M2059" i="45"/>
  <c r="O2059" i="45" s="1"/>
  <c r="M1987" i="45"/>
  <c r="O1987" i="45" s="1"/>
  <c r="M1923" i="45"/>
  <c r="O1923" i="45" s="1"/>
  <c r="M1779" i="45"/>
  <c r="O1779" i="45" s="1"/>
  <c r="M843" i="45"/>
  <c r="O843" i="45" s="1"/>
  <c r="J2137" i="45"/>
  <c r="L2137" i="45" s="1"/>
  <c r="N2137" i="45" s="1"/>
  <c r="P2137" i="45" s="1"/>
  <c r="J2009" i="45"/>
  <c r="L2009" i="45" s="1"/>
  <c r="N2009" i="45" s="1"/>
  <c r="P2009" i="45" s="1"/>
  <c r="R2009" i="45" s="1"/>
  <c r="M1817" i="45"/>
  <c r="O1817" i="45" s="1"/>
  <c r="J1689" i="45"/>
  <c r="L1689" i="45" s="1"/>
  <c r="N1689" i="45" s="1"/>
  <c r="P1689" i="45" s="1"/>
  <c r="Q1689" i="45" s="1"/>
  <c r="M1481" i="45"/>
  <c r="O1481" i="45" s="1"/>
  <c r="J1385" i="45"/>
  <c r="L1385" i="45" s="1"/>
  <c r="N1385" i="45" s="1"/>
  <c r="P1385" i="45" s="1"/>
  <c r="Q1385" i="45" s="1"/>
  <c r="J457" i="45"/>
  <c r="L457" i="45" s="1"/>
  <c r="N457" i="45" s="1"/>
  <c r="P457" i="45" s="1"/>
  <c r="J201" i="45"/>
  <c r="L201" i="45" s="1"/>
  <c r="N201" i="45" s="1"/>
  <c r="P201" i="45" s="1"/>
  <c r="J57" i="45"/>
  <c r="L57" i="45" s="1"/>
  <c r="N57" i="45" s="1"/>
  <c r="P57" i="45" s="1"/>
  <c r="M1351" i="45"/>
  <c r="O1351" i="45" s="1"/>
  <c r="J183" i="45"/>
  <c r="L183" i="45" s="1"/>
  <c r="N183" i="45" s="1"/>
  <c r="P183" i="45" s="1"/>
  <c r="Q183" i="45" s="1"/>
  <c r="J1935" i="45"/>
  <c r="L1935" i="45" s="1"/>
  <c r="N1935" i="45" s="1"/>
  <c r="P1935" i="45" s="1"/>
  <c r="R1935" i="45" s="1"/>
  <c r="M1615" i="45"/>
  <c r="O1615" i="45" s="1"/>
  <c r="J1551" i="45"/>
  <c r="L1551" i="45" s="1"/>
  <c r="N1551" i="45" s="1"/>
  <c r="P1551" i="45" s="1"/>
  <c r="Q1551" i="45" s="1"/>
  <c r="J1127" i="45"/>
  <c r="L1127" i="45" s="1"/>
  <c r="N1127" i="45" s="1"/>
  <c r="P1127" i="45" s="1"/>
  <c r="M2290" i="45"/>
  <c r="O2290" i="45" s="1"/>
  <c r="J1410" i="45"/>
  <c r="L1410" i="45" s="1"/>
  <c r="N1410" i="45" s="1"/>
  <c r="P1410" i="45" s="1"/>
  <c r="Q1410" i="45" s="1"/>
  <c r="M1425" i="45"/>
  <c r="O1425" i="45" s="1"/>
  <c r="M2026" i="45"/>
  <c r="O2026" i="45" s="1"/>
  <c r="J1954" i="45"/>
  <c r="L1954" i="45" s="1"/>
  <c r="N1954" i="45" s="1"/>
  <c r="P1954" i="45" s="1"/>
  <c r="J2278" i="45"/>
  <c r="L2278" i="45" s="1"/>
  <c r="N2278" i="45" s="1"/>
  <c r="P2278" i="45" s="1"/>
  <c r="J2182" i="45"/>
  <c r="L2182" i="45" s="1"/>
  <c r="N2182" i="45" s="1"/>
  <c r="P2182" i="45" s="1"/>
  <c r="Q2182" i="45" s="1"/>
  <c r="J1926" i="45"/>
  <c r="L1926" i="45" s="1"/>
  <c r="N1926" i="45" s="1"/>
  <c r="P1926" i="45" s="1"/>
  <c r="J1814" i="45"/>
  <c r="L1814" i="45" s="1"/>
  <c r="N1814" i="45" s="1"/>
  <c r="P1814" i="45" s="1"/>
  <c r="Q1814" i="45" s="1"/>
  <c r="J1750" i="45"/>
  <c r="L1750" i="45" s="1"/>
  <c r="N1750" i="45" s="1"/>
  <c r="P1750" i="45" s="1"/>
  <c r="R1750" i="45" s="1"/>
  <c r="M1558" i="45"/>
  <c r="O1558" i="45" s="1"/>
  <c r="J718" i="45"/>
  <c r="L718" i="45" s="1"/>
  <c r="N718" i="45" s="1"/>
  <c r="P718" i="45" s="1"/>
  <c r="Q718" i="45" s="1"/>
  <c r="J2165" i="45"/>
  <c r="L2165" i="45" s="1"/>
  <c r="N2165" i="45" s="1"/>
  <c r="P2165" i="45" s="1"/>
  <c r="J1749" i="45"/>
  <c r="L1749" i="45" s="1"/>
  <c r="N1749" i="45" s="1"/>
  <c r="P1749" i="45" s="1"/>
  <c r="R1749" i="45" s="1"/>
  <c r="J1365" i="45"/>
  <c r="L1365" i="45" s="1"/>
  <c r="N1365" i="45" s="1"/>
  <c r="P1365" i="45" s="1"/>
  <c r="R1365" i="45" s="1"/>
  <c r="J2212" i="45"/>
  <c r="L2212" i="45" s="1"/>
  <c r="N2212" i="45" s="1"/>
  <c r="P2212" i="45" s="1"/>
  <c r="R2212" i="45" s="1"/>
  <c r="M2309" i="45"/>
  <c r="O2309" i="45" s="1"/>
  <c r="J709" i="45"/>
  <c r="L709" i="45" s="1"/>
  <c r="N709" i="45" s="1"/>
  <c r="P709" i="45" s="1"/>
  <c r="M1876" i="45"/>
  <c r="O1876" i="45" s="1"/>
  <c r="M1652" i="45"/>
  <c r="O1652" i="45" s="1"/>
  <c r="J1564" i="45"/>
  <c r="L1564" i="45" s="1"/>
  <c r="N1564" i="45" s="1"/>
  <c r="P1564" i="45" s="1"/>
  <c r="R1564" i="45" s="1"/>
  <c r="J1508" i="45"/>
  <c r="L1508" i="45" s="1"/>
  <c r="N1508" i="45" s="1"/>
  <c r="P1508" i="45" s="1"/>
  <c r="R1508" i="45" s="1"/>
  <c r="J644" i="45"/>
  <c r="L644" i="45" s="1"/>
  <c r="N644" i="45" s="1"/>
  <c r="P644" i="45" s="1"/>
  <c r="M436" i="45"/>
  <c r="O436" i="45" s="1"/>
  <c r="J964" i="45"/>
  <c r="L964" i="45" s="1"/>
  <c r="N964" i="45" s="1"/>
  <c r="P964" i="45" s="1"/>
  <c r="Q964" i="45" s="1"/>
  <c r="J788" i="45"/>
  <c r="L788" i="45" s="1"/>
  <c r="N788" i="45" s="1"/>
  <c r="P788" i="45" s="1"/>
  <c r="J556" i="45"/>
  <c r="L556" i="45" s="1"/>
  <c r="N556" i="45" s="1"/>
  <c r="P556" i="45" s="1"/>
  <c r="Q556" i="45" s="1"/>
  <c r="J775" i="45"/>
  <c r="L775" i="45" s="1"/>
  <c r="N775" i="45" s="1"/>
  <c r="P775" i="45" s="1"/>
  <c r="R775" i="45" s="1"/>
  <c r="J2259" i="45"/>
  <c r="L2259" i="45" s="1"/>
  <c r="N2259" i="45" s="1"/>
  <c r="P2259" i="45" s="1"/>
  <c r="J2211" i="45"/>
  <c r="L2211" i="45" s="1"/>
  <c r="N2211" i="45" s="1"/>
  <c r="P2211" i="45" s="1"/>
  <c r="M2091" i="45"/>
  <c r="O2091" i="45" s="1"/>
  <c r="J1963" i="45"/>
  <c r="L1963" i="45" s="1"/>
  <c r="N1963" i="45" s="1"/>
  <c r="P1963" i="45" s="1"/>
  <c r="Q1963" i="45" s="1"/>
  <c r="J1803" i="45"/>
  <c r="L1803" i="45" s="1"/>
  <c r="N1803" i="45" s="1"/>
  <c r="P1803" i="45" s="1"/>
  <c r="J1523" i="45"/>
  <c r="L1523" i="45" s="1"/>
  <c r="N1523" i="45" s="1"/>
  <c r="P1523" i="45" s="1"/>
  <c r="R1523" i="45" s="1"/>
  <c r="M1323" i="45"/>
  <c r="O1323" i="45" s="1"/>
  <c r="M979" i="45"/>
  <c r="O979" i="45" s="1"/>
  <c r="J1849" i="45"/>
  <c r="L1849" i="45" s="1"/>
  <c r="N1849" i="45" s="1"/>
  <c r="P1849" i="45" s="1"/>
  <c r="M1177" i="45"/>
  <c r="O1177" i="45" s="1"/>
  <c r="J1105" i="45"/>
  <c r="L1105" i="45" s="1"/>
  <c r="N1105" i="45" s="1"/>
  <c r="P1105" i="45" s="1"/>
  <c r="R1105" i="45" s="1"/>
  <c r="J785" i="45"/>
  <c r="L785" i="45" s="1"/>
  <c r="N785" i="45" s="1"/>
  <c r="P785" i="45" s="1"/>
  <c r="Q785" i="45" s="1"/>
  <c r="J553" i="45"/>
  <c r="L553" i="45" s="1"/>
  <c r="N553" i="45" s="1"/>
  <c r="P553" i="45" s="1"/>
  <c r="R553" i="45" s="1"/>
  <c r="J297" i="45"/>
  <c r="L297" i="45" s="1"/>
  <c r="N297" i="45" s="1"/>
  <c r="P297" i="45" s="1"/>
  <c r="R297" i="45" s="1"/>
  <c r="J1291" i="45"/>
  <c r="L1291" i="45" s="1"/>
  <c r="N1291" i="45" s="1"/>
  <c r="P1291" i="45" s="1"/>
  <c r="R1291" i="45" s="1"/>
  <c r="M816" i="45"/>
  <c r="O816" i="45" s="1"/>
  <c r="J1719" i="45"/>
  <c r="L1719" i="45" s="1"/>
  <c r="N1719" i="45" s="1"/>
  <c r="P1719" i="45" s="1"/>
  <c r="R1719" i="45" s="1"/>
  <c r="M1655" i="45"/>
  <c r="O1655" i="45" s="1"/>
  <c r="M1247" i="45"/>
  <c r="O1247" i="45" s="1"/>
  <c r="M711" i="45"/>
  <c r="O711" i="45" s="1"/>
  <c r="J1309" i="45"/>
  <c r="L1309" i="45" s="1"/>
  <c r="N1309" i="45" s="1"/>
  <c r="P1309" i="45" s="1"/>
  <c r="M1109" i="45"/>
  <c r="O1109" i="45" s="1"/>
  <c r="J1202" i="45"/>
  <c r="L1202" i="45" s="1"/>
  <c r="N1202" i="45" s="1"/>
  <c r="P1202" i="45" s="1"/>
  <c r="Q1202" i="45" s="1"/>
  <c r="J1098" i="45"/>
  <c r="L1098" i="45" s="1"/>
  <c r="N1098" i="45" s="1"/>
  <c r="P1098" i="45" s="1"/>
  <c r="R1098" i="45" s="1"/>
  <c r="M866" i="45"/>
  <c r="O866" i="45" s="1"/>
  <c r="J58" i="45"/>
  <c r="L58" i="45" s="1"/>
  <c r="N58" i="45" s="1"/>
  <c r="P58" i="45" s="1"/>
  <c r="J949" i="45"/>
  <c r="L949" i="45" s="1"/>
  <c r="N949" i="45" s="1"/>
  <c r="P949" i="45" s="1"/>
  <c r="J2246" i="45"/>
  <c r="L2246" i="45" s="1"/>
  <c r="N2246" i="45" s="1"/>
  <c r="P2246" i="45" s="1"/>
  <c r="M1486" i="45"/>
  <c r="O1486" i="45" s="1"/>
  <c r="J1310" i="45"/>
  <c r="L1310" i="45" s="1"/>
  <c r="N1310" i="45" s="1"/>
  <c r="P1310" i="45" s="1"/>
  <c r="R1310" i="45" s="1"/>
  <c r="M1799" i="45"/>
  <c r="O1799" i="45" s="1"/>
  <c r="J2141" i="45"/>
  <c r="L2141" i="45" s="1"/>
  <c r="N2141" i="45" s="1"/>
  <c r="P2141" i="45" s="1"/>
  <c r="R2141" i="45" s="1"/>
  <c r="J2045" i="45"/>
  <c r="L2045" i="45" s="1"/>
  <c r="N2045" i="45" s="1"/>
  <c r="P2045" i="45" s="1"/>
  <c r="R2045" i="45" s="1"/>
  <c r="J1837" i="45"/>
  <c r="L1837" i="45" s="1"/>
  <c r="N1837" i="45" s="1"/>
  <c r="P1837" i="45" s="1"/>
  <c r="Q1837" i="45" s="1"/>
  <c r="J1533" i="45"/>
  <c r="L1533" i="45" s="1"/>
  <c r="N1533" i="45" s="1"/>
  <c r="P1533" i="45" s="1"/>
  <c r="J412" i="45"/>
  <c r="L412" i="45" s="1"/>
  <c r="N412" i="45" s="1"/>
  <c r="P412" i="45" s="1"/>
  <c r="R412" i="45" s="1"/>
  <c r="J2285" i="45"/>
  <c r="L2285" i="45" s="1"/>
  <c r="N2285" i="45" s="1"/>
  <c r="P2285" i="45" s="1"/>
  <c r="R2285" i="45" s="1"/>
  <c r="J2061" i="45"/>
  <c r="L2061" i="45" s="1"/>
  <c r="N2061" i="45" s="1"/>
  <c r="P2061" i="45" s="1"/>
  <c r="R2061" i="45" s="1"/>
  <c r="J356" i="45"/>
  <c r="L356" i="45" s="1"/>
  <c r="N356" i="45" s="1"/>
  <c r="P356" i="45" s="1"/>
  <c r="Q356" i="45" s="1"/>
  <c r="M1908" i="45"/>
  <c r="O1908" i="45" s="1"/>
  <c r="M1588" i="45"/>
  <c r="O1588" i="45" s="1"/>
  <c r="M1068" i="45"/>
  <c r="O1068" i="45" s="1"/>
  <c r="M908" i="45"/>
  <c r="O908" i="45" s="1"/>
  <c r="J1044" i="45"/>
  <c r="L1044" i="45" s="1"/>
  <c r="N1044" i="45" s="1"/>
  <c r="P1044" i="45" s="1"/>
  <c r="J900" i="45"/>
  <c r="L900" i="45" s="1"/>
  <c r="N900" i="45" s="1"/>
  <c r="P900" i="45" s="1"/>
  <c r="J388" i="45"/>
  <c r="L388" i="45" s="1"/>
  <c r="N388" i="45" s="1"/>
  <c r="P388" i="45" s="1"/>
  <c r="J1808" i="45"/>
  <c r="L1808" i="45" s="1"/>
  <c r="N1808" i="45" s="1"/>
  <c r="P1808" i="45" s="1"/>
  <c r="Q1808" i="45" s="1"/>
  <c r="J2048" i="45"/>
  <c r="L2048" i="45" s="1"/>
  <c r="N2048" i="45" s="1"/>
  <c r="P2048" i="45" s="1"/>
  <c r="R2048" i="45" s="1"/>
  <c r="M1911" i="45"/>
  <c r="O1911" i="45" s="1"/>
  <c r="J1911" i="45"/>
  <c r="L1911" i="45" s="1"/>
  <c r="N1911" i="45" s="1"/>
  <c r="P1911" i="45" s="1"/>
  <c r="M799" i="45"/>
  <c r="O799" i="45" s="1"/>
  <c r="J799" i="45"/>
  <c r="L799" i="45" s="1"/>
  <c r="N799" i="45" s="1"/>
  <c r="P799" i="45" s="1"/>
  <c r="J2283" i="45"/>
  <c r="L2283" i="45" s="1"/>
  <c r="N2283" i="45" s="1"/>
  <c r="P2283" i="45" s="1"/>
  <c r="J2139" i="45"/>
  <c r="L2139" i="45" s="1"/>
  <c r="N2139" i="45" s="1"/>
  <c r="P2139" i="45" s="1"/>
  <c r="Q2139" i="45" s="1"/>
  <c r="J1119" i="45"/>
  <c r="L1119" i="45" s="1"/>
  <c r="N1119" i="45" s="1"/>
  <c r="P1119" i="45" s="1"/>
  <c r="J1647" i="45"/>
  <c r="L1647" i="45" s="1"/>
  <c r="N1647" i="45" s="1"/>
  <c r="P1647" i="45" s="1"/>
  <c r="J1431" i="45"/>
  <c r="L1431" i="45" s="1"/>
  <c r="N1431" i="45" s="1"/>
  <c r="P1431" i="45" s="1"/>
  <c r="Q1431" i="45" s="1"/>
  <c r="J1063" i="45"/>
  <c r="L1063" i="45" s="1"/>
  <c r="N1063" i="45" s="1"/>
  <c r="P1063" i="45" s="1"/>
  <c r="R1063" i="45" s="1"/>
  <c r="J23" i="45"/>
  <c r="L23" i="45" s="1"/>
  <c r="N23" i="45" s="1"/>
  <c r="P23" i="45" s="1"/>
  <c r="J1397" i="45"/>
  <c r="L1397" i="45" s="1"/>
  <c r="N1397" i="45" s="1"/>
  <c r="P1397" i="45" s="1"/>
  <c r="J1829" i="45"/>
  <c r="L1829" i="45" s="1"/>
  <c r="N1829" i="45" s="1"/>
  <c r="P1829" i="45" s="1"/>
  <c r="Q1829" i="45" s="1"/>
  <c r="J1956" i="45"/>
  <c r="L1956" i="45" s="1"/>
  <c r="N1956" i="45" s="1"/>
  <c r="P1956" i="45" s="1"/>
  <c r="Q1956" i="45" s="1"/>
  <c r="J564" i="45"/>
  <c r="L564" i="45" s="1"/>
  <c r="N564" i="45" s="1"/>
  <c r="P564" i="45" s="1"/>
  <c r="R564" i="45" s="1"/>
  <c r="J1172" i="45"/>
  <c r="L1172" i="45" s="1"/>
  <c r="N1172" i="45" s="1"/>
  <c r="P1172" i="45" s="1"/>
  <c r="J803" i="45"/>
  <c r="L803" i="45" s="1"/>
  <c r="N803" i="45" s="1"/>
  <c r="P803" i="45" s="1"/>
  <c r="J1255" i="45"/>
  <c r="L1255" i="45" s="1"/>
  <c r="N1255" i="45" s="1"/>
  <c r="P1255" i="45" s="1"/>
  <c r="J2311" i="45"/>
  <c r="L2311" i="45" s="1"/>
  <c r="N2311" i="45" s="1"/>
  <c r="P2311" i="45" s="1"/>
  <c r="R2311" i="45" s="1"/>
  <c r="J1999" i="45"/>
  <c r="L1999" i="45" s="1"/>
  <c r="N1999" i="45" s="1"/>
  <c r="P1999" i="45" s="1"/>
  <c r="J1815" i="45"/>
  <c r="L1815" i="45" s="1"/>
  <c r="N1815" i="45" s="1"/>
  <c r="P1815" i="45" s="1"/>
  <c r="Q1815" i="45" s="1"/>
  <c r="J1957" i="45"/>
  <c r="L1957" i="45" s="1"/>
  <c r="N1957" i="45" s="1"/>
  <c r="P1957" i="45" s="1"/>
  <c r="J1589" i="45"/>
  <c r="L1589" i="45" s="1"/>
  <c r="N1589" i="45" s="1"/>
  <c r="P1589" i="45" s="1"/>
  <c r="R1589" i="45" s="1"/>
  <c r="M821" i="45"/>
  <c r="O821" i="45" s="1"/>
  <c r="M1780" i="45"/>
  <c r="O1780" i="45" s="1"/>
  <c r="J1660" i="45"/>
  <c r="L1660" i="45" s="1"/>
  <c r="N1660" i="45" s="1"/>
  <c r="P1660" i="45" s="1"/>
  <c r="Q1660" i="45" s="1"/>
  <c r="J884" i="45"/>
  <c r="L884" i="45" s="1"/>
  <c r="N884" i="45" s="1"/>
  <c r="P884" i="45" s="1"/>
  <c r="J1060" i="45"/>
  <c r="L1060" i="45" s="1"/>
  <c r="N1060" i="45" s="1"/>
  <c r="P1060" i="45" s="1"/>
  <c r="Q1060" i="45" s="1"/>
  <c r="J772" i="45"/>
  <c r="L772" i="45" s="1"/>
  <c r="N772" i="45" s="1"/>
  <c r="P772" i="45" s="1"/>
  <c r="J2323" i="45"/>
  <c r="L2323" i="45" s="1"/>
  <c r="N2323" i="45" s="1"/>
  <c r="P2323" i="45" s="1"/>
  <c r="J2275" i="45"/>
  <c r="L2275" i="45" s="1"/>
  <c r="N2275" i="45" s="1"/>
  <c r="P2275" i="45" s="1"/>
  <c r="Q2275" i="45" s="1"/>
  <c r="J2227" i="45"/>
  <c r="L2227" i="45" s="1"/>
  <c r="N2227" i="45" s="1"/>
  <c r="P2227" i="45" s="1"/>
  <c r="J1979" i="45"/>
  <c r="L1979" i="45" s="1"/>
  <c r="N1979" i="45" s="1"/>
  <c r="P1979" i="45" s="1"/>
  <c r="M1939" i="45"/>
  <c r="O1939" i="45" s="1"/>
  <c r="J1643" i="45"/>
  <c r="L1643" i="45" s="1"/>
  <c r="N1643" i="45" s="1"/>
  <c r="P1643" i="45" s="1"/>
  <c r="R1643" i="45" s="1"/>
  <c r="J1331" i="45"/>
  <c r="L1331" i="45" s="1"/>
  <c r="N1331" i="45" s="1"/>
  <c r="P1331" i="45" s="1"/>
  <c r="M2224" i="45"/>
  <c r="O2224" i="45" s="1"/>
  <c r="M1680" i="45"/>
  <c r="O1680" i="45" s="1"/>
  <c r="J1600" i="45"/>
  <c r="L1600" i="45" s="1"/>
  <c r="N1600" i="45" s="1"/>
  <c r="P1600" i="45" s="1"/>
  <c r="R1600" i="45" s="1"/>
  <c r="J1200" i="45"/>
  <c r="L1200" i="45" s="1"/>
  <c r="N1200" i="45" s="1"/>
  <c r="P1200" i="45" s="1"/>
  <c r="R1200" i="45" s="1"/>
  <c r="J871" i="45"/>
  <c r="L871" i="45" s="1"/>
  <c r="N871" i="45" s="1"/>
  <c r="P871" i="45" s="1"/>
  <c r="J572" i="45"/>
  <c r="L572" i="45" s="1"/>
  <c r="N572" i="45" s="1"/>
  <c r="P572" i="45" s="1"/>
  <c r="M2231" i="45"/>
  <c r="O2231" i="45" s="1"/>
  <c r="J2103" i="45"/>
  <c r="L2103" i="45" s="1"/>
  <c r="N2103" i="45" s="1"/>
  <c r="P2103" i="45" s="1"/>
  <c r="M2039" i="45"/>
  <c r="O2039" i="45" s="1"/>
  <c r="M1943" i="45"/>
  <c r="O1943" i="45" s="1"/>
  <c r="J1751" i="45"/>
  <c r="L1751" i="45" s="1"/>
  <c r="N1751" i="45" s="1"/>
  <c r="P1751" i="45" s="1"/>
  <c r="Q1751" i="45" s="1"/>
  <c r="J1679" i="45"/>
  <c r="L1679" i="45" s="1"/>
  <c r="N1679" i="45" s="1"/>
  <c r="P1679" i="45" s="1"/>
  <c r="R1679" i="45" s="1"/>
  <c r="J1503" i="45"/>
  <c r="L1503" i="45" s="1"/>
  <c r="N1503" i="45" s="1"/>
  <c r="P1503" i="45" s="1"/>
  <c r="J1463" i="45"/>
  <c r="L1463" i="45" s="1"/>
  <c r="N1463" i="45" s="1"/>
  <c r="P1463" i="45" s="1"/>
  <c r="J1295" i="45"/>
  <c r="L1295" i="45" s="1"/>
  <c r="N1295" i="45" s="1"/>
  <c r="P1295" i="45" s="1"/>
  <c r="Q1295" i="45" s="1"/>
  <c r="J1159" i="45"/>
  <c r="L1159" i="45" s="1"/>
  <c r="N1159" i="45" s="1"/>
  <c r="P1159" i="45" s="1"/>
  <c r="R1159" i="45" s="1"/>
  <c r="M2218" i="45"/>
  <c r="O2218" i="45" s="1"/>
  <c r="J1922" i="45"/>
  <c r="L1922" i="45" s="1"/>
  <c r="N1922" i="45" s="1"/>
  <c r="P1922" i="45" s="1"/>
  <c r="R1922" i="45" s="1"/>
  <c r="J1826" i="45"/>
  <c r="L1826" i="45" s="1"/>
  <c r="N1826" i="45" s="1"/>
  <c r="P1826" i="45" s="1"/>
  <c r="R1826" i="45" s="1"/>
  <c r="J1442" i="45"/>
  <c r="L1442" i="45" s="1"/>
  <c r="N1442" i="45" s="1"/>
  <c r="P1442" i="45" s="1"/>
  <c r="J1346" i="45"/>
  <c r="L1346" i="45" s="1"/>
  <c r="N1346" i="45" s="1"/>
  <c r="P1346" i="45" s="1"/>
  <c r="R1346" i="45" s="1"/>
  <c r="J1130" i="45"/>
  <c r="L1130" i="45" s="1"/>
  <c r="N1130" i="45" s="1"/>
  <c r="P1130" i="45" s="1"/>
  <c r="M994" i="45"/>
  <c r="O994" i="45" s="1"/>
  <c r="J2310" i="45"/>
  <c r="L2310" i="45" s="1"/>
  <c r="N2310" i="45" s="1"/>
  <c r="P2310" i="45" s="1"/>
  <c r="Q2310" i="45" s="1"/>
  <c r="J1894" i="45"/>
  <c r="L1894" i="45" s="1"/>
  <c r="N1894" i="45" s="1"/>
  <c r="P1894" i="45" s="1"/>
  <c r="Q1894" i="45" s="1"/>
  <c r="J1590" i="45"/>
  <c r="L1590" i="45" s="1"/>
  <c r="N1590" i="45" s="1"/>
  <c r="P1590" i="45" s="1"/>
  <c r="R1590" i="45" s="1"/>
  <c r="J1454" i="45"/>
  <c r="L1454" i="45" s="1"/>
  <c r="N1454" i="45" s="1"/>
  <c r="P1454" i="45" s="1"/>
  <c r="Q1454" i="45" s="1"/>
  <c r="J1997" i="45"/>
  <c r="L1997" i="45" s="1"/>
  <c r="N1997" i="45" s="1"/>
  <c r="P1997" i="45" s="1"/>
  <c r="R1997" i="45" s="1"/>
  <c r="J1622" i="45"/>
  <c r="L1622" i="45" s="1"/>
  <c r="N1622" i="45" s="1"/>
  <c r="P1622" i="45" s="1"/>
  <c r="R1622" i="45" s="1"/>
  <c r="M1357" i="45"/>
  <c r="O1357" i="45" s="1"/>
  <c r="M2036" i="45"/>
  <c r="O2036" i="45" s="1"/>
  <c r="J1732" i="45"/>
  <c r="L1732" i="45" s="1"/>
  <c r="N1732" i="45" s="1"/>
  <c r="P1732" i="45" s="1"/>
  <c r="R1732" i="45" s="1"/>
  <c r="J1612" i="45"/>
  <c r="L1612" i="45" s="1"/>
  <c r="N1612" i="45" s="1"/>
  <c r="P1612" i="45" s="1"/>
  <c r="M996" i="45"/>
  <c r="O996" i="45" s="1"/>
  <c r="J468" i="45"/>
  <c r="L468" i="45" s="1"/>
  <c r="N468" i="45" s="1"/>
  <c r="P468" i="45" s="1"/>
  <c r="Q468" i="45" s="1"/>
  <c r="J404" i="45"/>
  <c r="L404" i="45" s="1"/>
  <c r="N404" i="45" s="1"/>
  <c r="P404" i="45" s="1"/>
  <c r="M916" i="45"/>
  <c r="O916" i="45" s="1"/>
  <c r="M612" i="45"/>
  <c r="O612" i="45" s="1"/>
  <c r="M827" i="45"/>
  <c r="O827" i="45" s="1"/>
  <c r="J827" i="45"/>
  <c r="L827" i="45" s="1"/>
  <c r="N827" i="45" s="1"/>
  <c r="P827" i="45" s="1"/>
  <c r="J1995" i="45"/>
  <c r="L1995" i="45" s="1"/>
  <c r="N1995" i="45" s="1"/>
  <c r="P1995" i="45" s="1"/>
  <c r="J763" i="45"/>
  <c r="L763" i="45" s="1"/>
  <c r="N763" i="45" s="1"/>
  <c r="P763" i="45" s="1"/>
  <c r="M1535" i="45"/>
  <c r="O1535" i="45" s="1"/>
  <c r="J1445" i="45"/>
  <c r="L1445" i="45" s="1"/>
  <c r="N1445" i="45" s="1"/>
  <c r="P1445" i="45" s="1"/>
  <c r="J2117" i="45"/>
  <c r="L2117" i="45" s="1"/>
  <c r="N2117" i="45" s="1"/>
  <c r="P2117" i="45" s="1"/>
  <c r="M1085" i="45"/>
  <c r="O1085" i="45" s="1"/>
  <c r="J1300" i="45"/>
  <c r="L1300" i="45" s="1"/>
  <c r="N1300" i="45" s="1"/>
  <c r="P1300" i="45" s="1"/>
  <c r="R1300" i="45" s="1"/>
  <c r="J1124" i="45"/>
  <c r="L1124" i="45" s="1"/>
  <c r="N1124" i="45" s="1"/>
  <c r="P1124" i="45" s="1"/>
  <c r="R1124" i="45" s="1"/>
  <c r="M2035" i="45"/>
  <c r="O2035" i="45" s="1"/>
  <c r="J1059" i="45"/>
  <c r="L1059" i="45" s="1"/>
  <c r="N1059" i="45" s="1"/>
  <c r="P1059" i="45" s="1"/>
  <c r="M1019" i="45"/>
  <c r="O1019" i="45" s="1"/>
  <c r="J891" i="45"/>
  <c r="L891" i="45" s="1"/>
  <c r="N891" i="45" s="1"/>
  <c r="P891" i="45" s="1"/>
  <c r="J2071" i="45"/>
  <c r="L2071" i="45" s="1"/>
  <c r="N2071" i="45" s="1"/>
  <c r="P2071" i="45" s="1"/>
  <c r="J2191" i="45"/>
  <c r="L2191" i="45" s="1"/>
  <c r="N2191" i="45" s="1"/>
  <c r="P2191" i="45" s="1"/>
  <c r="J1359" i="45"/>
  <c r="L1359" i="45" s="1"/>
  <c r="N1359" i="45" s="1"/>
  <c r="P1359" i="45" s="1"/>
  <c r="R1359" i="45" s="1"/>
  <c r="J2317" i="45"/>
  <c r="L2317" i="45" s="1"/>
  <c r="N2317" i="45" s="1"/>
  <c r="P2317" i="45" s="1"/>
  <c r="J2316" i="45"/>
  <c r="L2316" i="45" s="1"/>
  <c r="N2316" i="45" s="1"/>
  <c r="P2316" i="45" s="1"/>
  <c r="J2044" i="45"/>
  <c r="L2044" i="45" s="1"/>
  <c r="N2044" i="45" s="1"/>
  <c r="P2044" i="45" s="1"/>
  <c r="R2044" i="45" s="1"/>
  <c r="J1948" i="45"/>
  <c r="L1948" i="45" s="1"/>
  <c r="N1948" i="45" s="1"/>
  <c r="P1948" i="45" s="1"/>
  <c r="M1620" i="45"/>
  <c r="O1620" i="45" s="1"/>
  <c r="J1012" i="45"/>
  <c r="L1012" i="45" s="1"/>
  <c r="N1012" i="45" s="1"/>
  <c r="P1012" i="45" s="1"/>
  <c r="Q1012" i="45" s="1"/>
  <c r="J1635" i="45"/>
  <c r="L1635" i="45" s="1"/>
  <c r="N1635" i="45" s="1"/>
  <c r="P1635" i="45" s="1"/>
  <c r="J931" i="45"/>
  <c r="L931" i="45" s="1"/>
  <c r="N931" i="45" s="1"/>
  <c r="P931" i="45" s="1"/>
  <c r="J867" i="45"/>
  <c r="L867" i="45" s="1"/>
  <c r="N867" i="45" s="1"/>
  <c r="P867" i="45" s="1"/>
  <c r="J2296" i="45"/>
  <c r="L2296" i="45" s="1"/>
  <c r="N2296" i="45" s="1"/>
  <c r="P2296" i="45" s="1"/>
  <c r="M2256" i="45"/>
  <c r="O2256" i="45" s="1"/>
  <c r="M1792" i="45"/>
  <c r="O1792" i="45" s="1"/>
  <c r="J2303" i="45"/>
  <c r="L2303" i="45" s="1"/>
  <c r="N2303" i="45" s="1"/>
  <c r="P2303" i="45" s="1"/>
  <c r="M2263" i="45"/>
  <c r="O2263" i="45" s="1"/>
  <c r="J2223" i="45"/>
  <c r="L2223" i="45" s="1"/>
  <c r="N2223" i="45" s="1"/>
  <c r="P2223" i="45" s="1"/>
  <c r="M1887" i="45"/>
  <c r="O1887" i="45" s="1"/>
  <c r="M1743" i="45"/>
  <c r="O1743" i="45" s="1"/>
  <c r="M1575" i="45"/>
  <c r="O1575" i="45" s="1"/>
  <c r="M1287" i="45"/>
  <c r="O1287" i="45" s="1"/>
  <c r="M999" i="45"/>
  <c r="O999" i="45" s="1"/>
  <c r="M1514" i="45"/>
  <c r="O1514" i="45" s="1"/>
  <c r="J1266" i="45"/>
  <c r="L1266" i="45" s="1"/>
  <c r="N1266" i="45" s="1"/>
  <c r="P1266" i="45" s="1"/>
  <c r="R1266" i="45" s="1"/>
  <c r="M762" i="45"/>
  <c r="O762" i="45" s="1"/>
  <c r="J2204" i="45"/>
  <c r="L2204" i="45" s="1"/>
  <c r="N2204" i="45" s="1"/>
  <c r="P2204" i="45" s="1"/>
  <c r="R2204" i="45" s="1"/>
  <c r="M2090" i="45"/>
  <c r="O2090" i="45" s="1"/>
  <c r="J1482" i="45"/>
  <c r="L1482" i="45" s="1"/>
  <c r="N1482" i="45" s="1"/>
  <c r="P1482" i="45" s="1"/>
  <c r="R1482" i="45" s="1"/>
  <c r="M1234" i="45"/>
  <c r="O1234" i="45" s="1"/>
  <c r="J610" i="45"/>
  <c r="L610" i="45" s="1"/>
  <c r="N610" i="45" s="1"/>
  <c r="P610" i="45" s="1"/>
  <c r="Q610" i="45" s="1"/>
  <c r="J2086" i="45"/>
  <c r="L2086" i="45" s="1"/>
  <c r="N2086" i="45" s="1"/>
  <c r="P2086" i="45" s="1"/>
  <c r="J1990" i="45"/>
  <c r="L1990" i="45" s="1"/>
  <c r="N1990" i="45" s="1"/>
  <c r="P1990" i="45" s="1"/>
  <c r="Q1990" i="45" s="1"/>
  <c r="J1718" i="45"/>
  <c r="L1718" i="45" s="1"/>
  <c r="N1718" i="45" s="1"/>
  <c r="P1718" i="45" s="1"/>
  <c r="J1654" i="45"/>
  <c r="L1654" i="45" s="1"/>
  <c r="N1654" i="45" s="1"/>
  <c r="P1654" i="45" s="1"/>
  <c r="R1654" i="45" s="1"/>
  <c r="J1278" i="45"/>
  <c r="L1278" i="45" s="1"/>
  <c r="N1278" i="45" s="1"/>
  <c r="P1278" i="45" s="1"/>
  <c r="R1278" i="45" s="1"/>
  <c r="J2197" i="45"/>
  <c r="L2197" i="45" s="1"/>
  <c r="N2197" i="45" s="1"/>
  <c r="P2197" i="45" s="1"/>
  <c r="R2197" i="45" s="1"/>
  <c r="J1501" i="45"/>
  <c r="L1501" i="45" s="1"/>
  <c r="N1501" i="45" s="1"/>
  <c r="P1501" i="45" s="1"/>
  <c r="R1501" i="45" s="1"/>
  <c r="M1301" i="45"/>
  <c r="O1301" i="45" s="1"/>
  <c r="J1686" i="45"/>
  <c r="L1686" i="45" s="1"/>
  <c r="N1686" i="45" s="1"/>
  <c r="P1686" i="45" s="1"/>
  <c r="J1358" i="45"/>
  <c r="L1358" i="45" s="1"/>
  <c r="N1358" i="45" s="1"/>
  <c r="P1358" i="45" s="1"/>
  <c r="R1358" i="45" s="1"/>
  <c r="J1541" i="45"/>
  <c r="L1541" i="45" s="1"/>
  <c r="N1541" i="45" s="1"/>
  <c r="P1541" i="45" s="1"/>
  <c r="M2252" i="45"/>
  <c r="O2252" i="45" s="1"/>
  <c r="M2164" i="45"/>
  <c r="O2164" i="45" s="1"/>
  <c r="J2028" i="45"/>
  <c r="L2028" i="45" s="1"/>
  <c r="N2028" i="45" s="1"/>
  <c r="P2028" i="45" s="1"/>
  <c r="J1852" i="45"/>
  <c r="L1852" i="45" s="1"/>
  <c r="N1852" i="45" s="1"/>
  <c r="P1852" i="45" s="1"/>
  <c r="J1412" i="45"/>
  <c r="L1412" i="45" s="1"/>
  <c r="N1412" i="45" s="1"/>
  <c r="P1412" i="45" s="1"/>
  <c r="R1412" i="45" s="1"/>
  <c r="J372" i="45"/>
  <c r="L372" i="45" s="1"/>
  <c r="N372" i="45" s="1"/>
  <c r="P372" i="45" s="1"/>
  <c r="M1132" i="45"/>
  <c r="O1132" i="45" s="1"/>
  <c r="M308" i="45"/>
  <c r="O308" i="45" s="1"/>
  <c r="M955" i="45"/>
  <c r="O955" i="45" s="1"/>
  <c r="J955" i="45"/>
  <c r="L955" i="45" s="1"/>
  <c r="N955" i="45" s="1"/>
  <c r="P955" i="45" s="1"/>
  <c r="M995" i="45"/>
  <c r="O995" i="45" s="1"/>
  <c r="J995" i="45"/>
  <c r="L995" i="45" s="1"/>
  <c r="N995" i="45" s="1"/>
  <c r="P995" i="45" s="1"/>
  <c r="J1483" i="45"/>
  <c r="L1483" i="45" s="1"/>
  <c r="N1483" i="45" s="1"/>
  <c r="P1483" i="45" s="1"/>
  <c r="R1483" i="45" s="1"/>
  <c r="J1387" i="45"/>
  <c r="L1387" i="45" s="1"/>
  <c r="N1387" i="45" s="1"/>
  <c r="P1387" i="45" s="1"/>
  <c r="J1299" i="45"/>
  <c r="L1299" i="45" s="1"/>
  <c r="N1299" i="45" s="1"/>
  <c r="P1299" i="45" s="1"/>
  <c r="J731" i="45"/>
  <c r="L731" i="45" s="1"/>
  <c r="N731" i="45" s="1"/>
  <c r="P731" i="45" s="1"/>
  <c r="R731" i="45" s="1"/>
  <c r="M2163" i="45"/>
  <c r="O2163" i="45" s="1"/>
  <c r="J1587" i="45"/>
  <c r="L1587" i="45" s="1"/>
  <c r="N1587" i="45" s="1"/>
  <c r="P1587" i="45" s="1"/>
  <c r="J1155" i="45"/>
  <c r="L1155" i="45" s="1"/>
  <c r="N1155" i="45" s="1"/>
  <c r="P1155" i="45" s="1"/>
  <c r="J1091" i="45"/>
  <c r="L1091" i="45" s="1"/>
  <c r="N1091" i="45" s="1"/>
  <c r="P1091" i="45" s="1"/>
  <c r="R1091" i="45" s="1"/>
  <c r="J1879" i="45"/>
  <c r="L1879" i="45" s="1"/>
  <c r="N1879" i="45" s="1"/>
  <c r="P1879" i="45" s="1"/>
  <c r="J1495" i="45"/>
  <c r="L1495" i="45" s="1"/>
  <c r="N1495" i="45" s="1"/>
  <c r="P1495" i="45" s="1"/>
  <c r="Q1495" i="45" s="1"/>
  <c r="J1391" i="45"/>
  <c r="L1391" i="45" s="1"/>
  <c r="N1391" i="45" s="1"/>
  <c r="P1391" i="45" s="1"/>
  <c r="R1391" i="45" s="1"/>
  <c r="J991" i="45"/>
  <c r="L991" i="45" s="1"/>
  <c r="N991" i="45" s="1"/>
  <c r="P991" i="45" s="1"/>
  <c r="Q991" i="45" s="1"/>
  <c r="M1645" i="45"/>
  <c r="O1645" i="45" s="1"/>
  <c r="M917" i="45"/>
  <c r="O917" i="45" s="1"/>
  <c r="J717" i="45"/>
  <c r="L717" i="45" s="1"/>
  <c r="N717" i="45" s="1"/>
  <c r="P717" i="45" s="1"/>
  <c r="J2277" i="45"/>
  <c r="L2277" i="45" s="1"/>
  <c r="N2277" i="45" s="1"/>
  <c r="P2277" i="45" s="1"/>
  <c r="Q2277" i="45" s="1"/>
  <c r="M1789" i="45"/>
  <c r="O1789" i="45" s="1"/>
  <c r="J2116" i="45"/>
  <c r="L2116" i="45" s="1"/>
  <c r="N2116" i="45" s="1"/>
  <c r="P2116" i="45" s="1"/>
  <c r="R2116" i="45" s="1"/>
  <c r="J1364" i="45"/>
  <c r="L1364" i="45" s="1"/>
  <c r="N1364" i="45" s="1"/>
  <c r="P1364" i="45" s="1"/>
  <c r="Q1364" i="45" s="1"/>
  <c r="J1116" i="45"/>
  <c r="L1116" i="45" s="1"/>
  <c r="N1116" i="45" s="1"/>
  <c r="P1116" i="45" s="1"/>
  <c r="Q1116" i="45" s="1"/>
  <c r="M708" i="45"/>
  <c r="O708" i="45" s="1"/>
  <c r="J524" i="45"/>
  <c r="L524" i="45" s="1"/>
  <c r="N524" i="45" s="1"/>
  <c r="P524" i="45" s="1"/>
  <c r="M1856" i="45"/>
  <c r="O1856" i="45" s="1"/>
  <c r="J1856" i="45"/>
  <c r="L1856" i="45" s="1"/>
  <c r="N1856" i="45" s="1"/>
  <c r="P1856" i="45" s="1"/>
  <c r="M838" i="45"/>
  <c r="O838" i="45" s="1"/>
  <c r="J838" i="45"/>
  <c r="L838" i="45" s="1"/>
  <c r="N838" i="45" s="1"/>
  <c r="P838" i="45" s="1"/>
  <c r="M1546" i="45"/>
  <c r="O1546" i="45" s="1"/>
  <c r="J1546" i="45"/>
  <c r="L1546" i="45" s="1"/>
  <c r="N1546" i="45" s="1"/>
  <c r="P1546" i="45" s="1"/>
  <c r="M370" i="45"/>
  <c r="O370" i="45" s="1"/>
  <c r="J370" i="45"/>
  <c r="L370" i="45" s="1"/>
  <c r="N370" i="45" s="1"/>
  <c r="P370" i="45" s="1"/>
  <c r="M1241" i="45"/>
  <c r="O1241" i="45" s="1"/>
  <c r="J1241" i="45"/>
  <c r="L1241" i="45" s="1"/>
  <c r="N1241" i="45" s="1"/>
  <c r="P1241" i="45" s="1"/>
  <c r="M1209" i="45"/>
  <c r="O1209" i="45" s="1"/>
  <c r="J1209" i="45"/>
  <c r="L1209" i="45" s="1"/>
  <c r="N1209" i="45" s="1"/>
  <c r="P1209" i="45" s="1"/>
  <c r="M857" i="45"/>
  <c r="O857" i="45" s="1"/>
  <c r="J857" i="45"/>
  <c r="L857" i="45" s="1"/>
  <c r="N857" i="45" s="1"/>
  <c r="P857" i="45" s="1"/>
  <c r="M825" i="45"/>
  <c r="O825" i="45" s="1"/>
  <c r="J825" i="45"/>
  <c r="L825" i="45" s="1"/>
  <c r="N825" i="45" s="1"/>
  <c r="P825" i="45" s="1"/>
  <c r="M745" i="45"/>
  <c r="O745" i="45" s="1"/>
  <c r="J745" i="45"/>
  <c r="L745" i="45" s="1"/>
  <c r="N745" i="45" s="1"/>
  <c r="P745" i="45" s="1"/>
  <c r="M713" i="45"/>
  <c r="O713" i="45" s="1"/>
  <c r="J713" i="45"/>
  <c r="L713" i="45" s="1"/>
  <c r="N713" i="45" s="1"/>
  <c r="P713" i="45" s="1"/>
  <c r="M95" i="45"/>
  <c r="O95" i="45" s="1"/>
  <c r="J95" i="45"/>
  <c r="L95" i="45" s="1"/>
  <c r="N95" i="45" s="1"/>
  <c r="P95" i="45" s="1"/>
  <c r="M927" i="45"/>
  <c r="O927" i="45" s="1"/>
  <c r="J927" i="45"/>
  <c r="L927" i="45" s="1"/>
  <c r="N927" i="45" s="1"/>
  <c r="P927" i="45" s="1"/>
  <c r="M1909" i="45"/>
  <c r="O1909" i="45" s="1"/>
  <c r="J1909" i="45"/>
  <c r="L1909" i="45" s="1"/>
  <c r="N1909" i="45" s="1"/>
  <c r="P1909" i="45" s="1"/>
  <c r="M1123" i="45"/>
  <c r="O1123" i="45" s="1"/>
  <c r="J1123" i="45"/>
  <c r="L1123" i="45" s="1"/>
  <c r="N1123" i="45" s="1"/>
  <c r="P1123" i="45" s="1"/>
  <c r="J2067" i="45"/>
  <c r="L2067" i="45" s="1"/>
  <c r="N2067" i="45" s="1"/>
  <c r="P2067" i="45" s="1"/>
  <c r="J1915" i="45"/>
  <c r="L1915" i="45" s="1"/>
  <c r="N1915" i="45" s="1"/>
  <c r="P1915" i="45" s="1"/>
  <c r="R1915" i="45" s="1"/>
  <c r="M1747" i="45"/>
  <c r="O1747" i="45" s="1"/>
  <c r="J1151" i="45"/>
  <c r="L1151" i="45" s="1"/>
  <c r="N1151" i="45" s="1"/>
  <c r="P1151" i="45" s="1"/>
  <c r="J699" i="45"/>
  <c r="L699" i="45" s="1"/>
  <c r="N699" i="45" s="1"/>
  <c r="P699" i="45" s="1"/>
  <c r="R699" i="45" s="1"/>
  <c r="J727" i="45"/>
  <c r="L727" i="45" s="1"/>
  <c r="N727" i="45" s="1"/>
  <c r="P727" i="45" s="1"/>
  <c r="R727" i="45" s="1"/>
  <c r="J1693" i="45"/>
  <c r="L1693" i="45" s="1"/>
  <c r="N1693" i="45" s="1"/>
  <c r="P1693" i="45" s="1"/>
  <c r="J2069" i="45"/>
  <c r="L2069" i="45" s="1"/>
  <c r="N2069" i="45" s="1"/>
  <c r="P2069" i="45" s="1"/>
  <c r="J2149" i="45"/>
  <c r="L2149" i="45" s="1"/>
  <c r="N2149" i="45" s="1"/>
  <c r="P2149" i="45" s="1"/>
  <c r="J1149" i="45"/>
  <c r="L1149" i="45" s="1"/>
  <c r="N1149" i="45" s="1"/>
  <c r="P1149" i="45" s="1"/>
  <c r="J2108" i="45"/>
  <c r="L2108" i="45" s="1"/>
  <c r="N2108" i="45" s="1"/>
  <c r="P2108" i="45" s="1"/>
  <c r="J1884" i="45"/>
  <c r="L1884" i="45" s="1"/>
  <c r="N1884" i="45" s="1"/>
  <c r="P1884" i="45" s="1"/>
  <c r="M1556" i="45"/>
  <c r="O1556" i="45" s="1"/>
  <c r="J1516" i="45"/>
  <c r="L1516" i="45" s="1"/>
  <c r="N1516" i="45" s="1"/>
  <c r="P1516" i="45" s="1"/>
  <c r="R1516" i="45" s="1"/>
  <c r="M452" i="45"/>
  <c r="O452" i="45" s="1"/>
  <c r="M1399" i="45"/>
  <c r="O1399" i="45" s="1"/>
  <c r="J1399" i="45"/>
  <c r="L1399" i="45" s="1"/>
  <c r="N1399" i="45" s="1"/>
  <c r="P1399" i="45" s="1"/>
  <c r="M807" i="45"/>
  <c r="O807" i="45" s="1"/>
  <c r="J807" i="45"/>
  <c r="L807" i="45" s="1"/>
  <c r="N807" i="45" s="1"/>
  <c r="P807" i="45" s="1"/>
  <c r="M735" i="45"/>
  <c r="O735" i="45" s="1"/>
  <c r="J735" i="45"/>
  <c r="L735" i="45" s="1"/>
  <c r="N735" i="45" s="1"/>
  <c r="P735" i="45" s="1"/>
  <c r="M484" i="45"/>
  <c r="O484" i="45" s="1"/>
  <c r="J484" i="45"/>
  <c r="L484" i="45" s="1"/>
  <c r="N484" i="45" s="1"/>
  <c r="P484" i="45" s="1"/>
  <c r="J1460" i="45"/>
  <c r="L1460" i="45" s="1"/>
  <c r="N1460" i="45" s="1"/>
  <c r="P1460" i="45" s="1"/>
  <c r="R1460" i="45" s="1"/>
  <c r="M2203" i="45"/>
  <c r="O2203" i="45" s="1"/>
  <c r="J1827" i="45"/>
  <c r="L1827" i="45" s="1"/>
  <c r="N1827" i="45" s="1"/>
  <c r="P1827" i="45" s="1"/>
  <c r="Q1827" i="45" s="1"/>
  <c r="J1256" i="45"/>
  <c r="L1256" i="45" s="1"/>
  <c r="N1256" i="45" s="1"/>
  <c r="P1256" i="45" s="1"/>
  <c r="R1256" i="45" s="1"/>
  <c r="J1824" i="45"/>
  <c r="L1824" i="45" s="1"/>
  <c r="N1824" i="45" s="1"/>
  <c r="P1824" i="45" s="1"/>
  <c r="J1496" i="45"/>
  <c r="L1496" i="45" s="1"/>
  <c r="N1496" i="45" s="1"/>
  <c r="P1496" i="45" s="1"/>
  <c r="R1496" i="45" s="1"/>
  <c r="J944" i="45"/>
  <c r="L944" i="45" s="1"/>
  <c r="N944" i="45" s="1"/>
  <c r="P944" i="45" s="1"/>
  <c r="Q944" i="45" s="1"/>
  <c r="J1118" i="45"/>
  <c r="L1118" i="45" s="1"/>
  <c r="N1118" i="45" s="1"/>
  <c r="P1118" i="45" s="1"/>
  <c r="R1118" i="45" s="1"/>
  <c r="M2159" i="45"/>
  <c r="O2159" i="45" s="1"/>
  <c r="M1959" i="45"/>
  <c r="O1959" i="45" s="1"/>
  <c r="J1919" i="45"/>
  <c r="L1919" i="45" s="1"/>
  <c r="N1919" i="45" s="1"/>
  <c r="P1919" i="45" s="1"/>
  <c r="M1783" i="45"/>
  <c r="O1783" i="45" s="1"/>
  <c r="J1607" i="45"/>
  <c r="L1607" i="45" s="1"/>
  <c r="N1607" i="45" s="1"/>
  <c r="P1607" i="45" s="1"/>
  <c r="M1319" i="45"/>
  <c r="O1319" i="45" s="1"/>
  <c r="M2154" i="45"/>
  <c r="O2154" i="45" s="1"/>
  <c r="J1786" i="45"/>
  <c r="L1786" i="45" s="1"/>
  <c r="N1786" i="45" s="1"/>
  <c r="P1786" i="45" s="1"/>
  <c r="Q1786" i="45" s="1"/>
  <c r="M1690" i="45"/>
  <c r="O1690" i="45" s="1"/>
  <c r="J154" i="45"/>
  <c r="L154" i="45" s="1"/>
  <c r="N154" i="45" s="1"/>
  <c r="P154" i="45" s="1"/>
  <c r="Q154" i="45" s="1"/>
  <c r="J1314" i="45"/>
  <c r="L1314" i="45" s="1"/>
  <c r="N1314" i="45" s="1"/>
  <c r="P1314" i="45" s="1"/>
  <c r="Q1314" i="45" s="1"/>
  <c r="J266" i="45"/>
  <c r="L266" i="45" s="1"/>
  <c r="N266" i="45" s="1"/>
  <c r="P266" i="45" s="1"/>
  <c r="Q266" i="45" s="1"/>
  <c r="J2150" i="45"/>
  <c r="L2150" i="45" s="1"/>
  <c r="N2150" i="45" s="1"/>
  <c r="P2150" i="45" s="1"/>
  <c r="R2150" i="45" s="1"/>
  <c r="J2054" i="45"/>
  <c r="L2054" i="45" s="1"/>
  <c r="N2054" i="45" s="1"/>
  <c r="P2054" i="45" s="1"/>
  <c r="Q2054" i="45" s="1"/>
  <c r="J1518" i="45"/>
  <c r="L1518" i="45" s="1"/>
  <c r="N1518" i="45" s="1"/>
  <c r="P1518" i="45" s="1"/>
  <c r="Q1518" i="45" s="1"/>
  <c r="J1246" i="45"/>
  <c r="L1246" i="45" s="1"/>
  <c r="N1246" i="45" s="1"/>
  <c r="P1246" i="45" s="1"/>
  <c r="Q1246" i="45" s="1"/>
  <c r="M1094" i="45"/>
  <c r="O1094" i="45" s="1"/>
  <c r="J2332" i="45"/>
  <c r="L2332" i="45" s="1"/>
  <c r="N2332" i="45" s="1"/>
  <c r="P2332" i="45" s="1"/>
  <c r="R2332" i="45" s="1"/>
  <c r="J1182" i="45"/>
  <c r="L1182" i="45" s="1"/>
  <c r="N1182" i="45" s="1"/>
  <c r="P1182" i="45" s="1"/>
  <c r="R1182" i="45" s="1"/>
  <c r="J966" i="45"/>
  <c r="L966" i="45" s="1"/>
  <c r="N966" i="45" s="1"/>
  <c r="P966" i="45" s="1"/>
  <c r="M2037" i="45"/>
  <c r="O2037" i="45" s="1"/>
  <c r="J804" i="45"/>
  <c r="L804" i="45" s="1"/>
  <c r="N804" i="45" s="1"/>
  <c r="P804" i="45" s="1"/>
  <c r="Q804" i="45" s="1"/>
  <c r="M396" i="45"/>
  <c r="O396" i="45" s="1"/>
  <c r="M1972" i="45"/>
  <c r="O1972" i="45" s="1"/>
  <c r="J1052" i="45"/>
  <c r="L1052" i="45" s="1"/>
  <c r="N1052" i="45" s="1"/>
  <c r="P1052" i="45" s="1"/>
  <c r="M836" i="45"/>
  <c r="O836" i="45" s="1"/>
  <c r="J863" i="45"/>
  <c r="L863" i="45" s="1"/>
  <c r="N863" i="45" s="1"/>
  <c r="P863" i="45" s="1"/>
  <c r="J1977" i="45"/>
  <c r="L1977" i="45" s="1"/>
  <c r="N1977" i="45" s="1"/>
  <c r="P1977" i="45" s="1"/>
  <c r="Q1977" i="45" s="1"/>
  <c r="J969" i="45"/>
  <c r="L969" i="45" s="1"/>
  <c r="N969" i="45" s="1"/>
  <c r="P969" i="45" s="1"/>
  <c r="R969" i="45" s="1"/>
  <c r="J1259" i="45"/>
  <c r="L1259" i="45" s="1"/>
  <c r="N1259" i="45" s="1"/>
  <c r="P1259" i="45" s="1"/>
  <c r="J1711" i="45"/>
  <c r="L1711" i="45" s="1"/>
  <c r="N1711" i="45" s="1"/>
  <c r="P1711" i="45" s="1"/>
  <c r="J1107" i="45"/>
  <c r="L1107" i="45" s="1"/>
  <c r="N1107" i="45" s="1"/>
  <c r="P1107" i="45" s="1"/>
  <c r="J787" i="45"/>
  <c r="L787" i="45" s="1"/>
  <c r="N787" i="45" s="1"/>
  <c r="P787" i="45" s="1"/>
  <c r="J1326" i="45"/>
  <c r="L1326" i="45" s="1"/>
  <c r="N1326" i="45" s="1"/>
  <c r="P1326" i="45" s="1"/>
  <c r="J210" i="45"/>
  <c r="L210" i="45" s="1"/>
  <c r="N210" i="45" s="1"/>
  <c r="P210" i="45" s="1"/>
  <c r="J1328" i="45"/>
  <c r="L1328" i="45" s="1"/>
  <c r="N1328" i="45" s="1"/>
  <c r="P1328" i="45" s="1"/>
  <c r="J1619" i="45"/>
  <c r="L1619" i="45" s="1"/>
  <c r="N1619" i="45" s="1"/>
  <c r="P1619" i="45" s="1"/>
  <c r="R1619" i="45" s="1"/>
  <c r="J971" i="45"/>
  <c r="L971" i="45" s="1"/>
  <c r="N971" i="45" s="1"/>
  <c r="P971" i="45" s="1"/>
  <c r="Q971" i="45" s="1"/>
  <c r="J1383" i="45"/>
  <c r="L1383" i="45" s="1"/>
  <c r="N1383" i="45" s="1"/>
  <c r="P1383" i="45" s="1"/>
  <c r="M17" i="45"/>
  <c r="O17" i="45" s="1"/>
  <c r="J1419" i="45"/>
  <c r="L1419" i="45" s="1"/>
  <c r="N1419" i="45" s="1"/>
  <c r="P1419" i="45" s="1"/>
  <c r="R1419" i="45" s="1"/>
  <c r="J127" i="45"/>
  <c r="L127" i="45" s="1"/>
  <c r="N127" i="45" s="1"/>
  <c r="P127" i="45" s="1"/>
  <c r="J839" i="45"/>
  <c r="L839" i="45" s="1"/>
  <c r="N839" i="45" s="1"/>
  <c r="P839" i="45" s="1"/>
  <c r="J819" i="45"/>
  <c r="L819" i="45" s="1"/>
  <c r="N819" i="45" s="1"/>
  <c r="P819" i="45" s="1"/>
  <c r="R819" i="45" s="1"/>
  <c r="J434" i="45"/>
  <c r="L434" i="45" s="1"/>
  <c r="N434" i="45" s="1"/>
  <c r="P434" i="45" s="1"/>
  <c r="Q434" i="45" s="1"/>
  <c r="J1363" i="45"/>
  <c r="L1363" i="45" s="1"/>
  <c r="N1363" i="45" s="1"/>
  <c r="P1363" i="45" s="1"/>
  <c r="J1008" i="45"/>
  <c r="L1008" i="45" s="1"/>
  <c r="N1008" i="45" s="1"/>
  <c r="P1008" i="45" s="1"/>
  <c r="J723" i="45"/>
  <c r="L723" i="45" s="1"/>
  <c r="N723" i="45" s="1"/>
  <c r="P723" i="45" s="1"/>
  <c r="Q723" i="45" s="1"/>
  <c r="J1760" i="45"/>
  <c r="L1760" i="45" s="1"/>
  <c r="N1760" i="45" s="1"/>
  <c r="P1760" i="45" s="1"/>
  <c r="J1243" i="45"/>
  <c r="L1243" i="45" s="1"/>
  <c r="N1243" i="45" s="1"/>
  <c r="P1243" i="45" s="1"/>
  <c r="J967" i="45"/>
  <c r="L967" i="45" s="1"/>
  <c r="N967" i="45" s="1"/>
  <c r="P967" i="45" s="1"/>
  <c r="Q967" i="45" s="1"/>
  <c r="G3" i="23"/>
  <c r="K48" i="24" s="1"/>
  <c r="G3" i="21"/>
  <c r="K48" i="22" s="1"/>
  <c r="K87" i="22"/>
  <c r="K91" i="22"/>
  <c r="K87" i="20"/>
  <c r="K78" i="20"/>
  <c r="K68" i="20"/>
  <c r="K75" i="20"/>
  <c r="K94" i="20"/>
  <c r="K82" i="20"/>
  <c r="K58" i="20"/>
  <c r="K92" i="20"/>
  <c r="K95" i="20"/>
  <c r="K89" i="20"/>
  <c r="K80" i="20"/>
  <c r="K65" i="20"/>
  <c r="K86" i="20"/>
  <c r="K67" i="20"/>
  <c r="K55" i="20"/>
  <c r="K71" i="20"/>
  <c r="G3" i="19"/>
  <c r="K48" i="20" s="1"/>
  <c r="K194" i="18"/>
  <c r="K119" i="18"/>
  <c r="K193" i="18"/>
  <c r="K192" i="18"/>
  <c r="J63" i="18"/>
  <c r="J82" i="18"/>
  <c r="J74" i="18"/>
  <c r="K191" i="18"/>
  <c r="J59" i="18"/>
  <c r="K118" i="18"/>
  <c r="K190" i="18"/>
  <c r="K189" i="18"/>
  <c r="K152" i="18"/>
  <c r="J92" i="18"/>
  <c r="K117" i="18"/>
  <c r="J49" i="18"/>
  <c r="K151" i="18"/>
  <c r="K188" i="18"/>
  <c r="K150" i="18"/>
  <c r="K187" i="18"/>
  <c r="K149" i="18"/>
  <c r="K72" i="18"/>
  <c r="J72" i="18"/>
  <c r="J86" i="18"/>
  <c r="K186" i="18"/>
  <c r="K116" i="18"/>
  <c r="J78" i="18"/>
  <c r="K185" i="18"/>
  <c r="K184" i="18"/>
  <c r="K183" i="18"/>
  <c r="K148" i="18"/>
  <c r="K182" i="18"/>
  <c r="K181" i="18"/>
  <c r="K115" i="18"/>
  <c r="J53" i="18"/>
  <c r="K57" i="18"/>
  <c r="J57" i="18"/>
  <c r="J62" i="18"/>
  <c r="K147" i="18"/>
  <c r="K146" i="18"/>
  <c r="K197" i="18"/>
  <c r="J66" i="18"/>
  <c r="K114" i="18"/>
  <c r="J58" i="18"/>
  <c r="K145" i="18"/>
  <c r="K144" i="18"/>
  <c r="J50" i="18"/>
  <c r="K113" i="18"/>
  <c r="K180" i="18"/>
  <c r="K143" i="18"/>
  <c r="K142" i="18"/>
  <c r="K112" i="18"/>
  <c r="K179" i="18"/>
  <c r="K178" i="18"/>
  <c r="J79" i="18"/>
  <c r="J76" i="18"/>
  <c r="K111" i="18"/>
  <c r="K177" i="18"/>
  <c r="K176" i="18"/>
  <c r="J51" i="18"/>
  <c r="K174" i="18"/>
  <c r="K141" i="18"/>
  <c r="K140" i="18"/>
  <c r="K139" i="18"/>
  <c r="K173" i="18"/>
  <c r="K138" i="18"/>
  <c r="K172" i="18"/>
  <c r="K110" i="18"/>
  <c r="J67" i="18"/>
  <c r="K137" i="18"/>
  <c r="K171" i="18"/>
  <c r="K170" i="18"/>
  <c r="J93" i="18"/>
  <c r="K169" i="18"/>
  <c r="K198" i="18"/>
  <c r="K136" i="18"/>
  <c r="J96" i="18"/>
  <c r="K60" i="18"/>
  <c r="J60" i="18"/>
  <c r="K135" i="18"/>
  <c r="J75" i="18"/>
  <c r="K168" i="18"/>
  <c r="J85" i="18"/>
  <c r="J91" i="18"/>
  <c r="J87" i="18"/>
  <c r="K134" i="18"/>
  <c r="J84" i="18"/>
  <c r="J54" i="18"/>
  <c r="K109" i="18"/>
  <c r="J94" i="18"/>
  <c r="K133" i="18"/>
  <c r="K132" i="18"/>
  <c r="J61" i="18"/>
  <c r="K167" i="18"/>
  <c r="J69" i="18"/>
  <c r="K196" i="18"/>
  <c r="K166" i="18"/>
  <c r="K165" i="18"/>
  <c r="K130" i="18"/>
  <c r="J98" i="18"/>
  <c r="K89" i="18"/>
  <c r="J89" i="18"/>
  <c r="J90" i="18"/>
  <c r="K129" i="18"/>
  <c r="J88" i="18"/>
  <c r="K108" i="18"/>
  <c r="K99" i="18"/>
  <c r="J99" i="18"/>
  <c r="J73" i="18"/>
  <c r="J64" i="18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K63" i="18" s="1"/>
  <c r="G53" i="17"/>
  <c r="K74" i="18" s="1"/>
  <c r="G52" i="17"/>
  <c r="K120" i="18" s="1"/>
  <c r="G51" i="17"/>
  <c r="K153" i="18" s="1"/>
  <c r="G50" i="17"/>
  <c r="G49" i="17"/>
  <c r="K84" i="18" s="1"/>
  <c r="G48" i="17"/>
  <c r="K199" i="18" s="1"/>
  <c r="G47" i="17"/>
  <c r="K73" i="18" s="1"/>
  <c r="G46" i="17"/>
  <c r="G45" i="17"/>
  <c r="G44" i="17"/>
  <c r="J71" i="18"/>
  <c r="K163" i="18"/>
  <c r="J52" i="18"/>
  <c r="J68" i="18"/>
  <c r="K195" i="18"/>
  <c r="K97" i="18"/>
  <c r="J97" i="18"/>
  <c r="K162" i="18"/>
  <c r="J80" i="18"/>
  <c r="J83" i="18"/>
  <c r="J81" i="18"/>
  <c r="J56" i="18"/>
  <c r="J65" i="18"/>
  <c r="K157" i="18"/>
  <c r="K122" i="18"/>
  <c r="J70" i="18"/>
  <c r="K155" i="18"/>
  <c r="J55" i="18"/>
  <c r="J95" i="18"/>
  <c r="K100" i="18"/>
  <c r="J77" i="18"/>
  <c r="J48" i="18"/>
  <c r="B2" i="18"/>
  <c r="G43" i="17"/>
  <c r="K123" i="18" s="1"/>
  <c r="G42" i="17"/>
  <c r="G41" i="17"/>
  <c r="K154" i="18" s="1"/>
  <c r="G40" i="17"/>
  <c r="K68" i="18" s="1"/>
  <c r="G39" i="17"/>
  <c r="K66" i="18" s="1"/>
  <c r="G38" i="17"/>
  <c r="K50" i="18" s="1"/>
  <c r="G37" i="17"/>
  <c r="G36" i="17"/>
  <c r="G35" i="17"/>
  <c r="G34" i="17"/>
  <c r="K160" i="18" s="1"/>
  <c r="G33" i="17"/>
  <c r="K103" i="18" s="1"/>
  <c r="G32" i="17"/>
  <c r="G31" i="17"/>
  <c r="G30" i="17"/>
  <c r="K96" i="18" s="1"/>
  <c r="G29" i="17"/>
  <c r="G28" i="17"/>
  <c r="G27" i="17"/>
  <c r="K161" i="18" s="1"/>
  <c r="G26" i="17"/>
  <c r="K121" i="18" s="1"/>
  <c r="G25" i="17"/>
  <c r="G24" i="17"/>
  <c r="G23" i="17"/>
  <c r="K156" i="18" s="1"/>
  <c r="G22" i="17"/>
  <c r="K127" i="18" s="1"/>
  <c r="G21" i="17"/>
  <c r="G20" i="17"/>
  <c r="K164" i="18" s="1"/>
  <c r="G19" i="17"/>
  <c r="K128" i="18" s="1"/>
  <c r="G18" i="17"/>
  <c r="K158" i="18" s="1"/>
  <c r="G17" i="17"/>
  <c r="K69" i="18" s="1"/>
  <c r="G16" i="17"/>
  <c r="K98" i="18" s="1"/>
  <c r="G15" i="17"/>
  <c r="K104" i="18" s="1"/>
  <c r="G14" i="17"/>
  <c r="K105" i="18" s="1"/>
  <c r="G13" i="17"/>
  <c r="K107" i="18" s="1"/>
  <c r="G12" i="17"/>
  <c r="G11" i="17"/>
  <c r="K101" i="18" s="1"/>
  <c r="G10" i="17"/>
  <c r="K106" i="18" s="1"/>
  <c r="G9" i="17"/>
  <c r="G8" i="17"/>
  <c r="G7" i="17"/>
  <c r="K102" i="18" s="1"/>
  <c r="G6" i="17"/>
  <c r="G5" i="17"/>
  <c r="K51" i="18" s="1"/>
  <c r="G4" i="17"/>
  <c r="K124" i="18" s="1"/>
  <c r="Q444" i="45" l="1"/>
  <c r="R1360" i="45"/>
  <c r="Q133" i="45"/>
  <c r="R236" i="45"/>
  <c r="Q701" i="45"/>
  <c r="R60" i="45"/>
  <c r="K55" i="18"/>
  <c r="K77" i="18"/>
  <c r="K91" i="18"/>
  <c r="K58" i="18"/>
  <c r="K95" i="18"/>
  <c r="K79" i="18"/>
  <c r="K59" i="18"/>
  <c r="K81" i="18"/>
  <c r="K88" i="18"/>
  <c r="K94" i="18"/>
  <c r="K71" i="18"/>
  <c r="R1160" i="45"/>
  <c r="Q1812" i="45"/>
  <c r="K78" i="18"/>
  <c r="K83" i="18"/>
  <c r="K87" i="18"/>
  <c r="K67" i="18"/>
  <c r="K76" i="18"/>
  <c r="K92" i="18"/>
  <c r="K93" i="18"/>
  <c r="K86" i="18"/>
  <c r="K49" i="18"/>
  <c r="K64" i="18"/>
  <c r="K52" i="18"/>
  <c r="K90" i="18"/>
  <c r="K65" i="18"/>
  <c r="K70" i="18"/>
  <c r="K56" i="18"/>
  <c r="K82" i="18"/>
  <c r="Q312" i="45"/>
  <c r="R1822" i="45"/>
  <c r="Q1088" i="45"/>
  <c r="Q557" i="45"/>
  <c r="Q1796" i="45"/>
  <c r="Q950" i="45"/>
  <c r="R688" i="45"/>
  <c r="R988" i="45"/>
  <c r="R1237" i="45"/>
  <c r="R230" i="45"/>
  <c r="R1334" i="45"/>
  <c r="R1188" i="45"/>
  <c r="Q360" i="45"/>
  <c r="R668" i="45"/>
  <c r="R2140" i="45"/>
  <c r="R320" i="45"/>
  <c r="Q813" i="45"/>
  <c r="R496" i="45"/>
  <c r="R677" i="45"/>
  <c r="R28" i="45"/>
  <c r="Q286" i="45"/>
  <c r="Q1605" i="45"/>
  <c r="Q1973" i="45"/>
  <c r="Q111" i="45"/>
  <c r="R476" i="45"/>
  <c r="Q1444" i="45"/>
  <c r="Q1252" i="45"/>
  <c r="R501" i="45"/>
  <c r="R263" i="45"/>
  <c r="R229" i="45"/>
  <c r="R348" i="45"/>
  <c r="Q901" i="45"/>
  <c r="Q554" i="45"/>
  <c r="Q252" i="45"/>
  <c r="Q221" i="45"/>
  <c r="Q2161" i="45"/>
  <c r="R1468" i="45"/>
  <c r="Q696" i="45"/>
  <c r="Q662" i="45"/>
  <c r="R205" i="45"/>
  <c r="R381" i="45"/>
  <c r="Q828" i="45"/>
  <c r="R1232" i="45"/>
  <c r="R589" i="45"/>
  <c r="Q961" i="45"/>
  <c r="R1461" i="45"/>
  <c r="R638" i="45"/>
  <c r="Q2272" i="45"/>
  <c r="Q647" i="45"/>
  <c r="R365" i="45"/>
  <c r="R1709" i="45"/>
  <c r="Q1624" i="45"/>
  <c r="Q604" i="45"/>
  <c r="Q273" i="45"/>
  <c r="Q733" i="45"/>
  <c r="Q749" i="45"/>
  <c r="R919" i="45"/>
  <c r="Q2024" i="45"/>
  <c r="Q437" i="45"/>
  <c r="R1900" i="45"/>
  <c r="Q1296" i="45"/>
  <c r="R928" i="45"/>
  <c r="R2269" i="45"/>
  <c r="R114" i="45"/>
  <c r="R653" i="45"/>
  <c r="R440" i="45"/>
  <c r="Q1308" i="45"/>
  <c r="Q389" i="45"/>
  <c r="R673" i="45"/>
  <c r="Q1497" i="45"/>
  <c r="Q59" i="45"/>
  <c r="Q2212" i="45"/>
  <c r="R832" i="45"/>
  <c r="R1499" i="45"/>
  <c r="Q1043" i="45"/>
  <c r="Q2245" i="45"/>
  <c r="Q649" i="45"/>
  <c r="R228" i="45"/>
  <c r="R243" i="45"/>
  <c r="Q960" i="45"/>
  <c r="R1489" i="45"/>
  <c r="Q1719" i="45"/>
  <c r="Q1105" i="45"/>
  <c r="Q1557" i="45"/>
  <c r="R629" i="45"/>
  <c r="Q704" i="45"/>
  <c r="Q692" i="45"/>
  <c r="Q2169" i="45"/>
  <c r="R678" i="45"/>
  <c r="R2324" i="45"/>
  <c r="R894" i="45"/>
  <c r="Q42" i="45"/>
  <c r="Q1754" i="45"/>
  <c r="Q581" i="45"/>
  <c r="R773" i="45"/>
  <c r="R1345" i="45"/>
  <c r="Q622" i="45"/>
  <c r="Q2058" i="45"/>
  <c r="Q865" i="45"/>
  <c r="Q1131" i="45"/>
  <c r="R2258" i="45"/>
  <c r="R129" i="45"/>
  <c r="Q1009" i="45"/>
  <c r="Q1153" i="45"/>
  <c r="Q642" i="45"/>
  <c r="R535" i="45"/>
  <c r="Q699" i="45"/>
  <c r="Q934" i="45"/>
  <c r="R934" i="45"/>
  <c r="Q425" i="45"/>
  <c r="Q1871" i="45"/>
  <c r="Q2116" i="45"/>
  <c r="R1276" i="45"/>
  <c r="R1723" i="45"/>
  <c r="R278" i="45"/>
  <c r="Q791" i="45"/>
  <c r="R1032" i="45"/>
  <c r="R2168" i="45"/>
  <c r="R1553" i="45"/>
  <c r="Q1133" i="45"/>
  <c r="R2001" i="45"/>
  <c r="Q1134" i="45"/>
  <c r="Q792" i="45"/>
  <c r="R660" i="45"/>
  <c r="Q237" i="45"/>
  <c r="Q790" i="45"/>
  <c r="Q2175" i="45"/>
  <c r="R1617" i="45"/>
  <c r="R1814" i="45"/>
  <c r="R246" i="45"/>
  <c r="R2189" i="45"/>
  <c r="R1672" i="45"/>
  <c r="R702" i="45"/>
  <c r="Q1845" i="45"/>
  <c r="R840" i="45"/>
  <c r="R18" i="45"/>
  <c r="R1366" i="45"/>
  <c r="R1581" i="45"/>
  <c r="R1602" i="45"/>
  <c r="Q746" i="45"/>
  <c r="Q766" i="45"/>
  <c r="R728" i="45"/>
  <c r="Q441" i="45"/>
  <c r="Q1868" i="45"/>
  <c r="Q1006" i="45"/>
  <c r="Q64" i="45"/>
  <c r="R956" i="45"/>
  <c r="R1573" i="45"/>
  <c r="Q761" i="45"/>
  <c r="R2180" i="45"/>
  <c r="Q664" i="45"/>
  <c r="R1464" i="45"/>
  <c r="R1554" i="45"/>
  <c r="R1657" i="45"/>
  <c r="Q932" i="45"/>
  <c r="R482" i="45"/>
  <c r="Q2118" i="45"/>
  <c r="Q914" i="45"/>
  <c r="Q1183" i="45"/>
  <c r="Q1869" i="45"/>
  <c r="Q896" i="45"/>
  <c r="R418" i="45"/>
  <c r="Q260" i="45"/>
  <c r="Q342" i="45"/>
  <c r="R886" i="45"/>
  <c r="R685" i="45"/>
  <c r="R2089" i="45"/>
  <c r="R1741" i="45"/>
  <c r="R138" i="45"/>
  <c r="Q1896" i="45"/>
  <c r="Q76" i="45"/>
  <c r="Q318" i="45"/>
  <c r="Q743" i="45"/>
  <c r="R55" i="45"/>
  <c r="Q244" i="45"/>
  <c r="R694" i="45"/>
  <c r="R952" i="45"/>
  <c r="Q2240" i="45"/>
  <c r="Q44" i="45"/>
  <c r="R393" i="45"/>
  <c r="Q1482" i="45"/>
  <c r="Q53" i="45"/>
  <c r="R1071" i="45"/>
  <c r="Q294" i="45"/>
  <c r="Q1102" i="45"/>
  <c r="Q526" i="45"/>
  <c r="Q1215" i="45"/>
  <c r="R103" i="45"/>
  <c r="Q639" i="45"/>
  <c r="Q1124" i="45"/>
  <c r="Q1233" i="45"/>
  <c r="Q1541" i="45"/>
  <c r="R1541" i="45"/>
  <c r="Q1530" i="45"/>
  <c r="R1530" i="45"/>
  <c r="Q1684" i="45"/>
  <c r="R1684" i="45"/>
  <c r="R2276" i="45"/>
  <c r="Q2276" i="45"/>
  <c r="R566" i="45"/>
  <c r="Q566" i="45"/>
  <c r="Q81" i="45"/>
  <c r="R81" i="45"/>
  <c r="Q54" i="45"/>
  <c r="R54" i="45"/>
  <c r="Q1788" i="45"/>
  <c r="R1788" i="45"/>
  <c r="R369" i="45"/>
  <c r="Q369" i="45"/>
  <c r="R567" i="45"/>
  <c r="Q567" i="45"/>
  <c r="Q1720" i="45"/>
  <c r="Q127" i="45"/>
  <c r="R127" i="45"/>
  <c r="Q2315" i="45"/>
  <c r="R2315" i="45"/>
  <c r="Q2128" i="45"/>
  <c r="R2128" i="45"/>
  <c r="Q1478" i="45"/>
  <c r="R1478" i="45"/>
  <c r="Q689" i="45"/>
  <c r="R689" i="45"/>
  <c r="Q2016" i="45"/>
  <c r="R2016" i="45"/>
  <c r="Q1229" i="45"/>
  <c r="R1229" i="45"/>
  <c r="R593" i="45"/>
  <c r="Q593" i="45"/>
  <c r="R1591" i="45"/>
  <c r="Q1591" i="45"/>
  <c r="R503" i="45"/>
  <c r="Q503" i="45"/>
  <c r="R984" i="45"/>
  <c r="Q984" i="45"/>
  <c r="R1244" i="45"/>
  <c r="Q1244" i="45"/>
  <c r="Q34" i="45"/>
  <c r="R34" i="45"/>
  <c r="Q990" i="45"/>
  <c r="R990" i="45"/>
  <c r="Q1346" i="45"/>
  <c r="Q2214" i="45"/>
  <c r="R419" i="45"/>
  <c r="R1963" i="45"/>
  <c r="Q874" i="45"/>
  <c r="R1686" i="45"/>
  <c r="Q1686" i="45"/>
  <c r="R2303" i="45"/>
  <c r="Q2303" i="45"/>
  <c r="R1647" i="45"/>
  <c r="Q1647" i="45"/>
  <c r="R842" i="45"/>
  <c r="Q842" i="45"/>
  <c r="Q1449" i="45"/>
  <c r="R1449" i="45"/>
  <c r="Q1738" i="45"/>
  <c r="R1738" i="45"/>
  <c r="R895" i="45"/>
  <c r="Q895" i="45"/>
  <c r="R391" i="45"/>
  <c r="Q391" i="45"/>
  <c r="Q2063" i="45"/>
  <c r="R2063" i="45"/>
  <c r="Q499" i="45"/>
  <c r="R499" i="45"/>
  <c r="R382" i="45"/>
  <c r="Q382" i="45"/>
  <c r="R1707" i="45"/>
  <c r="Q1045" i="45"/>
  <c r="R907" i="45"/>
  <c r="R1012" i="45"/>
  <c r="R1167" i="45"/>
  <c r="R562" i="45"/>
  <c r="Q585" i="45"/>
  <c r="R1689" i="45"/>
  <c r="Q1460" i="45"/>
  <c r="R2310" i="45"/>
  <c r="R1403" i="45"/>
  <c r="R1609" i="45"/>
  <c r="Q1239" i="45"/>
  <c r="R806" i="45"/>
  <c r="Q806" i="45"/>
  <c r="R2241" i="45"/>
  <c r="R1726" i="45"/>
  <c r="Q759" i="45"/>
  <c r="R2184" i="45"/>
  <c r="Q126" i="45"/>
  <c r="R967" i="45"/>
  <c r="Q1114" i="45"/>
  <c r="R292" i="45"/>
  <c r="R1835" i="45"/>
  <c r="R971" i="45"/>
  <c r="R1668" i="45"/>
  <c r="R422" i="45"/>
  <c r="Q422" i="45"/>
  <c r="R650" i="45"/>
  <c r="R1977" i="45"/>
  <c r="Q1610" i="45"/>
  <c r="Q1278" i="45"/>
  <c r="Q1256" i="45"/>
  <c r="R1603" i="45"/>
  <c r="R1260" i="45"/>
  <c r="Q1317" i="45"/>
  <c r="R771" i="45"/>
  <c r="R1115" i="45"/>
  <c r="Q1663" i="45"/>
  <c r="Q970" i="45"/>
  <c r="Q1392" i="45"/>
  <c r="R1829" i="45"/>
  <c r="Q975" i="45"/>
  <c r="R1220" i="45"/>
  <c r="Q1996" i="45"/>
  <c r="Q1935" i="45"/>
  <c r="R953" i="45"/>
  <c r="Q2138" i="45"/>
  <c r="Q300" i="45"/>
  <c r="R528" i="45"/>
  <c r="Q371" i="45"/>
  <c r="R1500" i="45"/>
  <c r="Q1500" i="45"/>
  <c r="Q2206" i="45"/>
  <c r="R1718" i="45"/>
  <c r="Q1718" i="45"/>
  <c r="Q572" i="45"/>
  <c r="R572" i="45"/>
  <c r="R2186" i="45"/>
  <c r="Q2186" i="45"/>
  <c r="Q202" i="45"/>
  <c r="R202" i="45"/>
  <c r="Q1527" i="45"/>
  <c r="R1527" i="45"/>
  <c r="R2172" i="45"/>
  <c r="Q2172" i="45"/>
  <c r="R2133" i="45"/>
  <c r="Q2133" i="45"/>
  <c r="R1186" i="45"/>
  <c r="Q1186" i="45"/>
  <c r="R310" i="45"/>
  <c r="Q310" i="45"/>
  <c r="R117" i="45"/>
  <c r="Q117" i="45"/>
  <c r="R2244" i="45"/>
  <c r="Q2244" i="45"/>
  <c r="Q284" i="45"/>
  <c r="R284" i="45"/>
  <c r="R800" i="45"/>
  <c r="Q800" i="45"/>
  <c r="R1064" i="45"/>
  <c r="Q1064" i="45"/>
  <c r="R1054" i="45"/>
  <c r="Q1054" i="45"/>
  <c r="Q1467" i="45"/>
  <c r="R1467" i="45"/>
  <c r="R716" i="45"/>
  <c r="Q716" i="45"/>
  <c r="Q180" i="45"/>
  <c r="R180" i="45"/>
  <c r="R1248" i="45"/>
  <c r="Q1181" i="45"/>
  <c r="R1539" i="45"/>
  <c r="Q1508" i="45"/>
  <c r="R1326" i="45"/>
  <c r="Q1326" i="45"/>
  <c r="Q2149" i="45"/>
  <c r="R2149" i="45"/>
  <c r="Q1979" i="45"/>
  <c r="R1979" i="45"/>
  <c r="Q2259" i="45"/>
  <c r="R2259" i="45"/>
  <c r="R1954" i="45"/>
  <c r="Q1954" i="45"/>
  <c r="R1459" i="45"/>
  <c r="Q1459" i="45"/>
  <c r="Q617" i="45"/>
  <c r="R617" i="45"/>
  <c r="Q1341" i="45"/>
  <c r="R1341" i="45"/>
  <c r="Q2000" i="45"/>
  <c r="R2000" i="45"/>
  <c r="Q1703" i="45"/>
  <c r="R1703" i="45"/>
  <c r="R1158" i="45"/>
  <c r="Q1158" i="45"/>
  <c r="Q106" i="45"/>
  <c r="R106" i="45"/>
  <c r="R2238" i="45"/>
  <c r="Q2238" i="45"/>
  <c r="R428" i="45"/>
  <c r="Q428" i="45"/>
  <c r="R690" i="45"/>
  <c r="Q690" i="45"/>
  <c r="R1525" i="45"/>
  <c r="Q1525" i="45"/>
  <c r="Q2243" i="45"/>
  <c r="R2243" i="45"/>
  <c r="Q132" i="45"/>
  <c r="R132" i="45"/>
  <c r="R1170" i="45"/>
  <c r="Q1170" i="45"/>
  <c r="R309" i="45"/>
  <c r="Q309" i="45"/>
  <c r="R1267" i="45"/>
  <c r="Q412" i="45"/>
  <c r="Q218" i="45"/>
  <c r="R1659" i="45"/>
  <c r="Q151" i="45"/>
  <c r="R2086" i="45"/>
  <c r="Q2086" i="45"/>
  <c r="Q1567" i="45"/>
  <c r="R1567" i="45"/>
  <c r="R809" i="45"/>
  <c r="Q809" i="45"/>
  <c r="Q1505" i="45"/>
  <c r="R1505" i="45"/>
  <c r="R2265" i="45"/>
  <c r="Q2265" i="45"/>
  <c r="R2260" i="45"/>
  <c r="Q2260" i="45"/>
  <c r="Q2330" i="45"/>
  <c r="R2330" i="45"/>
  <c r="R1899" i="45"/>
  <c r="Q1899" i="45"/>
  <c r="R938" i="45"/>
  <c r="Q938" i="45"/>
  <c r="Q118" i="45"/>
  <c r="R118" i="45"/>
  <c r="Q85" i="45"/>
  <c r="R85" i="45"/>
  <c r="Q2248" i="45"/>
  <c r="R2137" i="45"/>
  <c r="Q2137" i="45"/>
  <c r="Q1578" i="45"/>
  <c r="R1578" i="45"/>
  <c r="R720" i="45"/>
  <c r="Q720" i="45"/>
  <c r="Q1011" i="45"/>
  <c r="R1011" i="45"/>
  <c r="R1547" i="45"/>
  <c r="Q1547" i="45"/>
  <c r="R2017" i="45"/>
  <c r="Q2017" i="45"/>
  <c r="Q697" i="45"/>
  <c r="R697" i="45"/>
  <c r="Q2147" i="45"/>
  <c r="R2147" i="45"/>
  <c r="Q2274" i="45"/>
  <c r="R2274" i="45"/>
  <c r="Q1700" i="45"/>
  <c r="R1700" i="45"/>
  <c r="R1733" i="45"/>
  <c r="Q1733" i="45"/>
  <c r="R2339" i="45"/>
  <c r="Q2339" i="45"/>
  <c r="R161" i="45"/>
  <c r="Q161" i="45"/>
  <c r="R2306" i="45"/>
  <c r="Q2306" i="45"/>
  <c r="R1284" i="45"/>
  <c r="Q1284" i="45"/>
  <c r="R2047" i="45"/>
  <c r="Q2047" i="45"/>
  <c r="Q1211" i="45"/>
  <c r="R1211" i="45"/>
  <c r="R1830" i="45"/>
  <c r="Q1830" i="45"/>
  <c r="R703" i="45"/>
  <c r="Q703" i="45"/>
  <c r="Q1352" i="45"/>
  <c r="R1352" i="45"/>
  <c r="Q352" i="45"/>
  <c r="R352" i="45"/>
  <c r="Q261" i="45"/>
  <c r="R261" i="45"/>
  <c r="Q861" i="45"/>
  <c r="R861" i="45"/>
  <c r="R1137" i="45"/>
  <c r="Q1137" i="45"/>
  <c r="R1065" i="45"/>
  <c r="Q1065" i="45"/>
  <c r="Q2226" i="45"/>
  <c r="R2226" i="45"/>
  <c r="Q1414" i="45"/>
  <c r="R1414" i="45"/>
  <c r="R358" i="45"/>
  <c r="Q358" i="45"/>
  <c r="R1746" i="45"/>
  <c r="Q1746" i="45"/>
  <c r="Q989" i="45"/>
  <c r="R989" i="45"/>
  <c r="R1969" i="45"/>
  <c r="Q1969" i="45"/>
  <c r="Q621" i="45"/>
  <c r="R621" i="45"/>
  <c r="Q124" i="45"/>
  <c r="R124" i="45"/>
  <c r="R2011" i="45"/>
  <c r="R1701" i="45"/>
  <c r="R1531" i="45"/>
  <c r="Q935" i="45"/>
  <c r="Q137" i="45"/>
  <c r="Q681" i="45"/>
  <c r="Q1358" i="45"/>
  <c r="Q1432" i="45"/>
  <c r="Q458" i="45"/>
  <c r="Q1275" i="45"/>
  <c r="Q1179" i="45"/>
  <c r="Q1791" i="45"/>
  <c r="R753" i="45"/>
  <c r="R1282" i="45"/>
  <c r="Q1904" i="45"/>
  <c r="R1636" i="45"/>
  <c r="R965" i="45"/>
  <c r="Q965" i="45"/>
  <c r="R1381" i="45"/>
  <c r="R2277" i="45"/>
  <c r="Q400" i="45"/>
  <c r="R789" i="45"/>
  <c r="R108" i="45"/>
  <c r="Q1193" i="45"/>
  <c r="R1763" i="45"/>
  <c r="Q2084" i="45"/>
  <c r="Q863" i="45"/>
  <c r="R863" i="45"/>
  <c r="Q1130" i="45"/>
  <c r="R1130" i="45"/>
  <c r="Q58" i="45"/>
  <c r="R58" i="45"/>
  <c r="R2278" i="45"/>
  <c r="Q2278" i="45"/>
  <c r="Q912" i="45"/>
  <c r="R912" i="45"/>
  <c r="Q1113" i="45"/>
  <c r="R1113" i="45"/>
  <c r="Q2335" i="45"/>
  <c r="R2335" i="45"/>
  <c r="R802" i="45"/>
  <c r="Q802" i="45"/>
  <c r="R2196" i="45"/>
  <c r="Q2196" i="45"/>
  <c r="R329" i="45"/>
  <c r="Q329" i="45"/>
  <c r="R1001" i="45"/>
  <c r="Q1001" i="45"/>
  <c r="R2157" i="45"/>
  <c r="Q2157" i="45"/>
  <c r="Q997" i="45"/>
  <c r="R997" i="45"/>
  <c r="R1952" i="45"/>
  <c r="Q1952" i="45"/>
  <c r="R454" i="45"/>
  <c r="Q454" i="45"/>
  <c r="Q1704" i="45"/>
  <c r="R1704" i="45"/>
  <c r="Q1722" i="45"/>
  <c r="R1722" i="45"/>
  <c r="R101" i="45"/>
  <c r="Q101" i="45"/>
  <c r="Q471" i="45"/>
  <c r="R471" i="45"/>
  <c r="R272" i="45"/>
  <c r="Q272" i="45"/>
  <c r="R1314" i="45"/>
  <c r="R1820" i="45"/>
  <c r="Q1243" i="45"/>
  <c r="R1243" i="45"/>
  <c r="Q2117" i="45"/>
  <c r="R2117" i="45"/>
  <c r="Q1503" i="45"/>
  <c r="R1503" i="45"/>
  <c r="Q803" i="45"/>
  <c r="R803" i="45"/>
  <c r="Q1849" i="45"/>
  <c r="R1849" i="45"/>
  <c r="Q2165" i="45"/>
  <c r="R2165" i="45"/>
  <c r="R1205" i="45"/>
  <c r="Q1205" i="45"/>
  <c r="Q1664" i="45"/>
  <c r="R1664" i="45"/>
  <c r="R1688" i="45"/>
  <c r="Q1688" i="45"/>
  <c r="R1010" i="45"/>
  <c r="Q1010" i="45"/>
  <c r="R2104" i="45"/>
  <c r="Q2104" i="45"/>
  <c r="Q258" i="45"/>
  <c r="R258" i="45"/>
  <c r="R899" i="45"/>
  <c r="Q899" i="45"/>
  <c r="R1415" i="45"/>
  <c r="Q1415" i="45"/>
  <c r="Q489" i="45"/>
  <c r="R489" i="45"/>
  <c r="R2319" i="45"/>
  <c r="Q2319" i="45"/>
  <c r="R2135" i="45"/>
  <c r="Q2135" i="45"/>
  <c r="R149" i="45"/>
  <c r="Q149" i="45"/>
  <c r="R555" i="45"/>
  <c r="Q555" i="45"/>
  <c r="R174" i="45"/>
  <c r="Q174" i="45"/>
  <c r="Q558" i="45"/>
  <c r="R558" i="45"/>
  <c r="Q1103" i="45"/>
  <c r="R1103" i="45"/>
  <c r="R576" i="45"/>
  <c r="Q576" i="45"/>
  <c r="R242" i="45"/>
  <c r="Q242" i="45"/>
  <c r="Q1201" i="45"/>
  <c r="R1201" i="45"/>
  <c r="R2268" i="45"/>
  <c r="R1598" i="45"/>
  <c r="Q1142" i="45"/>
  <c r="R1142" i="45"/>
  <c r="R1445" i="45"/>
  <c r="Q1445" i="45"/>
  <c r="R1442" i="45"/>
  <c r="Q1442" i="45"/>
  <c r="R770" i="45"/>
  <c r="Q770" i="45"/>
  <c r="R1687" i="45"/>
  <c r="Q1687" i="45"/>
  <c r="Q1918" i="45"/>
  <c r="R1918" i="45"/>
  <c r="Q1697" i="45"/>
  <c r="R1697" i="45"/>
  <c r="Q1836" i="45"/>
  <c r="R1836" i="45"/>
  <c r="Q2008" i="45"/>
  <c r="R2008" i="45"/>
  <c r="R514" i="45"/>
  <c r="Q514" i="45"/>
  <c r="R923" i="45"/>
  <c r="Q923" i="45"/>
  <c r="R2015" i="45"/>
  <c r="Q2015" i="45"/>
  <c r="Q855" i="45"/>
  <c r="R855" i="45"/>
  <c r="R1466" i="45"/>
  <c r="Q1466" i="45"/>
  <c r="Q686" i="45"/>
  <c r="R686" i="45"/>
  <c r="R1321" i="45"/>
  <c r="Q1321" i="45"/>
  <c r="R796" i="45"/>
  <c r="Q1852" i="45"/>
  <c r="R1852" i="45"/>
  <c r="Q57" i="45"/>
  <c r="R57" i="45"/>
  <c r="R1268" i="45"/>
  <c r="Q1268" i="45"/>
  <c r="R1155" i="45"/>
  <c r="Q1155" i="45"/>
  <c r="R2296" i="45"/>
  <c r="Q2296" i="45"/>
  <c r="R1612" i="45"/>
  <c r="Q1612" i="45"/>
  <c r="Q772" i="45"/>
  <c r="R772" i="45"/>
  <c r="Q2283" i="45"/>
  <c r="R2283" i="45"/>
  <c r="Q1309" i="45"/>
  <c r="R1309" i="45"/>
  <c r="R201" i="45"/>
  <c r="Q201" i="45"/>
  <c r="R1649" i="45"/>
  <c r="Q1649" i="45"/>
  <c r="Q1739" i="45"/>
  <c r="R1739" i="45"/>
  <c r="Q1958" i="45"/>
  <c r="R1958" i="45"/>
  <c r="Q1613" i="45"/>
  <c r="R1613" i="45"/>
  <c r="Q726" i="45"/>
  <c r="R726" i="45"/>
  <c r="R65" i="45"/>
  <c r="Q65" i="45"/>
  <c r="R1077" i="45"/>
  <c r="Q1077" i="45"/>
  <c r="R2280" i="45"/>
  <c r="Q2280" i="45"/>
  <c r="R1833" i="45"/>
  <c r="Q1833" i="45"/>
  <c r="R618" i="45"/>
  <c r="Q618" i="45"/>
  <c r="R767" i="45"/>
  <c r="Q767" i="45"/>
  <c r="Q2177" i="45"/>
  <c r="R2177" i="45"/>
  <c r="R1984" i="45"/>
  <c r="Q1984" i="45"/>
  <c r="R628" i="45"/>
  <c r="Q628" i="45"/>
  <c r="Q2198" i="45"/>
  <c r="R2198" i="45"/>
  <c r="Q1418" i="45"/>
  <c r="R1418" i="45"/>
  <c r="R947" i="45"/>
  <c r="Q947" i="45"/>
  <c r="Q1378" i="45"/>
  <c r="R1378" i="45"/>
  <c r="Q2297" i="45"/>
  <c r="R2297" i="45"/>
  <c r="Q2207" i="45"/>
  <c r="R2207" i="45"/>
  <c r="R1717" i="45"/>
  <c r="Q1717" i="45"/>
  <c r="R1927" i="45"/>
  <c r="Q1927" i="45"/>
  <c r="Q888" i="45"/>
  <c r="R888" i="45"/>
  <c r="Q1187" i="45"/>
  <c r="R1187" i="45"/>
  <c r="Q172" i="45"/>
  <c r="R172" i="45"/>
  <c r="R595" i="45"/>
  <c r="Q595" i="45"/>
  <c r="R2221" i="45"/>
  <c r="Q2221" i="45"/>
  <c r="Q147" i="45"/>
  <c r="R147" i="45"/>
  <c r="Q192" i="45"/>
  <c r="R192" i="45"/>
  <c r="Q1096" i="45"/>
  <c r="R1096" i="45"/>
  <c r="Q99" i="45"/>
  <c r="R99" i="45"/>
  <c r="R1061" i="45"/>
  <c r="Q1061" i="45"/>
  <c r="Q455" i="45"/>
  <c r="R455" i="45"/>
  <c r="R1007" i="45"/>
  <c r="Q1007" i="45"/>
  <c r="Q860" i="45"/>
  <c r="Q2307" i="45"/>
  <c r="R1757" i="45"/>
  <c r="Q2043" i="45"/>
  <c r="Q1159" i="45"/>
  <c r="R86" i="45"/>
  <c r="Q1144" i="45"/>
  <c r="R90" i="45"/>
  <c r="Q169" i="45"/>
  <c r="R785" i="45"/>
  <c r="Q1858" i="45"/>
  <c r="Q1622" i="45"/>
  <c r="Q1496" i="45"/>
  <c r="R1604" i="45"/>
  <c r="Q1732" i="45"/>
  <c r="R1258" i="45"/>
  <c r="R620" i="45"/>
  <c r="Q2083" i="45"/>
  <c r="R2287" i="45"/>
  <c r="R913" i="45"/>
  <c r="Q1679" i="45"/>
  <c r="Q1941" i="45"/>
  <c r="Q751" i="45"/>
  <c r="Q1337" i="45"/>
  <c r="R1438" i="45"/>
  <c r="R1292" i="45"/>
  <c r="R210" i="45"/>
  <c r="Q210" i="45"/>
  <c r="R2223" i="45"/>
  <c r="Q2223" i="45"/>
  <c r="Q298" i="45"/>
  <c r="R298" i="45"/>
  <c r="R1931" i="45"/>
  <c r="Q1931" i="45"/>
  <c r="Q594" i="45"/>
  <c r="R594" i="45"/>
  <c r="R1601" i="45"/>
  <c r="Q1601" i="45"/>
  <c r="R937" i="45"/>
  <c r="Q937" i="45"/>
  <c r="Q439" i="45"/>
  <c r="R439" i="45"/>
  <c r="R1111" i="45"/>
  <c r="Q1111" i="45"/>
  <c r="R910" i="45"/>
  <c r="Q910" i="45"/>
  <c r="Q1607" i="45"/>
  <c r="R1607" i="45"/>
  <c r="R1824" i="45"/>
  <c r="Q1824" i="45"/>
  <c r="Q867" i="45"/>
  <c r="R867" i="45"/>
  <c r="R2317" i="45"/>
  <c r="Q2317" i="45"/>
  <c r="Q2103" i="45"/>
  <c r="R2103" i="45"/>
  <c r="R1331" i="45"/>
  <c r="Q1331" i="45"/>
  <c r="R1999" i="45"/>
  <c r="Q1999" i="45"/>
  <c r="Q1044" i="45"/>
  <c r="R1044" i="45"/>
  <c r="R2246" i="45"/>
  <c r="Q2246" i="45"/>
  <c r="Q1926" i="45"/>
  <c r="R1926" i="45"/>
  <c r="Q1127" i="45"/>
  <c r="R1127" i="45"/>
  <c r="R457" i="45"/>
  <c r="Q457" i="45"/>
  <c r="Q1108" i="45"/>
  <c r="R1108" i="45"/>
  <c r="Q2156" i="45"/>
  <c r="R2156" i="45"/>
  <c r="Q652" i="45"/>
  <c r="R652" i="45"/>
  <c r="Q1890" i="45"/>
  <c r="R1890" i="45"/>
  <c r="Q1544" i="45"/>
  <c r="R1544" i="45"/>
  <c r="R1139" i="45"/>
  <c r="Q1139" i="45"/>
  <c r="R1376" i="45"/>
  <c r="Q1376" i="45"/>
  <c r="Q1286" i="45"/>
  <c r="R1286" i="45"/>
  <c r="Q1208" i="45"/>
  <c r="R1208" i="45"/>
  <c r="Q337" i="45"/>
  <c r="R337" i="45"/>
  <c r="R1225" i="45"/>
  <c r="Q1225" i="45"/>
  <c r="Q1493" i="45"/>
  <c r="R1493" i="45"/>
  <c r="Q881" i="45"/>
  <c r="R881" i="45"/>
  <c r="Q1401" i="45"/>
  <c r="R1401" i="45"/>
  <c r="R505" i="45"/>
  <c r="Q505" i="45"/>
  <c r="R1828" i="45"/>
  <c r="Q1828" i="45"/>
  <c r="R113" i="45"/>
  <c r="Q113" i="45"/>
  <c r="Q2270" i="45"/>
  <c r="R2270" i="45"/>
  <c r="Q780" i="45"/>
  <c r="R780" i="45"/>
  <c r="R1634" i="45"/>
  <c r="Q1634" i="45"/>
  <c r="R636" i="45"/>
  <c r="Q636" i="45"/>
  <c r="Q98" i="45"/>
  <c r="R98" i="45"/>
  <c r="Q1802" i="45"/>
  <c r="R1802" i="45"/>
  <c r="R1036" i="45"/>
  <c r="Q1036" i="45"/>
  <c r="R1599" i="45"/>
  <c r="Q1599" i="45"/>
  <c r="R1285" i="45"/>
  <c r="Q1285" i="45"/>
  <c r="Q835" i="45"/>
  <c r="R835" i="45"/>
  <c r="Q2286" i="45"/>
  <c r="R2286" i="45"/>
  <c r="Q2251" i="45"/>
  <c r="R2251" i="45"/>
  <c r="R1447" i="45"/>
  <c r="Q1447" i="45"/>
  <c r="Q2127" i="45"/>
  <c r="R2127" i="45"/>
  <c r="R116" i="45"/>
  <c r="Q116" i="45"/>
  <c r="R277" i="45"/>
  <c r="Q277" i="45"/>
  <c r="R1347" i="45"/>
  <c r="Q1347" i="45"/>
  <c r="Q2115" i="45"/>
  <c r="R2115" i="45"/>
  <c r="Q1349" i="45"/>
  <c r="R1349" i="45"/>
  <c r="R814" i="45"/>
  <c r="Q814" i="45"/>
  <c r="R144" i="45"/>
  <c r="Q144" i="45"/>
  <c r="Q254" i="45"/>
  <c r="R254" i="45"/>
  <c r="Q80" i="45"/>
  <c r="R80" i="45"/>
  <c r="R1637" i="45"/>
  <c r="Q1637" i="45"/>
  <c r="Q846" i="45"/>
  <c r="R846" i="45"/>
  <c r="R578" i="45"/>
  <c r="Q578" i="45"/>
  <c r="R1597" i="45"/>
  <c r="R1837" i="45"/>
  <c r="Q2155" i="45"/>
  <c r="Q1471" i="45"/>
  <c r="R182" i="45"/>
  <c r="Q519" i="45"/>
  <c r="R265" i="45"/>
  <c r="R154" i="45"/>
  <c r="R741" i="45"/>
  <c r="R573" i="45"/>
  <c r="Q1391" i="45"/>
  <c r="R2119" i="45"/>
  <c r="Q1156" i="45"/>
  <c r="R2293" i="45"/>
  <c r="Q2002" i="45"/>
  <c r="R582" i="45"/>
  <c r="Q582" i="45"/>
  <c r="Q1775" i="45"/>
  <c r="R1737" i="45"/>
  <c r="Q2262" i="45"/>
  <c r="R1917" i="45"/>
  <c r="Q1328" i="45"/>
  <c r="R1328" i="45"/>
  <c r="R966" i="45"/>
  <c r="Q966" i="45"/>
  <c r="R2108" i="45"/>
  <c r="Q2108" i="45"/>
  <c r="Q931" i="45"/>
  <c r="R931" i="45"/>
  <c r="R949" i="45"/>
  <c r="Q949" i="45"/>
  <c r="Q1992" i="45"/>
  <c r="R1992" i="45"/>
  <c r="R851" i="45"/>
  <c r="Q851" i="45"/>
  <c r="Q1566" i="45"/>
  <c r="R1566" i="45"/>
  <c r="Q1180" i="45"/>
  <c r="R1180" i="45"/>
  <c r="Q1762" i="45"/>
  <c r="R1762" i="45"/>
  <c r="R2162" i="45"/>
  <c r="Q2162" i="45"/>
  <c r="Q2126" i="45"/>
  <c r="R2126" i="45"/>
  <c r="Q1988" i="45"/>
  <c r="R1988" i="45"/>
  <c r="R2301" i="45"/>
  <c r="Q2301" i="45"/>
  <c r="Q1669" i="45"/>
  <c r="R1669" i="45"/>
  <c r="Q83" i="45"/>
  <c r="R83" i="45"/>
  <c r="R193" i="45"/>
  <c r="Q193" i="45"/>
  <c r="Q819" i="45"/>
  <c r="Q1564" i="45"/>
  <c r="Q2125" i="45"/>
  <c r="R2219" i="45"/>
  <c r="Q510" i="45"/>
  <c r="Q39" i="45"/>
  <c r="R361" i="45"/>
  <c r="R1385" i="45"/>
  <c r="Q906" i="45"/>
  <c r="Q2122" i="45"/>
  <c r="R2054" i="45"/>
  <c r="R2032" i="45"/>
  <c r="R590" i="45"/>
  <c r="Q1269" i="45"/>
  <c r="R464" i="45"/>
  <c r="R163" i="45"/>
  <c r="R1815" i="45"/>
  <c r="Q1342" i="45"/>
  <c r="R693" i="45"/>
  <c r="R1764" i="45"/>
  <c r="Q527" i="45"/>
  <c r="R1457" i="45"/>
  <c r="Q2194" i="45"/>
  <c r="R142" i="45"/>
  <c r="Q1491" i="45"/>
  <c r="Q1865" i="45"/>
  <c r="Q1840" i="45"/>
  <c r="R480" i="45"/>
  <c r="R140" i="45"/>
  <c r="Q140" i="45"/>
  <c r="Q1724" i="45"/>
  <c r="R1724" i="45"/>
  <c r="Q1316" i="45"/>
  <c r="R1316" i="45"/>
  <c r="R547" i="45"/>
  <c r="Q547" i="45"/>
  <c r="Q448" i="45"/>
  <c r="R448" i="45"/>
  <c r="Q470" i="45"/>
  <c r="R470" i="45"/>
  <c r="Q1860" i="45"/>
  <c r="R1860" i="45"/>
  <c r="R385" i="45"/>
  <c r="Q385" i="45"/>
  <c r="Q1805" i="45"/>
  <c r="Q1228" i="45"/>
  <c r="R96" i="45"/>
  <c r="Q173" i="45"/>
  <c r="R485" i="45"/>
  <c r="Q549" i="45"/>
  <c r="R102" i="45"/>
  <c r="R1249" i="45"/>
  <c r="R2273" i="45"/>
  <c r="Q830" i="45"/>
  <c r="R1456" i="45"/>
  <c r="Q1456" i="45"/>
  <c r="Q517" i="45"/>
  <c r="R517" i="45"/>
  <c r="R911" i="45"/>
  <c r="Q911" i="45"/>
  <c r="R544" i="45"/>
  <c r="Q544" i="45"/>
  <c r="Q285" i="45"/>
  <c r="R285" i="45"/>
  <c r="R1176" i="45"/>
  <c r="Q1176" i="45"/>
  <c r="R611" i="45"/>
  <c r="Q611" i="45"/>
  <c r="R1784" i="45"/>
  <c r="Q1784" i="45"/>
  <c r="Q384" i="45"/>
  <c r="R1776" i="45"/>
  <c r="R525" i="45"/>
  <c r="Q403" i="45"/>
  <c r="R2255" i="45"/>
  <c r="Q1416" i="45"/>
  <c r="R1070" i="45"/>
  <c r="R599" i="45"/>
  <c r="R554" i="45"/>
  <c r="R1825" i="45"/>
  <c r="Q1825" i="45"/>
  <c r="Q2190" i="45"/>
  <c r="R2190" i="45"/>
  <c r="Q402" i="45"/>
  <c r="R402" i="45"/>
  <c r="Q619" i="45"/>
  <c r="R619" i="45"/>
  <c r="Q2328" i="45"/>
  <c r="R2328" i="45"/>
  <c r="R823" i="45"/>
  <c r="Q823" i="45"/>
  <c r="Q288" i="45"/>
  <c r="R288" i="45"/>
  <c r="Q1740" i="45"/>
  <c r="R1740" i="45"/>
  <c r="R1016" i="45"/>
  <c r="Q1016" i="45"/>
  <c r="R1018" i="45"/>
  <c r="Q1018" i="45"/>
  <c r="Q70" i="45"/>
  <c r="R1150" i="45"/>
  <c r="Q1794" i="45"/>
  <c r="Q824" i="45"/>
  <c r="R655" i="45"/>
  <c r="Q892" i="45"/>
  <c r="Q94" i="45"/>
  <c r="R68" i="45"/>
  <c r="R30" i="45"/>
  <c r="Q1034" i="45"/>
  <c r="R1213" i="45"/>
  <c r="Q215" i="45"/>
  <c r="Q1453" i="45"/>
  <c r="R1453" i="45"/>
  <c r="Q164" i="45"/>
  <c r="R164" i="45"/>
  <c r="R1742" i="45"/>
  <c r="Q1742" i="45"/>
  <c r="Q1093" i="45"/>
  <c r="Q719" i="45"/>
  <c r="Q1384" i="45"/>
  <c r="R1540" i="45"/>
  <c r="R2129" i="45"/>
  <c r="R1452" i="45"/>
  <c r="Q541" i="45"/>
  <c r="Q1436" i="45"/>
  <c r="Q407" i="45"/>
  <c r="Q1122" i="45"/>
  <c r="R574" i="45"/>
  <c r="Q373" i="45"/>
  <c r="R123" i="45"/>
  <c r="Q123" i="45"/>
  <c r="R641" i="45"/>
  <c r="Q641" i="45"/>
  <c r="Q87" i="45"/>
  <c r="R87" i="45"/>
  <c r="Q577" i="45"/>
  <c r="R577" i="45"/>
  <c r="R386" i="45"/>
  <c r="Q386" i="45"/>
  <c r="R513" i="45"/>
  <c r="Q513" i="45"/>
  <c r="R2321" i="45"/>
  <c r="Q2321" i="45"/>
  <c r="Q353" i="45"/>
  <c r="R353" i="45"/>
  <c r="R1107" i="45"/>
  <c r="Q1107" i="45"/>
  <c r="Q1972" i="45"/>
  <c r="R1972" i="45"/>
  <c r="R452" i="45"/>
  <c r="Q452" i="45"/>
  <c r="R1123" i="45"/>
  <c r="Q1123" i="45"/>
  <c r="Q1209" i="45"/>
  <c r="R1209" i="45"/>
  <c r="R1789" i="45"/>
  <c r="Q1789" i="45"/>
  <c r="R1301" i="45"/>
  <c r="Q1301" i="45"/>
  <c r="Q1948" i="45"/>
  <c r="R1948" i="45"/>
  <c r="Q1876" i="45"/>
  <c r="R1876" i="45"/>
  <c r="R1425" i="45"/>
  <c r="Q1425" i="45"/>
  <c r="R1683" i="45"/>
  <c r="Q1683" i="45"/>
  <c r="R1396" i="45"/>
  <c r="Q1396" i="45"/>
  <c r="Q1210" i="45"/>
  <c r="R1210" i="45"/>
  <c r="R1191" i="45"/>
  <c r="Q1191" i="45"/>
  <c r="R1629" i="45"/>
  <c r="Q1629" i="45"/>
  <c r="Q2012" i="45"/>
  <c r="R2012" i="45"/>
  <c r="Q2079" i="45"/>
  <c r="R2079" i="45"/>
  <c r="R1735" i="45"/>
  <c r="Q1735" i="45"/>
  <c r="Q442" i="45"/>
  <c r="R442" i="45"/>
  <c r="Q41" i="45"/>
  <c r="R41" i="45"/>
  <c r="R2080" i="45"/>
  <c r="Q2080" i="45"/>
  <c r="Q394" i="45"/>
  <c r="R394" i="45"/>
  <c r="Q1966" i="45"/>
  <c r="R1966" i="45"/>
  <c r="R1053" i="45"/>
  <c r="Q1053" i="45"/>
  <c r="R1936" i="45"/>
  <c r="Q1936" i="45"/>
  <c r="R1075" i="45"/>
  <c r="Q1075" i="45"/>
  <c r="R1067" i="45"/>
  <c r="Q1067" i="45"/>
  <c r="R1650" i="45"/>
  <c r="Q1650" i="45"/>
  <c r="R1913" i="45"/>
  <c r="Q1913" i="45"/>
  <c r="R1568" i="45"/>
  <c r="Q1568" i="45"/>
  <c r="Q1484" i="45"/>
  <c r="R1484" i="45"/>
  <c r="R179" i="45"/>
  <c r="Q179" i="45"/>
  <c r="R1101" i="45"/>
  <c r="Q1101" i="45"/>
  <c r="R607" i="45"/>
  <c r="Q607" i="45"/>
  <c r="Q511" i="45"/>
  <c r="R511" i="45"/>
  <c r="R216" i="45"/>
  <c r="Q216" i="45"/>
  <c r="R605" i="45"/>
  <c r="Q605" i="45"/>
  <c r="Q2327" i="45"/>
  <c r="R2327" i="45"/>
  <c r="Q447" i="45"/>
  <c r="R447" i="45"/>
  <c r="R551" i="45"/>
  <c r="Q551" i="45"/>
  <c r="Q695" i="45"/>
  <c r="R695" i="45"/>
  <c r="R758" i="45"/>
  <c r="Q758" i="45"/>
  <c r="Q334" i="45"/>
  <c r="R334" i="45"/>
  <c r="R245" i="45"/>
  <c r="Q245" i="45"/>
  <c r="R421" i="45"/>
  <c r="Q421" i="45"/>
  <c r="Q614" i="45"/>
  <c r="R614" i="45"/>
  <c r="Q1207" i="45"/>
  <c r="R1207" i="45"/>
  <c r="Q1411" i="45"/>
  <c r="R1411" i="45"/>
  <c r="R545" i="45"/>
  <c r="Q545" i="45"/>
  <c r="Q347" i="45"/>
  <c r="R347" i="45"/>
  <c r="R2302" i="45"/>
  <c r="Q2302" i="45"/>
  <c r="R1402" i="45"/>
  <c r="Q1402" i="45"/>
  <c r="Q2065" i="45"/>
  <c r="R2065" i="45"/>
  <c r="R1202" i="45"/>
  <c r="Q84" i="45"/>
  <c r="R397" i="45"/>
  <c r="Q1235" i="45"/>
  <c r="Q2037" i="45"/>
  <c r="R2037" i="45"/>
  <c r="R735" i="45"/>
  <c r="Q735" i="45"/>
  <c r="R1151" i="45"/>
  <c r="Q1151" i="45"/>
  <c r="Q524" i="45"/>
  <c r="R524" i="45"/>
  <c r="R917" i="45"/>
  <c r="Q917" i="45"/>
  <c r="Q559" i="45"/>
  <c r="R559" i="45"/>
  <c r="Q2291" i="45"/>
  <c r="Q563" i="45"/>
  <c r="R135" i="45"/>
  <c r="Q69" i="45"/>
  <c r="Q1014" i="45"/>
  <c r="R416" i="45"/>
  <c r="R322" i="45"/>
  <c r="Q433" i="45"/>
  <c r="R2340" i="45"/>
  <c r="Q1025" i="45"/>
  <c r="R927" i="45"/>
  <c r="Q927" i="45"/>
  <c r="Q370" i="45"/>
  <c r="R370" i="45"/>
  <c r="Q1645" i="45"/>
  <c r="R1645" i="45"/>
  <c r="R2252" i="45"/>
  <c r="Q2252" i="45"/>
  <c r="R1887" i="45"/>
  <c r="Q1887" i="45"/>
  <c r="R827" i="45"/>
  <c r="Q827" i="45"/>
  <c r="Q2231" i="45"/>
  <c r="R2231" i="45"/>
  <c r="R884" i="45"/>
  <c r="Q884" i="45"/>
  <c r="R23" i="45"/>
  <c r="Q23" i="45"/>
  <c r="R908" i="45"/>
  <c r="Q908" i="45"/>
  <c r="R1247" i="45"/>
  <c r="Q1247" i="45"/>
  <c r="R644" i="45"/>
  <c r="Q644" i="45"/>
  <c r="R875" i="45"/>
  <c r="Q875" i="45"/>
  <c r="Q1293" i="45"/>
  <c r="R1293" i="45"/>
  <c r="R1279" i="45"/>
  <c r="Q1279" i="45"/>
  <c r="Q1797" i="45"/>
  <c r="R1797" i="45"/>
  <c r="Q2062" i="45"/>
  <c r="R2062" i="45"/>
  <c r="Q691" i="45"/>
  <c r="R691" i="45"/>
  <c r="Q332" i="45"/>
  <c r="R332" i="45"/>
  <c r="R1462" i="45"/>
  <c r="Q1462" i="45"/>
  <c r="R736" i="45"/>
  <c r="Q736" i="45"/>
  <c r="Q1389" i="45"/>
  <c r="R1389" i="45"/>
  <c r="R1318" i="45"/>
  <c r="Q1318" i="45"/>
  <c r="R1867" i="45"/>
  <c r="Q1867" i="45"/>
  <c r="Q2123" i="45"/>
  <c r="R2123" i="45"/>
  <c r="Q2151" i="45"/>
  <c r="R2151" i="45"/>
  <c r="Q779" i="45"/>
  <c r="R779" i="45"/>
  <c r="R2010" i="45"/>
  <c r="Q2010" i="45"/>
  <c r="R2236" i="45"/>
  <c r="Q2236" i="45"/>
  <c r="R1633" i="45"/>
  <c r="Q1633" i="45"/>
  <c r="Q2106" i="45"/>
  <c r="R2106" i="45"/>
  <c r="Q1433" i="45"/>
  <c r="R1433" i="45"/>
  <c r="R1705" i="45"/>
  <c r="Q1705" i="45"/>
  <c r="R1854" i="45"/>
  <c r="Q1854" i="45"/>
  <c r="Q548" i="45"/>
  <c r="R548" i="45"/>
  <c r="R1910" i="45"/>
  <c r="Q1910" i="45"/>
  <c r="Q2313" i="45"/>
  <c r="R2313" i="45"/>
  <c r="R1574" i="45"/>
  <c r="Q1574" i="45"/>
  <c r="R1354" i="45"/>
  <c r="Q1354" i="45"/>
  <c r="R2078" i="45"/>
  <c r="Q2078" i="45"/>
  <c r="R1055" i="45"/>
  <c r="Q1055" i="45"/>
  <c r="Q1550" i="45"/>
  <c r="R1550" i="45"/>
  <c r="Q1983" i="45"/>
  <c r="R1983" i="45"/>
  <c r="Q1702" i="45"/>
  <c r="R1702" i="45"/>
  <c r="R1117" i="45"/>
  <c r="Q1117" i="45"/>
  <c r="Q199" i="45"/>
  <c r="R199" i="45"/>
  <c r="R1579" i="45"/>
  <c r="Q1579" i="45"/>
  <c r="R1479" i="45"/>
  <c r="Q1479" i="45"/>
  <c r="R957" i="45"/>
  <c r="Q957" i="45"/>
  <c r="Q1960" i="45"/>
  <c r="R1960" i="45"/>
  <c r="Q36" i="45"/>
  <c r="R36" i="45"/>
  <c r="Q1708" i="45"/>
  <c r="R1708" i="45"/>
  <c r="Q427" i="45"/>
  <c r="R427" i="45"/>
  <c r="R897" i="45"/>
  <c r="Q897" i="45"/>
  <c r="R926" i="45"/>
  <c r="Q926" i="45"/>
  <c r="Q1112" i="45"/>
  <c r="R1112" i="45"/>
  <c r="Q976" i="45"/>
  <c r="R976" i="45"/>
  <c r="Q330" i="45"/>
  <c r="R330" i="45"/>
  <c r="Q2216" i="45"/>
  <c r="R2216" i="45"/>
  <c r="Q1532" i="45"/>
  <c r="R1532" i="45"/>
  <c r="R2333" i="45"/>
  <c r="Q2333" i="45"/>
  <c r="Q1312" i="45"/>
  <c r="R1312" i="45"/>
  <c r="R615" i="45"/>
  <c r="Q615" i="45"/>
  <c r="Q492" i="45"/>
  <c r="R1035" i="45"/>
  <c r="R2003" i="45"/>
  <c r="R532" i="45"/>
  <c r="R1551" i="45"/>
  <c r="R2279" i="45"/>
  <c r="Q737" i="45"/>
  <c r="R737" i="45"/>
  <c r="R105" i="45"/>
  <c r="Q297" i="45"/>
  <c r="Q521" i="45"/>
  <c r="Q1521" i="45"/>
  <c r="Q1753" i="45"/>
  <c r="R266" i="45"/>
  <c r="R270" i="45"/>
  <c r="Q538" i="45"/>
  <c r="R961" i="45"/>
  <c r="R1851" i="45"/>
  <c r="R659" i="45"/>
  <c r="Q564" i="45"/>
  <c r="Q1523" i="45"/>
  <c r="R1474" i="45"/>
  <c r="Q2014" i="45"/>
  <c r="Q1291" i="45"/>
  <c r="R434" i="45"/>
  <c r="R646" i="45"/>
  <c r="Q1118" i="45"/>
  <c r="R350" i="45"/>
  <c r="R1919" i="45"/>
  <c r="Q1919" i="45"/>
  <c r="R807" i="45"/>
  <c r="Q807" i="45"/>
  <c r="Q308" i="45"/>
  <c r="R308" i="45"/>
  <c r="R762" i="45"/>
  <c r="Q762" i="45"/>
  <c r="Q2191" i="45"/>
  <c r="R2191" i="45"/>
  <c r="R257" i="45"/>
  <c r="Q257" i="45"/>
  <c r="Q159" i="45"/>
  <c r="R159" i="45"/>
  <c r="Q651" i="45"/>
  <c r="R651" i="45"/>
  <c r="R62" i="45"/>
  <c r="Q62" i="45"/>
  <c r="Q1197" i="45"/>
  <c r="R1197" i="45"/>
  <c r="Q304" i="45"/>
  <c r="R304" i="45"/>
  <c r="Q317" i="45"/>
  <c r="R317" i="45"/>
  <c r="Q451" i="45"/>
  <c r="R451" i="45"/>
  <c r="Q328" i="45"/>
  <c r="R328" i="45"/>
  <c r="Q92" i="45"/>
  <c r="R92" i="45"/>
  <c r="Q1608" i="45"/>
  <c r="R1608" i="45"/>
  <c r="R197" i="45"/>
  <c r="Q197" i="45"/>
  <c r="Q141" i="45"/>
  <c r="R141" i="45"/>
  <c r="Q1811" i="45"/>
  <c r="R1811" i="45"/>
  <c r="R587" i="45"/>
  <c r="Q587" i="45"/>
  <c r="R1350" i="45"/>
  <c r="Q1350" i="45"/>
  <c r="R1676" i="45"/>
  <c r="Q1676" i="45"/>
  <c r="Q2304" i="45"/>
  <c r="R2304" i="45"/>
  <c r="R446" i="45"/>
  <c r="Q446" i="45"/>
  <c r="Q253" i="45"/>
  <c r="R253" i="45"/>
  <c r="Q268" i="45"/>
  <c r="R268" i="45"/>
  <c r="Q2082" i="45"/>
  <c r="R2082" i="45"/>
  <c r="R1306" i="45"/>
  <c r="Q1306" i="45"/>
  <c r="Q1986" i="45"/>
  <c r="R1986" i="45"/>
  <c r="Q1745" i="45"/>
  <c r="R1745" i="45"/>
  <c r="R1875" i="45"/>
  <c r="Q1875" i="45"/>
  <c r="Q580" i="45"/>
  <c r="R2005" i="45"/>
  <c r="Q2285" i="45"/>
  <c r="Q1419" i="45"/>
  <c r="R982" i="45"/>
  <c r="Q536" i="45"/>
  <c r="R1377" i="45"/>
  <c r="Q1377" i="45"/>
  <c r="R183" i="45"/>
  <c r="R378" i="45"/>
  <c r="R1785" i="45"/>
  <c r="R610" i="45"/>
  <c r="Q1066" i="45"/>
  <c r="Q1922" i="45"/>
  <c r="Q764" i="45"/>
  <c r="Q1182" i="45"/>
  <c r="R1518" i="45"/>
  <c r="Q1750" i="45"/>
  <c r="R2182" i="45"/>
  <c r="R944" i="45"/>
  <c r="Q2072" i="45"/>
  <c r="R52" i="45"/>
  <c r="Q502" i="45"/>
  <c r="Q854" i="45"/>
  <c r="Q1441" i="45"/>
  <c r="R1441" i="45"/>
  <c r="R1819" i="45"/>
  <c r="R1157" i="45"/>
  <c r="Q1947" i="45"/>
  <c r="R852" i="45"/>
  <c r="R2228" i="45"/>
  <c r="R1333" i="45"/>
  <c r="R1893" i="45"/>
  <c r="R364" i="45"/>
  <c r="R1492" i="45"/>
  <c r="R279" i="45"/>
  <c r="R1512" i="45"/>
  <c r="R586" i="45"/>
  <c r="Q497" i="45"/>
  <c r="Q1793" i="45"/>
  <c r="Q1866" i="45"/>
  <c r="Q1870" i="45"/>
  <c r="Q1104" i="45"/>
  <c r="Q933" i="45"/>
  <c r="Q398" i="45"/>
  <c r="Q732" i="45"/>
  <c r="Q1643" i="45"/>
  <c r="Q727" i="45"/>
  <c r="Q1552" i="45"/>
  <c r="Q1681" i="45"/>
  <c r="Q1619" i="45"/>
  <c r="Q2061" i="45"/>
  <c r="Q2247" i="45"/>
  <c r="Q1448" i="45"/>
  <c r="Q665" i="45"/>
  <c r="Q1017" i="45"/>
  <c r="Q1290" i="45"/>
  <c r="Q1906" i="45"/>
  <c r="Q893" i="45"/>
  <c r="Q1638" i="45"/>
  <c r="Q1472" i="45"/>
  <c r="Q2048" i="45"/>
  <c r="R964" i="45"/>
  <c r="R2099" i="45"/>
  <c r="R1166" i="45"/>
  <c r="Q872" i="45"/>
  <c r="R1873" i="45"/>
  <c r="R1370" i="45"/>
  <c r="Q1848" i="45"/>
  <c r="Q836" i="45"/>
  <c r="R836" i="45"/>
  <c r="R1959" i="45"/>
  <c r="Q1959" i="45"/>
  <c r="Q2203" i="45"/>
  <c r="R2203" i="45"/>
  <c r="Q2067" i="45"/>
  <c r="R2067" i="45"/>
  <c r="Q95" i="45"/>
  <c r="R95" i="45"/>
  <c r="R857" i="45"/>
  <c r="Q857" i="45"/>
  <c r="R1546" i="45"/>
  <c r="Q1546" i="45"/>
  <c r="R1299" i="45"/>
  <c r="Q1299" i="45"/>
  <c r="R1132" i="45"/>
  <c r="Q1132" i="45"/>
  <c r="Q2263" i="45"/>
  <c r="R2263" i="45"/>
  <c r="Q2071" i="45"/>
  <c r="R2071" i="45"/>
  <c r="R916" i="45"/>
  <c r="Q916" i="45"/>
  <c r="R871" i="45"/>
  <c r="Q871" i="45"/>
  <c r="R1780" i="45"/>
  <c r="Q1780" i="45"/>
  <c r="R1911" i="45"/>
  <c r="Q1911" i="45"/>
  <c r="Q1588" i="45"/>
  <c r="R1588" i="45"/>
  <c r="Q2050" i="45"/>
  <c r="R2050" i="45"/>
  <c r="Q667" i="45"/>
  <c r="R667" i="45"/>
  <c r="R307" i="45"/>
  <c r="Q307" i="45"/>
  <c r="Q1046" i="45"/>
  <c r="R1046" i="45"/>
  <c r="Q479" i="45"/>
  <c r="R479" i="45"/>
  <c r="Q565" i="45"/>
  <c r="R565" i="45"/>
  <c r="Q936" i="45"/>
  <c r="R936" i="45"/>
  <c r="R349" i="45"/>
  <c r="Q349" i="45"/>
  <c r="Q669" i="45"/>
  <c r="R669" i="45"/>
  <c r="Q613" i="45"/>
  <c r="R613" i="45"/>
  <c r="Q808" i="45"/>
  <c r="R808" i="45"/>
  <c r="R2109" i="45"/>
  <c r="Q2109" i="45"/>
  <c r="R1756" i="45"/>
  <c r="Q1756" i="45"/>
  <c r="Q847" i="45"/>
  <c r="R847" i="45"/>
  <c r="R122" i="45"/>
  <c r="Q122" i="45"/>
  <c r="R171" i="45"/>
  <c r="Q171" i="45"/>
  <c r="R568" i="45"/>
  <c r="Q568" i="45"/>
  <c r="Q1736" i="45"/>
  <c r="R1736" i="45"/>
  <c r="R462" i="45"/>
  <c r="Q462" i="45"/>
  <c r="R1175" i="45"/>
  <c r="Q1175" i="45"/>
  <c r="R1644" i="45"/>
  <c r="Q1644" i="45"/>
  <c r="R1120" i="45"/>
  <c r="Q1120" i="45"/>
  <c r="R251" i="45"/>
  <c r="Q251" i="45"/>
  <c r="Q1368" i="45"/>
  <c r="R1368" i="45"/>
  <c r="R155" i="45"/>
  <c r="Q155" i="45"/>
  <c r="R45" i="45"/>
  <c r="Q45" i="45"/>
  <c r="R72" i="45"/>
  <c r="Q72" i="45"/>
  <c r="R231" i="45"/>
  <c r="Q231" i="45"/>
  <c r="Q600" i="45"/>
  <c r="R600" i="45"/>
  <c r="R1773" i="45"/>
  <c r="Q1773" i="45"/>
  <c r="Q675" i="45"/>
  <c r="R675" i="45"/>
  <c r="R152" i="45"/>
  <c r="Q152" i="45"/>
  <c r="Q461" i="45"/>
  <c r="R461" i="45"/>
  <c r="R1062" i="45"/>
  <c r="Q1062" i="45"/>
  <c r="Q700" i="45"/>
  <c r="R700" i="45"/>
  <c r="R890" i="45"/>
  <c r="Q890" i="45"/>
  <c r="R383" i="45"/>
  <c r="Q383" i="45"/>
  <c r="R1880" i="45"/>
  <c r="Q1880" i="45"/>
  <c r="Q1069" i="45"/>
  <c r="R1069" i="45"/>
  <c r="R1097" i="45"/>
  <c r="Q1227" i="45"/>
  <c r="R1221" i="45"/>
  <c r="Q2077" i="45"/>
  <c r="Q2044" i="45"/>
  <c r="Q2311" i="45"/>
  <c r="Q1086" i="45"/>
  <c r="R725" i="45"/>
  <c r="R2023" i="45"/>
  <c r="Q968" i="45"/>
  <c r="R1336" i="45"/>
  <c r="Q1777" i="45"/>
  <c r="R1777" i="45"/>
  <c r="R33" i="45"/>
  <c r="Q474" i="45"/>
  <c r="Q553" i="45"/>
  <c r="Q969" i="45"/>
  <c r="R1273" i="45"/>
  <c r="R2201" i="45"/>
  <c r="Q706" i="45"/>
  <c r="Q1098" i="45"/>
  <c r="R1214" i="45"/>
  <c r="R1782" i="45"/>
  <c r="R1990" i="45"/>
  <c r="R1072" i="45"/>
  <c r="Q2112" i="45"/>
  <c r="Q1916" i="45"/>
  <c r="Q974" i="45"/>
  <c r="R1517" i="45"/>
  <c r="R778" i="45"/>
  <c r="Q1283" i="45"/>
  <c r="R1116" i="45"/>
  <c r="R550" i="45"/>
  <c r="R2097" i="45"/>
  <c r="Q2097" i="45"/>
  <c r="R850" i="45"/>
  <c r="Q73" i="45"/>
  <c r="Q2336" i="45"/>
  <c r="R188" i="45"/>
  <c r="Q1691" i="45"/>
  <c r="Q1092" i="45"/>
  <c r="Q1981" i="45"/>
  <c r="Q500" i="45"/>
  <c r="R1628" i="45"/>
  <c r="Q831" i="45"/>
  <c r="Q1271" i="45"/>
  <c r="R1950" i="45"/>
  <c r="Q1950" i="45"/>
  <c r="R206" i="45"/>
  <c r="Q656" i="45"/>
  <c r="Q1048" i="45"/>
  <c r="R1640" i="45"/>
  <c r="Q674" i="45"/>
  <c r="Q305" i="45"/>
  <c r="Q1041" i="45"/>
  <c r="R722" i="45"/>
  <c r="Q1898" i="45"/>
  <c r="Q2266" i="45"/>
  <c r="Q1934" i="45"/>
  <c r="R2160" i="45"/>
  <c r="Q100" i="45"/>
  <c r="R630" i="45"/>
  <c r="Q2114" i="45"/>
  <c r="R2114" i="45"/>
  <c r="R1195" i="45"/>
  <c r="R804" i="45"/>
  <c r="R2139" i="45"/>
  <c r="R2033" i="45"/>
  <c r="Q1261" i="45"/>
  <c r="Q742" i="45"/>
  <c r="R227" i="45"/>
  <c r="Q1437" i="45"/>
  <c r="Q2141" i="45"/>
  <c r="Q1100" i="45"/>
  <c r="R375" i="45"/>
  <c r="Q1000" i="45"/>
  <c r="R1520" i="45"/>
  <c r="R1057" i="45"/>
  <c r="R2057" i="45"/>
  <c r="R1498" i="45"/>
  <c r="R2042" i="45"/>
  <c r="Q1798" i="45"/>
  <c r="R1576" i="45"/>
  <c r="Q1572" i="45"/>
  <c r="R453" i="45"/>
  <c r="R208" i="45"/>
  <c r="Q2337" i="45"/>
  <c r="Q1589" i="45"/>
  <c r="Q1359" i="45"/>
  <c r="Q189" i="45"/>
  <c r="Q670" i="45"/>
  <c r="R1616" i="45"/>
  <c r="Q97" i="45"/>
  <c r="R1570" i="45"/>
  <c r="R645" i="45"/>
  <c r="R1792" i="45"/>
  <c r="Q1792" i="45"/>
  <c r="R1019" i="45"/>
  <c r="Q1019" i="45"/>
  <c r="R1535" i="45"/>
  <c r="Q1535" i="45"/>
  <c r="R1323" i="45"/>
  <c r="Q1323" i="45"/>
  <c r="R1558" i="45"/>
  <c r="Q1558" i="45"/>
  <c r="R1351" i="45"/>
  <c r="Q1351" i="45"/>
  <c r="Q1748" i="45"/>
  <c r="R1748" i="45"/>
  <c r="R2101" i="45"/>
  <c r="Q2101" i="45"/>
  <c r="Q2199" i="45"/>
  <c r="R2199" i="45"/>
  <c r="Q1844" i="45"/>
  <c r="R1844" i="45"/>
  <c r="Q1390" i="45"/>
  <c r="R1390" i="45"/>
  <c r="R1164" i="45"/>
  <c r="Q1164" i="45"/>
  <c r="R2148" i="45"/>
  <c r="Q2148" i="45"/>
  <c r="Q2094" i="45"/>
  <c r="R2094" i="45"/>
  <c r="R811" i="45"/>
  <c r="Q811" i="45"/>
  <c r="R1371" i="45"/>
  <c r="Q1371" i="45"/>
  <c r="Q985" i="45"/>
  <c r="R985" i="45"/>
  <c r="R1968" i="45"/>
  <c r="Q1968" i="45"/>
  <c r="Q1734" i="45"/>
  <c r="R1734" i="45"/>
  <c r="R1163" i="45"/>
  <c r="Q1163" i="45"/>
  <c r="R1426" i="45"/>
  <c r="Q1426" i="45"/>
  <c r="R1277" i="45"/>
  <c r="Q1277" i="45"/>
  <c r="Q1542" i="45"/>
  <c r="R1542" i="45"/>
  <c r="Q1302" i="45"/>
  <c r="R1302" i="45"/>
  <c r="R601" i="45"/>
  <c r="Q601" i="45"/>
  <c r="R1470" i="45"/>
  <c r="Q1470" i="45"/>
  <c r="R1759" i="45"/>
  <c r="Q1759" i="45"/>
  <c r="Q1614" i="45"/>
  <c r="R1614" i="45"/>
  <c r="R729" i="45"/>
  <c r="Q729" i="45"/>
  <c r="R1216" i="45"/>
  <c r="Q1216" i="45"/>
  <c r="R1051" i="45"/>
  <c r="Q1051" i="45"/>
  <c r="R1379" i="45"/>
  <c r="Q1379" i="45"/>
  <c r="Q930" i="45"/>
  <c r="R930" i="45"/>
  <c r="Q139" i="45"/>
  <c r="R139" i="45"/>
  <c r="Q815" i="45"/>
  <c r="R815" i="45"/>
  <c r="Q822" i="45"/>
  <c r="R822" i="45"/>
  <c r="Q942" i="45"/>
  <c r="R942" i="45"/>
  <c r="R2081" i="45"/>
  <c r="Q2081" i="45"/>
  <c r="Q920" i="45"/>
  <c r="R920" i="45"/>
  <c r="R782" i="45"/>
  <c r="Q782" i="45"/>
  <c r="Q1224" i="45"/>
  <c r="R1224" i="45"/>
  <c r="Q864" i="45"/>
  <c r="R864" i="45"/>
  <c r="Q143" i="45"/>
  <c r="R143" i="45"/>
  <c r="Q327" i="45"/>
  <c r="R327" i="45"/>
  <c r="R1674" i="45"/>
  <c r="Q1674" i="45"/>
  <c r="Q533" i="45"/>
  <c r="R533" i="45"/>
  <c r="Q2288" i="45"/>
  <c r="R2288" i="45"/>
  <c r="R929" i="45"/>
  <c r="Q929" i="45"/>
  <c r="Q1884" i="45"/>
  <c r="R1884" i="45"/>
  <c r="R1587" i="45"/>
  <c r="Q1587" i="45"/>
  <c r="R1965" i="45"/>
  <c r="Q2111" i="45"/>
  <c r="Q430" i="45"/>
  <c r="R1026" i="45"/>
  <c r="Q2136" i="45"/>
  <c r="Q1787" i="45"/>
  <c r="Q1501" i="45"/>
  <c r="Q1412" i="45"/>
  <c r="R986" i="45"/>
  <c r="Q986" i="45"/>
  <c r="R2271" i="45"/>
  <c r="Q1769" i="45"/>
  <c r="R1502" i="45"/>
  <c r="R1783" i="45"/>
  <c r="Q1783" i="45"/>
  <c r="R1747" i="45"/>
  <c r="Q1747" i="45"/>
  <c r="R825" i="45"/>
  <c r="Q825" i="45"/>
  <c r="R708" i="45"/>
  <c r="Q708" i="45"/>
  <c r="Q2163" i="45"/>
  <c r="R2163" i="45"/>
  <c r="R955" i="45"/>
  <c r="Q955" i="45"/>
  <c r="R2036" i="45"/>
  <c r="Q2036" i="45"/>
  <c r="Q994" i="45"/>
  <c r="R994" i="45"/>
  <c r="R799" i="45"/>
  <c r="Q799" i="45"/>
  <c r="Q1533" i="45"/>
  <c r="R1533" i="45"/>
  <c r="Q2091" i="45"/>
  <c r="R2091" i="45"/>
  <c r="R1923" i="45"/>
  <c r="Q1923" i="45"/>
  <c r="R1877" i="45"/>
  <c r="Q1877" i="45"/>
  <c r="R1883" i="45"/>
  <c r="Q1883" i="45"/>
  <c r="R1171" i="45"/>
  <c r="Q1171" i="45"/>
  <c r="R2124" i="45"/>
  <c r="Q2124" i="45"/>
  <c r="Q1902" i="45"/>
  <c r="R1902" i="45"/>
  <c r="Q1440" i="45"/>
  <c r="R1440" i="45"/>
  <c r="Q2183" i="45"/>
  <c r="R2183" i="45"/>
  <c r="R2284" i="45"/>
  <c r="Q2284" i="45"/>
  <c r="R1451" i="45"/>
  <c r="Q1451" i="45"/>
  <c r="R1975" i="45"/>
  <c r="Q1975" i="45"/>
  <c r="R903" i="45"/>
  <c r="Q903" i="45"/>
  <c r="Q63" i="45"/>
  <c r="R63" i="45"/>
  <c r="R730" i="45"/>
  <c r="Q730" i="45"/>
  <c r="Q1970" i="45"/>
  <c r="R1970" i="45"/>
  <c r="Q1198" i="45"/>
  <c r="R1198" i="45"/>
  <c r="Q1262" i="45"/>
  <c r="R1262" i="45"/>
  <c r="Q1528" i="45"/>
  <c r="R1528" i="45"/>
  <c r="Q1270" i="45"/>
  <c r="R1270" i="45"/>
  <c r="R1816" i="45"/>
  <c r="Q1816" i="45"/>
  <c r="Q1407" i="45"/>
  <c r="R1407" i="45"/>
  <c r="R177" i="45"/>
  <c r="Q177" i="45"/>
  <c r="R546" i="45"/>
  <c r="Q546" i="45"/>
  <c r="R841" i="45"/>
  <c r="Q841" i="45"/>
  <c r="R2213" i="45"/>
  <c r="Q2213" i="45"/>
  <c r="R121" i="45"/>
  <c r="Q121" i="45"/>
  <c r="Q2208" i="45"/>
  <c r="R2208" i="45"/>
  <c r="R1030" i="45"/>
  <c r="Q1030" i="45"/>
  <c r="R2134" i="45"/>
  <c r="Q2134" i="45"/>
  <c r="R1933" i="45"/>
  <c r="Q1933" i="45"/>
  <c r="R657" i="45"/>
  <c r="Q657" i="45"/>
  <c r="Q1765" i="45"/>
  <c r="R1765" i="45"/>
  <c r="Q2239" i="45"/>
  <c r="R2239" i="45"/>
  <c r="Q1885" i="45"/>
  <c r="R1885" i="45"/>
  <c r="Q958" i="45"/>
  <c r="R958" i="45"/>
  <c r="Q67" i="45"/>
  <c r="R67" i="45"/>
  <c r="Q1078" i="45"/>
  <c r="R1078" i="45"/>
  <c r="R1682" i="45"/>
  <c r="Q1682" i="45"/>
  <c r="R1203" i="45"/>
  <c r="Q1203" i="45"/>
  <c r="R878" i="45"/>
  <c r="Q878" i="45"/>
  <c r="Q683" i="45"/>
  <c r="R683" i="45"/>
  <c r="R19" i="45"/>
  <c r="Q19" i="45"/>
  <c r="Q1226" i="45"/>
  <c r="R1226" i="45"/>
  <c r="Q1162" i="45"/>
  <c r="R1162" i="45"/>
  <c r="Q410" i="45"/>
  <c r="R410" i="45"/>
  <c r="R32" i="45"/>
  <c r="Q32" i="45"/>
  <c r="R1454" i="45"/>
  <c r="Q2150" i="45"/>
  <c r="Q1340" i="45"/>
  <c r="R2322" i="45"/>
  <c r="Q2322" i="45"/>
  <c r="R1623" i="45"/>
  <c r="Q1129" i="45"/>
  <c r="R1129" i="45"/>
  <c r="Q1281" i="45"/>
  <c r="R1729" i="45"/>
  <c r="R1322" i="45"/>
  <c r="R1304" i="45"/>
  <c r="R1770" i="45"/>
  <c r="Q1534" i="45"/>
  <c r="R2161" i="45"/>
  <c r="R839" i="45"/>
  <c r="Q839" i="45"/>
  <c r="R1149" i="45"/>
  <c r="Q1149" i="45"/>
  <c r="R1635" i="45"/>
  <c r="Q1635" i="45"/>
  <c r="R1760" i="45"/>
  <c r="Q1760" i="45"/>
  <c r="Q787" i="45"/>
  <c r="R787" i="45"/>
  <c r="Q1052" i="45"/>
  <c r="R1052" i="45"/>
  <c r="R1094" i="45"/>
  <c r="Q1094" i="45"/>
  <c r="Q1690" i="45"/>
  <c r="R1690" i="45"/>
  <c r="Q2159" i="45"/>
  <c r="R2159" i="45"/>
  <c r="R1399" i="45"/>
  <c r="Q1399" i="45"/>
  <c r="R2069" i="45"/>
  <c r="Q2069" i="45"/>
  <c r="R1387" i="45"/>
  <c r="Q1387" i="45"/>
  <c r="Q372" i="45"/>
  <c r="R372" i="45"/>
  <c r="Q1514" i="45"/>
  <c r="R1514" i="45"/>
  <c r="Q1620" i="45"/>
  <c r="R1620" i="45"/>
  <c r="R891" i="45"/>
  <c r="Q891" i="45"/>
  <c r="Q404" i="45"/>
  <c r="R404" i="45"/>
  <c r="Q2227" i="45"/>
  <c r="R2227" i="45"/>
  <c r="Q821" i="45"/>
  <c r="R821" i="45"/>
  <c r="R1172" i="45"/>
  <c r="Q1172" i="45"/>
  <c r="Q1908" i="45"/>
  <c r="R1908" i="45"/>
  <c r="R816" i="45"/>
  <c r="Q816" i="45"/>
  <c r="R979" i="45"/>
  <c r="Q979" i="45"/>
  <c r="Q1652" i="45"/>
  <c r="R1652" i="45"/>
  <c r="R2026" i="45"/>
  <c r="Q2026" i="45"/>
  <c r="R1817" i="45"/>
  <c r="Q1817" i="45"/>
  <c r="Q2235" i="45"/>
  <c r="R2235" i="45"/>
  <c r="Q757" i="45"/>
  <c r="R757" i="45"/>
  <c r="R1555" i="45"/>
  <c r="Q1555" i="45"/>
  <c r="R1804" i="45"/>
  <c r="Q1804" i="45"/>
  <c r="R1653" i="45"/>
  <c r="Q1653" i="45"/>
  <c r="R450" i="45"/>
  <c r="Q450" i="45"/>
  <c r="Q1473" i="45"/>
  <c r="R1473" i="45"/>
  <c r="R1519" i="45"/>
  <c r="Q1519" i="45"/>
  <c r="R1405" i="45"/>
  <c r="Q1405" i="45"/>
  <c r="Q2007" i="45"/>
  <c r="R2007" i="45"/>
  <c r="R870" i="45"/>
  <c r="Q870" i="45"/>
  <c r="R2040" i="45"/>
  <c r="Q2040" i="45"/>
  <c r="R1042" i="45"/>
  <c r="Q1042" i="45"/>
  <c r="R818" i="45"/>
  <c r="Q818" i="45"/>
  <c r="Q1861" i="45"/>
  <c r="R1861" i="45"/>
  <c r="Q1716" i="45"/>
  <c r="R1716" i="45"/>
  <c r="Q2215" i="45"/>
  <c r="R2215" i="45"/>
  <c r="R939" i="45"/>
  <c r="Q939" i="45"/>
  <c r="R1455" i="45"/>
  <c r="Q1455" i="45"/>
  <c r="Q2261" i="45"/>
  <c r="R2261" i="45"/>
  <c r="Q1218" i="45"/>
  <c r="R1218" i="45"/>
  <c r="R1439" i="45"/>
  <c r="Q1439" i="45"/>
  <c r="R1406" i="45"/>
  <c r="Q1406" i="45"/>
  <c r="R1920" i="45"/>
  <c r="Q1920" i="45"/>
  <c r="Q1230" i="45"/>
  <c r="R1230" i="45"/>
  <c r="Q2074" i="45"/>
  <c r="R2074" i="45"/>
  <c r="Q2249" i="45"/>
  <c r="R2249" i="45"/>
  <c r="R2230" i="45"/>
  <c r="Q2230" i="45"/>
  <c r="R698" i="45"/>
  <c r="Q698" i="45"/>
  <c r="R409" i="45"/>
  <c r="Q409" i="45"/>
  <c r="Q2217" i="45"/>
  <c r="R2217" i="45"/>
  <c r="R1606" i="45"/>
  <c r="Q1606" i="45"/>
  <c r="Q2075" i="45"/>
  <c r="R2075" i="45"/>
  <c r="Q1678" i="45"/>
  <c r="R1678" i="45"/>
  <c r="R784" i="45"/>
  <c r="Q784" i="45"/>
  <c r="Q1982" i="45"/>
  <c r="R1982" i="45"/>
  <c r="Q1250" i="45"/>
  <c r="R1250" i="45"/>
  <c r="R1536" i="45"/>
  <c r="Q1536" i="45"/>
  <c r="Q2176" i="45"/>
  <c r="R2176" i="45"/>
  <c r="Q2088" i="45"/>
  <c r="R2088" i="45"/>
  <c r="R2173" i="45"/>
  <c r="Q2173" i="45"/>
  <c r="R185" i="45"/>
  <c r="Q185" i="45"/>
  <c r="R1121" i="45"/>
  <c r="Q1121" i="45"/>
  <c r="R1294" i="45"/>
  <c r="Q1294" i="45"/>
  <c r="R1730" i="45"/>
  <c r="Q1730" i="45"/>
  <c r="Q2222" i="45"/>
  <c r="R2222" i="45"/>
  <c r="R2202" i="45"/>
  <c r="Q2202" i="45"/>
  <c r="R281" i="45"/>
  <c r="Q281" i="45"/>
  <c r="R883" i="45"/>
  <c r="Q883" i="45"/>
  <c r="R1810" i="45"/>
  <c r="Q1810" i="45"/>
  <c r="Q1136" i="45"/>
  <c r="R1136" i="45"/>
  <c r="R1289" i="45"/>
  <c r="Q1289" i="45"/>
  <c r="R377" i="45"/>
  <c r="Q377" i="45"/>
  <c r="R1395" i="45"/>
  <c r="Q1395" i="45"/>
  <c r="R1621" i="45"/>
  <c r="Q1621" i="45"/>
  <c r="R905" i="45"/>
  <c r="Q905" i="45"/>
  <c r="Q2234" i="45"/>
  <c r="R2234" i="45"/>
  <c r="Q707" i="45"/>
  <c r="R707" i="45"/>
  <c r="Q2085" i="45"/>
  <c r="R2085" i="45"/>
  <c r="Q1372" i="45"/>
  <c r="R1372" i="45"/>
  <c r="Q940" i="45"/>
  <c r="R940" i="45"/>
  <c r="Q2171" i="45"/>
  <c r="R2171" i="45"/>
  <c r="Q1189" i="45"/>
  <c r="R1189" i="45"/>
  <c r="R2053" i="45"/>
  <c r="Q2053" i="45"/>
  <c r="Q795" i="45"/>
  <c r="R795" i="45"/>
  <c r="Q276" i="45"/>
  <c r="R276" i="45"/>
  <c r="Q423" i="45"/>
  <c r="R423" i="45"/>
  <c r="R1083" i="45"/>
  <c r="Q1083" i="45"/>
  <c r="R43" i="45"/>
  <c r="Q43" i="45"/>
  <c r="Q340" i="45"/>
  <c r="R340" i="45"/>
  <c r="Q339" i="45"/>
  <c r="R339" i="45"/>
  <c r="Q387" i="45"/>
  <c r="R387" i="45"/>
  <c r="R24" i="45"/>
  <c r="Q24" i="45"/>
  <c r="R325" i="45"/>
  <c r="Q325" i="45"/>
  <c r="R1143" i="45"/>
  <c r="Q1143" i="45"/>
  <c r="R887" i="45"/>
  <c r="Q887" i="45"/>
  <c r="Q21" i="45"/>
  <c r="R21" i="45"/>
  <c r="Q2338" i="45"/>
  <c r="R2338" i="45"/>
  <c r="R575" i="45"/>
  <c r="Q575" i="45"/>
  <c r="R1428" i="45"/>
  <c r="Q1428" i="45"/>
  <c r="R603" i="45"/>
  <c r="Q603" i="45"/>
  <c r="R1667" i="45"/>
  <c r="Q1667" i="45"/>
  <c r="R213" i="45"/>
  <c r="Q213" i="45"/>
  <c r="R335" i="45"/>
  <c r="Q335" i="45"/>
  <c r="R2298" i="45"/>
  <c r="Q2298" i="45"/>
  <c r="R1393" i="45"/>
  <c r="Q1393" i="45"/>
  <c r="Q625" i="45"/>
  <c r="R625" i="45"/>
  <c r="R909" i="45"/>
  <c r="Q909" i="45"/>
  <c r="R801" i="45"/>
  <c r="Q801" i="45"/>
  <c r="R592" i="45"/>
  <c r="Q592" i="45"/>
  <c r="R223" i="45"/>
  <c r="Q223" i="45"/>
  <c r="Q49" i="45"/>
  <c r="R49" i="45"/>
  <c r="Q552" i="45"/>
  <c r="R552" i="45"/>
  <c r="R1169" i="45"/>
  <c r="Q1169" i="45"/>
  <c r="R376" i="45"/>
  <c r="Q376" i="45"/>
  <c r="R2225" i="45"/>
  <c r="Q2225" i="45"/>
  <c r="R687" i="45"/>
  <c r="Q687" i="45"/>
  <c r="R158" i="45"/>
  <c r="Q158" i="45"/>
  <c r="R951" i="45"/>
  <c r="Q951" i="45"/>
  <c r="R219" i="45"/>
  <c r="Q219" i="45"/>
  <c r="R579" i="45"/>
  <c r="Q579" i="45"/>
  <c r="R184" i="45"/>
  <c r="Q184" i="45"/>
  <c r="R584" i="45"/>
  <c r="Q584" i="45"/>
  <c r="Q561" i="45"/>
  <c r="R561" i="45"/>
  <c r="R77" i="45"/>
  <c r="Q77" i="45"/>
  <c r="R1715" i="45"/>
  <c r="Q1715" i="45"/>
  <c r="R760" i="45"/>
  <c r="Q760" i="45"/>
  <c r="R283" i="45"/>
  <c r="Q283" i="45"/>
  <c r="R504" i="45"/>
  <c r="Q504" i="45"/>
  <c r="Q1080" i="45"/>
  <c r="R1080" i="45"/>
  <c r="Q542" i="45"/>
  <c r="R542" i="45"/>
  <c r="Q166" i="45"/>
  <c r="R166" i="45"/>
  <c r="Q768" i="45"/>
  <c r="R768" i="45"/>
  <c r="Q259" i="45"/>
  <c r="R259" i="45"/>
  <c r="R303" i="45"/>
  <c r="Q303" i="45"/>
  <c r="Q487" i="45"/>
  <c r="R487" i="45"/>
  <c r="Q2056" i="45"/>
  <c r="R2056" i="45"/>
  <c r="R91" i="45"/>
  <c r="Q91" i="45"/>
  <c r="Q316" i="45"/>
  <c r="R316" i="45"/>
  <c r="Q282" i="45"/>
  <c r="R282" i="45"/>
  <c r="R1024" i="45"/>
  <c r="Q1024" i="45"/>
  <c r="R2142" i="45"/>
  <c r="Q2142" i="45"/>
  <c r="R2257" i="45"/>
  <c r="Q2257" i="45"/>
  <c r="R1194" i="45"/>
  <c r="Q1194" i="45"/>
  <c r="Q1577" i="45"/>
  <c r="R1577" i="45"/>
  <c r="Q225" i="45"/>
  <c r="R225" i="45"/>
  <c r="R289" i="45"/>
  <c r="Q289" i="45"/>
  <c r="Q515" i="45"/>
  <c r="R515" i="45"/>
  <c r="Q1548" i="45"/>
  <c r="R1548" i="45"/>
  <c r="Q431" i="45"/>
  <c r="R431" i="45"/>
  <c r="Q844" i="45"/>
  <c r="R1295" i="45"/>
  <c r="R941" i="45"/>
  <c r="Q879" i="45"/>
  <c r="Q640" i="45"/>
  <c r="R306" i="45"/>
  <c r="R1353" i="45"/>
  <c r="R1585" i="45"/>
  <c r="R2233" i="45"/>
  <c r="R1410" i="45"/>
  <c r="R1786" i="45"/>
  <c r="R1994" i="45"/>
  <c r="R1246" i="45"/>
  <c r="Q1590" i="45"/>
  <c r="R2022" i="45"/>
  <c r="Q1200" i="45"/>
  <c r="Q1600" i="45"/>
  <c r="Q204" i="45"/>
  <c r="R1038" i="45"/>
  <c r="Q2289" i="45"/>
  <c r="R2289" i="45"/>
  <c r="R1495" i="45"/>
  <c r="R1184" i="45"/>
  <c r="Q1946" i="45"/>
  <c r="R963" i="45"/>
  <c r="R2195" i="45"/>
  <c r="Q1475" i="45"/>
  <c r="R1303" i="45"/>
  <c r="R61" i="45"/>
  <c r="R1015" i="45"/>
  <c r="Q712" i="45"/>
  <c r="R882" i="45"/>
  <c r="R1490" i="45"/>
  <c r="Q1962" i="45"/>
  <c r="Q765" i="45"/>
  <c r="Q1398" i="45"/>
  <c r="R1320" i="45"/>
  <c r="R1364" i="45"/>
  <c r="Q2197" i="45"/>
  <c r="R991" i="45"/>
  <c r="R160" i="45"/>
  <c r="Q1168" i="45"/>
  <c r="R1022" i="45"/>
  <c r="R483" i="45"/>
  <c r="R723" i="45"/>
  <c r="Q1932" i="45"/>
  <c r="R1421" i="45"/>
  <c r="Q534" i="45"/>
  <c r="Q1039" i="45"/>
  <c r="R1744" i="45"/>
  <c r="R1161" i="45"/>
  <c r="R1569" i="45"/>
  <c r="R1648" i="45"/>
  <c r="R269" i="45"/>
  <c r="Q869" i="45"/>
  <c r="R37" i="45"/>
  <c r="R1315" i="45"/>
  <c r="Q731" i="45"/>
  <c r="Q1300" i="45"/>
  <c r="Q1997" i="45"/>
  <c r="R468" i="45"/>
  <c r="R1431" i="45"/>
  <c r="R1021" i="45"/>
  <c r="Q1485" i="45"/>
  <c r="R1693" i="45"/>
  <c r="Q1693" i="45"/>
  <c r="R713" i="45"/>
  <c r="Q713" i="45"/>
  <c r="R838" i="45"/>
  <c r="Q838" i="45"/>
  <c r="R1879" i="45"/>
  <c r="Q1879" i="45"/>
  <c r="R999" i="45"/>
  <c r="Q999" i="45"/>
  <c r="R1119" i="45"/>
  <c r="Q1119" i="45"/>
  <c r="R1799" i="45"/>
  <c r="Q1799" i="45"/>
  <c r="R1595" i="45"/>
  <c r="Q1595" i="45"/>
  <c r="Q1666" i="45"/>
  <c r="R1666" i="45"/>
  <c r="Q26" i="45"/>
  <c r="R26" i="45"/>
  <c r="R1583" i="45"/>
  <c r="Q1583" i="45"/>
  <c r="R1586" i="45"/>
  <c r="Q1586" i="45"/>
  <c r="Q191" i="45"/>
  <c r="R191" i="45"/>
  <c r="R658" i="45"/>
  <c r="Q658" i="45"/>
  <c r="R1257" i="45"/>
  <c r="Q1257" i="45"/>
  <c r="Q1028" i="45"/>
  <c r="R1028" i="45"/>
  <c r="R1423" i="45"/>
  <c r="Q1423" i="45"/>
  <c r="Q2167" i="45"/>
  <c r="R2167" i="45"/>
  <c r="R1611" i="45"/>
  <c r="Q1611" i="45"/>
  <c r="R1128" i="45"/>
  <c r="Q1128" i="45"/>
  <c r="Q420" i="45"/>
  <c r="R420" i="45"/>
  <c r="R207" i="45"/>
  <c r="Q207" i="45"/>
  <c r="Q1020" i="45"/>
  <c r="R1020" i="45"/>
  <c r="Q1881" i="45"/>
  <c r="R1881" i="45"/>
  <c r="Q240" i="45"/>
  <c r="R240" i="45"/>
  <c r="Q540" i="45"/>
  <c r="R540" i="45"/>
  <c r="R128" i="45"/>
  <c r="Q128" i="45"/>
  <c r="R429" i="45"/>
  <c r="Q429" i="45"/>
  <c r="Q29" i="45"/>
  <c r="R29" i="45"/>
  <c r="R367" i="45"/>
  <c r="Q367" i="45"/>
  <c r="Q560" i="45"/>
  <c r="R560" i="45"/>
  <c r="R357" i="45"/>
  <c r="Q357" i="45"/>
  <c r="Q616" i="45"/>
  <c r="R616" i="45"/>
  <c r="R466" i="45"/>
  <c r="Q466" i="45"/>
  <c r="Q1174" i="45"/>
  <c r="R1174" i="45"/>
  <c r="R79" i="45"/>
  <c r="Q79" i="45"/>
  <c r="Q2250" i="45"/>
  <c r="R2250" i="45"/>
  <c r="Q885" i="45"/>
  <c r="R1921" i="45"/>
  <c r="R2200" i="45"/>
  <c r="R2275" i="45"/>
  <c r="R1329" i="45"/>
  <c r="Q1135" i="45"/>
  <c r="R1928" i="45"/>
  <c r="R1808" i="45"/>
  <c r="Q1008" i="45"/>
  <c r="R1008" i="45"/>
  <c r="R1383" i="45"/>
  <c r="Q1383" i="45"/>
  <c r="R1711" i="45"/>
  <c r="Q1711" i="45"/>
  <c r="Q396" i="45"/>
  <c r="R396" i="45"/>
  <c r="R2154" i="45"/>
  <c r="Q2154" i="45"/>
  <c r="R484" i="45"/>
  <c r="Q484" i="45"/>
  <c r="R1234" i="45"/>
  <c r="Q1234" i="45"/>
  <c r="R1287" i="45"/>
  <c r="Q1287" i="45"/>
  <c r="Q2256" i="45"/>
  <c r="R2256" i="45"/>
  <c r="R1059" i="45"/>
  <c r="Q1059" i="45"/>
  <c r="R763" i="45"/>
  <c r="Q763" i="45"/>
  <c r="Q996" i="45"/>
  <c r="R996" i="45"/>
  <c r="R1943" i="45"/>
  <c r="Q1943" i="45"/>
  <c r="R1680" i="45"/>
  <c r="Q1680" i="45"/>
  <c r="Q2323" i="45"/>
  <c r="R2323" i="45"/>
  <c r="Q1957" i="45"/>
  <c r="R1957" i="45"/>
  <c r="Q388" i="45"/>
  <c r="R388" i="45"/>
  <c r="R1109" i="45"/>
  <c r="Q1109" i="45"/>
  <c r="R788" i="45"/>
  <c r="Q788" i="45"/>
  <c r="Q709" i="45"/>
  <c r="R709" i="45"/>
  <c r="Q324" i="45"/>
  <c r="R324" i="45"/>
  <c r="R2237" i="45"/>
  <c r="Q2237" i="45"/>
  <c r="R1699" i="45"/>
  <c r="Q1699" i="45"/>
  <c r="Q1940" i="45"/>
  <c r="R1940" i="45"/>
  <c r="R2229" i="45"/>
  <c r="Q2229" i="45"/>
  <c r="Q50" i="45"/>
  <c r="R50" i="45"/>
  <c r="R777" i="45"/>
  <c r="Q777" i="45"/>
  <c r="R1545" i="45"/>
  <c r="Q1545" i="45"/>
  <c r="Q1040" i="45"/>
  <c r="R1040" i="45"/>
  <c r="R1731" i="45"/>
  <c r="Q1731" i="45"/>
  <c r="Q2055" i="45"/>
  <c r="R2055" i="45"/>
  <c r="R915" i="45"/>
  <c r="Q915" i="45"/>
  <c r="R868" i="45"/>
  <c r="Q868" i="45"/>
  <c r="R186" i="45"/>
  <c r="Q186" i="45"/>
  <c r="Q1013" i="45"/>
  <c r="R1013" i="45"/>
  <c r="R2205" i="45"/>
  <c r="Q2205" i="45"/>
  <c r="Q2174" i="45"/>
  <c r="R2174" i="45"/>
  <c r="R1698" i="45"/>
  <c r="Q1698" i="45"/>
  <c r="R848" i="45"/>
  <c r="Q848" i="45"/>
  <c r="Q82" i="45"/>
  <c r="R82" i="45"/>
  <c r="R1219" i="45"/>
  <c r="Q1219" i="45"/>
  <c r="Q596" i="45"/>
  <c r="R596" i="45"/>
  <c r="Q2295" i="45"/>
  <c r="R2295" i="45"/>
  <c r="R2314" i="45"/>
  <c r="Q2314" i="45"/>
  <c r="R715" i="45"/>
  <c r="Q715" i="45"/>
  <c r="Q2107" i="45"/>
  <c r="R2107" i="45"/>
  <c r="Q2121" i="45"/>
  <c r="R2121" i="45"/>
  <c r="R1846" i="45"/>
  <c r="Q1846" i="45"/>
  <c r="Q2031" i="45"/>
  <c r="R2031" i="45"/>
  <c r="R1651" i="45"/>
  <c r="Q1651" i="45"/>
  <c r="Q314" i="45"/>
  <c r="R314" i="45"/>
  <c r="R2038" i="45"/>
  <c r="Q2038" i="45"/>
  <c r="R1790" i="45"/>
  <c r="Q1790" i="45"/>
  <c r="Q119" i="45"/>
  <c r="R119" i="45"/>
  <c r="R217" i="45"/>
  <c r="Q217" i="45"/>
  <c r="Q2320" i="45"/>
  <c r="R2320" i="45"/>
  <c r="Q1974" i="45"/>
  <c r="R1974" i="45"/>
  <c r="R1584" i="45"/>
  <c r="Q1584" i="45"/>
  <c r="R522" i="45"/>
  <c r="Q522" i="45"/>
  <c r="R834" i="45"/>
  <c r="Q834" i="45"/>
  <c r="R1929" i="45"/>
  <c r="Q1929" i="45"/>
  <c r="R1942" i="45"/>
  <c r="Q1942" i="45"/>
  <c r="R858" i="45"/>
  <c r="Q858" i="45"/>
  <c r="R1961" i="45"/>
  <c r="Q1961" i="45"/>
  <c r="R1930" i="45"/>
  <c r="Q1930" i="45"/>
  <c r="R774" i="45"/>
  <c r="Q774" i="45"/>
  <c r="Q2185" i="45"/>
  <c r="R2185" i="45"/>
  <c r="R1897" i="45"/>
  <c r="Q1897" i="45"/>
  <c r="Q1465" i="45"/>
  <c r="R1465" i="45"/>
  <c r="Q1834" i="45"/>
  <c r="R1834" i="45"/>
  <c r="Q2073" i="45"/>
  <c r="R2073" i="45"/>
  <c r="R714" i="45"/>
  <c r="Q714" i="45"/>
  <c r="R1335" i="45"/>
  <c r="Q1335" i="45"/>
  <c r="R1559" i="45"/>
  <c r="Q1559" i="45"/>
  <c r="R1429" i="45"/>
  <c r="Q1429" i="45"/>
  <c r="Q1752" i="45"/>
  <c r="R1752" i="45"/>
  <c r="R1971" i="45"/>
  <c r="Q1971" i="45"/>
  <c r="R1891" i="45"/>
  <c r="Q1891" i="45"/>
  <c r="Q1380" i="45"/>
  <c r="R1380" i="45"/>
  <c r="Q627" i="45"/>
  <c r="R627" i="45"/>
  <c r="Q267" i="45"/>
  <c r="R267" i="45"/>
  <c r="Q475" i="45"/>
  <c r="R475" i="45"/>
  <c r="R463" i="45"/>
  <c r="Q463" i="45"/>
  <c r="R1152" i="45"/>
  <c r="Q1152" i="45"/>
  <c r="R319" i="45"/>
  <c r="Q319" i="45"/>
  <c r="Q1477" i="45"/>
  <c r="R1477" i="45"/>
  <c r="R992" i="45"/>
  <c r="Q992" i="45"/>
  <c r="Q2325" i="45"/>
  <c r="R2325" i="45"/>
  <c r="Q274" i="45"/>
  <c r="R274" i="45"/>
  <c r="Q20" i="45"/>
  <c r="R20" i="45"/>
  <c r="Q467" i="45"/>
  <c r="R467" i="45"/>
  <c r="Q196" i="45"/>
  <c r="R196" i="45"/>
  <c r="Q679" i="45"/>
  <c r="R679" i="45"/>
  <c r="Q922" i="45"/>
  <c r="R922" i="45"/>
  <c r="R1386" i="45"/>
  <c r="Q1386" i="45"/>
  <c r="Q209" i="45"/>
  <c r="R209" i="45"/>
  <c r="Q354" i="45"/>
  <c r="R354" i="45"/>
  <c r="R1420" i="45"/>
  <c r="Q1420" i="45"/>
  <c r="R295" i="45"/>
  <c r="Q295" i="45"/>
  <c r="R478" i="45"/>
  <c r="Q478" i="45"/>
  <c r="R232" i="45"/>
  <c r="Q232" i="45"/>
  <c r="Q973" i="45"/>
  <c r="R973" i="45"/>
  <c r="Q477" i="45"/>
  <c r="Q1515" i="45"/>
  <c r="Q1365" i="45"/>
  <c r="R1925" i="45"/>
  <c r="R1751" i="45"/>
  <c r="Q776" i="45"/>
  <c r="Q1488" i="45"/>
  <c r="Q570" i="45"/>
  <c r="R233" i="45"/>
  <c r="R1033" i="45"/>
  <c r="Q2009" i="45"/>
  <c r="Q1826" i="45"/>
  <c r="Q1654" i="45"/>
  <c r="R1862" i="45"/>
  <c r="R797" i="45"/>
  <c r="R212" i="45"/>
  <c r="R408" i="45"/>
  <c r="Q408" i="45"/>
  <c r="Q78" i="45"/>
  <c r="R78" i="45"/>
  <c r="R1841" i="45"/>
  <c r="Q1980" i="45"/>
  <c r="Q972" i="45"/>
  <c r="Q959" i="45"/>
  <c r="R1434" i="45"/>
  <c r="Q1434" i="45"/>
  <c r="R591" i="45"/>
  <c r="Q1264" i="45"/>
  <c r="Q829" i="45"/>
  <c r="R1217" i="45"/>
  <c r="R1529" i="45"/>
  <c r="Q1985" i="45"/>
  <c r="R2305" i="45"/>
  <c r="Q1178" i="45"/>
  <c r="Q1618" i="45"/>
  <c r="R1037" i="45"/>
  <c r="Q355" i="45"/>
  <c r="Q1483" i="45"/>
  <c r="Q1091" i="45"/>
  <c r="Q608" i="45"/>
  <c r="R356" i="45"/>
  <c r="R1685" i="45"/>
  <c r="R1677" i="45"/>
  <c r="Q1050" i="45"/>
  <c r="Q2170" i="45"/>
  <c r="Q1915" i="45"/>
  <c r="Q1516" i="45"/>
  <c r="R1363" i="45"/>
  <c r="Q1363" i="45"/>
  <c r="R1259" i="45"/>
  <c r="Q1259" i="45"/>
  <c r="R1319" i="45"/>
  <c r="Q1319" i="45"/>
  <c r="R1556" i="45"/>
  <c r="Q1556" i="45"/>
  <c r="R1909" i="45"/>
  <c r="Q1909" i="45"/>
  <c r="R745" i="45"/>
  <c r="Q745" i="45"/>
  <c r="Q1241" i="45"/>
  <c r="R1241" i="45"/>
  <c r="R1856" i="45"/>
  <c r="Q1856" i="45"/>
  <c r="R717" i="45"/>
  <c r="Q717" i="45"/>
  <c r="R995" i="45"/>
  <c r="Q995" i="45"/>
  <c r="R2028" i="45"/>
  <c r="Q2028" i="45"/>
  <c r="R1575" i="45"/>
  <c r="Q1575" i="45"/>
  <c r="Q2316" i="45"/>
  <c r="R2316" i="45"/>
  <c r="Q2035" i="45"/>
  <c r="R2035" i="45"/>
  <c r="R1995" i="45"/>
  <c r="Q1995" i="45"/>
  <c r="Q2218" i="45"/>
  <c r="R2218" i="45"/>
  <c r="Q2039" i="45"/>
  <c r="R2039" i="45"/>
  <c r="Q2224" i="45"/>
  <c r="R2224" i="45"/>
  <c r="R900" i="45"/>
  <c r="Q900" i="45"/>
  <c r="R1486" i="45"/>
  <c r="Q1486" i="45"/>
  <c r="R1803" i="45"/>
  <c r="Q1803" i="45"/>
  <c r="R2309" i="45"/>
  <c r="Q2309" i="45"/>
  <c r="Q2290" i="45"/>
  <c r="R2290" i="45"/>
  <c r="R843" i="45"/>
  <c r="Q843" i="45"/>
  <c r="Q684" i="45"/>
  <c r="R684" i="45"/>
  <c r="R2100" i="45"/>
  <c r="Q2100" i="45"/>
  <c r="Q853" i="45"/>
  <c r="R853" i="45"/>
  <c r="R2152" i="45"/>
  <c r="Q2152" i="45"/>
  <c r="Q588" i="45"/>
  <c r="R588" i="45"/>
  <c r="Q2105" i="45"/>
  <c r="R2105" i="45"/>
  <c r="R1332" i="45"/>
  <c r="Q1332" i="45"/>
  <c r="R2292" i="45"/>
  <c r="Q2292" i="45"/>
  <c r="Q1964" i="45"/>
  <c r="R1964" i="45"/>
  <c r="R1549" i="45"/>
  <c r="Q1549" i="45"/>
  <c r="R1907" i="45"/>
  <c r="Q1907" i="45"/>
  <c r="R1106" i="45"/>
  <c r="Q1106" i="45"/>
  <c r="Q2049" i="45"/>
  <c r="R2049" i="45"/>
  <c r="R1853" i="45"/>
  <c r="Q1853" i="45"/>
  <c r="Q460" i="45"/>
  <c r="R460" i="45"/>
  <c r="R1311" i="45"/>
  <c r="Q1311" i="45"/>
  <c r="Q1565" i="45"/>
  <c r="R1565" i="45"/>
  <c r="Q2027" i="45"/>
  <c r="R2027" i="45"/>
  <c r="R1863" i="45"/>
  <c r="Q1863" i="45"/>
  <c r="Q1901" i="45"/>
  <c r="R1901" i="45"/>
  <c r="R1627" i="45"/>
  <c r="Q1627" i="45"/>
  <c r="Q2076" i="45"/>
  <c r="R2076" i="45"/>
  <c r="R1639" i="45"/>
  <c r="Q1639" i="45"/>
  <c r="Q748" i="45"/>
  <c r="R748" i="45"/>
  <c r="R2102" i="45"/>
  <c r="Q2102" i="45"/>
  <c r="R1394" i="45"/>
  <c r="Q1394" i="45"/>
  <c r="R925" i="45"/>
  <c r="Q925" i="45"/>
  <c r="R2006" i="45"/>
  <c r="Q2006" i="45"/>
  <c r="R537" i="45"/>
  <c r="Q537" i="45"/>
  <c r="Q2179" i="45"/>
  <c r="R2179" i="45"/>
  <c r="Q1089" i="45"/>
  <c r="R1089" i="45"/>
  <c r="Q426" i="45"/>
  <c r="R426" i="45"/>
  <c r="R1099" i="45"/>
  <c r="Q1099" i="45"/>
  <c r="Q2146" i="45"/>
  <c r="R2146" i="45"/>
  <c r="Q1806" i="45"/>
  <c r="R1806" i="45"/>
  <c r="R676" i="45"/>
  <c r="Q676" i="45"/>
  <c r="Q146" i="45"/>
  <c r="R146" i="45"/>
  <c r="Q921" i="45"/>
  <c r="R921" i="45"/>
  <c r="R465" i="45"/>
  <c r="Q465" i="45"/>
  <c r="Q1494" i="45"/>
  <c r="R1494" i="45"/>
  <c r="Q898" i="45"/>
  <c r="R898" i="45"/>
  <c r="Q2145" i="45"/>
  <c r="R2145" i="45"/>
  <c r="R2030" i="45"/>
  <c r="Q2030" i="45"/>
  <c r="Q2153" i="45"/>
  <c r="R2153" i="45"/>
  <c r="R633" i="45"/>
  <c r="Q633" i="45"/>
  <c r="Q1661" i="45"/>
  <c r="R1661" i="45"/>
  <c r="R1924" i="45"/>
  <c r="Q1924" i="45"/>
  <c r="Q2087" i="45"/>
  <c r="R2087" i="45"/>
  <c r="R978" i="45"/>
  <c r="Q978" i="45"/>
  <c r="Q2098" i="45"/>
  <c r="R2098" i="45"/>
  <c r="Q2025" i="45"/>
  <c r="R2025" i="45"/>
  <c r="Q1582" i="45"/>
  <c r="R1582" i="45"/>
  <c r="R1374" i="45"/>
  <c r="Q1374" i="45"/>
  <c r="R1280" i="45"/>
  <c r="Q1280" i="45"/>
  <c r="Q2281" i="45"/>
  <c r="R2281" i="45"/>
  <c r="R1670" i="45"/>
  <c r="Q1670" i="45"/>
  <c r="R249" i="45"/>
  <c r="Q249" i="45"/>
  <c r="Q812" i="45"/>
  <c r="R812" i="45"/>
  <c r="R1147" i="45"/>
  <c r="Q1147" i="45"/>
  <c r="R1148" i="45"/>
  <c r="Q1148" i="45"/>
  <c r="Q2019" i="45"/>
  <c r="R2019" i="45"/>
  <c r="R2013" i="45"/>
  <c r="Q2013" i="45"/>
  <c r="R1023" i="45"/>
  <c r="Q1023" i="45"/>
  <c r="R1561" i="45"/>
  <c r="Q1561" i="45"/>
  <c r="R1771" i="45"/>
  <c r="Q1771" i="45"/>
  <c r="R2253" i="45"/>
  <c r="Q2253" i="45"/>
  <c r="R1027" i="45"/>
  <c r="Q1027" i="45"/>
  <c r="Q2004" i="45"/>
  <c r="R2004" i="45"/>
  <c r="R543" i="45"/>
  <c r="Q543" i="45"/>
  <c r="Q756" i="45"/>
  <c r="R756" i="45"/>
  <c r="Q1978" i="45"/>
  <c r="R1978" i="45"/>
  <c r="Q211" i="45"/>
  <c r="R211" i="45"/>
  <c r="R494" i="45"/>
  <c r="Q494" i="45"/>
  <c r="R793" i="45"/>
  <c r="Q793" i="45"/>
  <c r="R351" i="45"/>
  <c r="Q351" i="45"/>
  <c r="Q1692" i="45"/>
  <c r="R1692" i="45"/>
  <c r="Q438" i="45"/>
  <c r="R438" i="45"/>
  <c r="Q323" i="45"/>
  <c r="R323" i="45"/>
  <c r="R341" i="45"/>
  <c r="Q341" i="45"/>
  <c r="R481" i="45"/>
  <c r="Q481" i="45"/>
  <c r="R311" i="45"/>
  <c r="Q311" i="45"/>
  <c r="R379" i="45"/>
  <c r="Q379" i="45"/>
  <c r="R411" i="45"/>
  <c r="Q411" i="45"/>
  <c r="R710" i="45"/>
  <c r="Q710" i="45"/>
  <c r="R1626" i="45"/>
  <c r="Q1626" i="45"/>
  <c r="Q531" i="45"/>
  <c r="R531" i="45"/>
  <c r="R1240" i="45"/>
  <c r="Q1240" i="45"/>
  <c r="R666" i="45"/>
  <c r="Q666" i="45"/>
  <c r="R491" i="45"/>
  <c r="Q491" i="45"/>
  <c r="R35" i="45"/>
  <c r="Q35" i="45"/>
  <c r="R598" i="45"/>
  <c r="Q598" i="45"/>
  <c r="Q222" i="45"/>
  <c r="R222" i="45"/>
  <c r="R734" i="45"/>
  <c r="Q734" i="45"/>
  <c r="R71" i="45"/>
  <c r="Q71" i="45"/>
  <c r="R414" i="45"/>
  <c r="Q414" i="45"/>
  <c r="Q333" i="45"/>
  <c r="R333" i="45"/>
  <c r="Q1768" i="45"/>
  <c r="R1768" i="45"/>
  <c r="R1712" i="45"/>
  <c r="Q1712" i="45"/>
  <c r="Q38" i="45"/>
  <c r="R38" i="45"/>
  <c r="R1761" i="45"/>
  <c r="Q1761" i="45"/>
  <c r="R1242" i="45"/>
  <c r="Q1242" i="45"/>
  <c r="Q1400" i="45"/>
  <c r="R1400" i="45"/>
  <c r="R2020" i="45"/>
  <c r="Q2020" i="45"/>
  <c r="Q74" i="45"/>
  <c r="R74" i="45"/>
  <c r="Q856" i="45"/>
  <c r="R856" i="45"/>
  <c r="Q115" i="45"/>
  <c r="R115" i="45"/>
  <c r="R798" i="45"/>
  <c r="Q798" i="45"/>
  <c r="R293" i="45"/>
  <c r="Q293" i="45"/>
  <c r="R296" i="45"/>
  <c r="Q296" i="45"/>
  <c r="R663" i="45"/>
  <c r="Q663" i="45"/>
  <c r="R248" i="45"/>
  <c r="Q248" i="45"/>
  <c r="Q262" i="45"/>
  <c r="R262" i="45"/>
  <c r="R109" i="45"/>
  <c r="Q109" i="45"/>
  <c r="Q46" i="45"/>
  <c r="R46" i="45"/>
  <c r="R456" i="45"/>
  <c r="Q456" i="45"/>
  <c r="R750" i="45"/>
  <c r="Q750" i="45"/>
  <c r="Q1125" i="45"/>
  <c r="R1125" i="45"/>
  <c r="R301" i="45"/>
  <c r="Q301" i="45"/>
  <c r="R392" i="45"/>
  <c r="Q392" i="45"/>
  <c r="Q805" i="45"/>
  <c r="R805" i="45"/>
  <c r="R826" i="45"/>
  <c r="Q826" i="45"/>
  <c r="R682" i="45"/>
  <c r="Q682" i="45"/>
  <c r="Q752" i="45"/>
  <c r="R752" i="45"/>
  <c r="Q1850" i="45"/>
  <c r="R1850" i="45"/>
  <c r="Q1409" i="45"/>
  <c r="R1409" i="45"/>
  <c r="Q1914" i="45"/>
  <c r="R1914" i="45"/>
  <c r="Q1713" i="45"/>
  <c r="R1713" i="45"/>
  <c r="Q1446" i="45"/>
  <c r="R1446" i="45"/>
  <c r="Q1305" i="45"/>
  <c r="R1305" i="45"/>
  <c r="Q220" i="45"/>
  <c r="R220" i="45"/>
  <c r="Q2332" i="45"/>
  <c r="R509" i="45"/>
  <c r="R302" i="45"/>
  <c r="Q583" i="45"/>
  <c r="Q343" i="45"/>
  <c r="Q1560" i="45"/>
  <c r="Q167" i="45"/>
  <c r="R1073" i="45"/>
  <c r="Q1417" i="45"/>
  <c r="R2041" i="45"/>
  <c r="Q962" i="45"/>
  <c r="Q1266" i="45"/>
  <c r="R718" i="45"/>
  <c r="Q1310" i="45"/>
  <c r="R1894" i="45"/>
  <c r="Q459" i="45"/>
  <c r="R459" i="45"/>
  <c r="Q837" i="45"/>
  <c r="Q413" i="45"/>
  <c r="R1956" i="45"/>
  <c r="R680" i="45"/>
  <c r="R754" i="45"/>
  <c r="Q2068" i="45"/>
  <c r="R1813" i="45"/>
  <c r="R859" i="45"/>
  <c r="R1084" i="45"/>
  <c r="R1095" i="45"/>
  <c r="Q740" i="45"/>
  <c r="R2018" i="45"/>
  <c r="Q2018" i="45"/>
  <c r="Q256" i="45"/>
  <c r="R2064" i="45"/>
  <c r="Q162" i="45"/>
  <c r="Q873" i="45"/>
  <c r="Q1625" i="45"/>
  <c r="Q290" i="45"/>
  <c r="Q2034" i="45"/>
  <c r="R1694" i="45"/>
  <c r="Q1832" i="45"/>
  <c r="Q2312" i="45"/>
  <c r="Q2334" i="45"/>
  <c r="Q877" i="45"/>
  <c r="R435" i="45"/>
  <c r="R1843" i="45"/>
  <c r="R1827" i="45"/>
  <c r="Q1029" i="45"/>
  <c r="R1029" i="45"/>
  <c r="Q705" i="45"/>
  <c r="R1338" i="45"/>
  <c r="Q1510" i="45"/>
  <c r="R556" i="45"/>
  <c r="Q1781" i="45"/>
  <c r="Q775" i="45"/>
  <c r="Q2093" i="45"/>
  <c r="Q194" i="45"/>
  <c r="R194" i="45"/>
  <c r="R2096" i="45"/>
  <c r="Q313" i="45"/>
  <c r="Q744" i="45"/>
  <c r="Q1110" i="45"/>
  <c r="R661" i="45"/>
  <c r="Q291" i="45"/>
  <c r="Q1563" i="45"/>
  <c r="Q2204" i="45"/>
  <c r="R1991" i="45"/>
  <c r="Q993" i="45"/>
  <c r="Q238" i="45"/>
  <c r="R2164" i="45"/>
  <c r="Q2164" i="45"/>
  <c r="R2090" i="45"/>
  <c r="Q2090" i="45"/>
  <c r="R1743" i="45"/>
  <c r="Q1743" i="45"/>
  <c r="Q1397" i="45"/>
  <c r="R1397" i="45"/>
  <c r="R711" i="45"/>
  <c r="Q711" i="45"/>
  <c r="Q436" i="45"/>
  <c r="R436" i="45"/>
  <c r="R1779" i="45"/>
  <c r="Q1779" i="45"/>
  <c r="Q1944" i="45"/>
  <c r="R1944" i="45"/>
  <c r="R490" i="45"/>
  <c r="Q490" i="45"/>
  <c r="R817" i="45"/>
  <c r="Q817" i="45"/>
  <c r="Q1238" i="45"/>
  <c r="R1238" i="45"/>
  <c r="R1526" i="45"/>
  <c r="Q1526" i="45"/>
  <c r="R1204" i="45"/>
  <c r="Q1204" i="45"/>
  <c r="Q2267" i="45"/>
  <c r="R2267" i="45"/>
  <c r="R1823" i="45"/>
  <c r="Q1823" i="45"/>
  <c r="Q1206" i="45"/>
  <c r="R1206" i="45"/>
  <c r="R634" i="45"/>
  <c r="Q634" i="45"/>
  <c r="R1767" i="45"/>
  <c r="Q1767" i="45"/>
  <c r="R1903" i="45"/>
  <c r="Q1903" i="45"/>
  <c r="R1487" i="45"/>
  <c r="Q1487" i="45"/>
  <c r="Q1989" i="45"/>
  <c r="R1989" i="45"/>
  <c r="R516" i="45"/>
  <c r="Q516" i="45"/>
  <c r="R1807" i="45"/>
  <c r="Q1807" i="45"/>
  <c r="R1874" i="45"/>
  <c r="Q1874" i="45"/>
  <c r="R2166" i="45"/>
  <c r="Q2166" i="45"/>
  <c r="Q880" i="45"/>
  <c r="R880" i="45"/>
  <c r="Q1594" i="45"/>
  <c r="R1594" i="45"/>
  <c r="R1522" i="45"/>
  <c r="Q1522" i="45"/>
  <c r="Q1145" i="45"/>
  <c r="R1145" i="45"/>
  <c r="Q529" i="45"/>
  <c r="R529" i="45"/>
  <c r="R1222" i="45"/>
  <c r="Q1222" i="45"/>
  <c r="R2294" i="45"/>
  <c r="Q2294" i="45"/>
  <c r="Q1480" i="45"/>
  <c r="R1480" i="45"/>
  <c r="Q508" i="45"/>
  <c r="R508" i="45"/>
  <c r="R1254" i="45"/>
  <c r="Q1254" i="45"/>
  <c r="R1886" i="45"/>
  <c r="Q1886" i="45"/>
  <c r="R602" i="45"/>
  <c r="Q602" i="45"/>
  <c r="R1330" i="45"/>
  <c r="Q1330" i="45"/>
  <c r="R2132" i="45"/>
  <c r="Q2132" i="45"/>
  <c r="R1126" i="45"/>
  <c r="Q1126" i="45"/>
  <c r="Q2066" i="45"/>
  <c r="R2066" i="45"/>
  <c r="R1580" i="45"/>
  <c r="Q1580" i="45"/>
  <c r="Q739" i="45"/>
  <c r="R739" i="45"/>
  <c r="Q1967" i="45"/>
  <c r="R1967" i="45"/>
  <c r="R981" i="45"/>
  <c r="Q981" i="45"/>
  <c r="R1196" i="45"/>
  <c r="Q1196" i="45"/>
  <c r="R1375" i="45"/>
  <c r="Q1375" i="45"/>
  <c r="Q1864" i="45"/>
  <c r="R1864" i="45"/>
  <c r="R136" i="45"/>
  <c r="Q136" i="45"/>
  <c r="Q336" i="45"/>
  <c r="R336" i="45"/>
  <c r="Q469" i="45"/>
  <c r="R469" i="45"/>
  <c r="R235" i="45"/>
  <c r="Q235" i="45"/>
  <c r="Q488" i="45"/>
  <c r="R488" i="45"/>
  <c r="R120" i="45"/>
  <c r="Q120" i="45"/>
  <c r="R168" i="45"/>
  <c r="Q168" i="45"/>
  <c r="Q507" i="45"/>
  <c r="R507" i="45"/>
  <c r="R1631" i="45"/>
  <c r="Q1631" i="45"/>
  <c r="R1755" i="45"/>
  <c r="Q1755" i="45"/>
  <c r="Q150" i="45"/>
  <c r="R150" i="45"/>
  <c r="R299" i="45"/>
  <c r="Q299" i="45"/>
  <c r="Q241" i="45"/>
  <c r="R241" i="45"/>
  <c r="R255" i="45"/>
  <c r="Q255" i="45"/>
  <c r="R1953" i="45"/>
  <c r="Q1953" i="45"/>
  <c r="R1307" i="45"/>
  <c r="Q1307" i="45"/>
  <c r="Q1658" i="45"/>
  <c r="R1658" i="45"/>
  <c r="R1571" i="45"/>
  <c r="Q1571" i="45"/>
  <c r="R810" i="45"/>
  <c r="Q810" i="45"/>
  <c r="R493" i="45"/>
  <c r="Q493" i="45"/>
  <c r="Q395" i="45"/>
  <c r="R395" i="45"/>
  <c r="Q1251" i="45"/>
  <c r="R1251" i="45"/>
  <c r="R918" i="45"/>
  <c r="Q918" i="45"/>
  <c r="R331" i="45"/>
  <c r="Q331" i="45"/>
  <c r="R1079" i="45"/>
  <c r="Q1079" i="45"/>
  <c r="Q721" i="45"/>
  <c r="R721" i="45"/>
  <c r="Q271" i="45"/>
  <c r="R271" i="45"/>
  <c r="R1192" i="45"/>
  <c r="Q1192" i="45"/>
  <c r="R112" i="45"/>
  <c r="Q112" i="45"/>
  <c r="R198" i="45"/>
  <c r="Q198" i="45"/>
  <c r="R945" i="45"/>
  <c r="Q945" i="45"/>
  <c r="Q1912" i="45"/>
  <c r="R1912" i="45"/>
  <c r="Q2188" i="45"/>
  <c r="R2188" i="45"/>
  <c r="Q523" i="45"/>
  <c r="R523" i="45"/>
  <c r="R1297" i="45"/>
  <c r="Q1297" i="45"/>
  <c r="Q93" i="45"/>
  <c r="R93" i="45"/>
  <c r="R200" i="45"/>
  <c r="Q200" i="45"/>
  <c r="R1714" i="45"/>
  <c r="Q1714" i="45"/>
  <c r="R1382" i="45"/>
  <c r="Q1382" i="45"/>
  <c r="Q170" i="45"/>
  <c r="R170" i="45"/>
  <c r="R635" i="45"/>
  <c r="Q635" i="45"/>
  <c r="Q1154" i="45"/>
  <c r="R1154" i="45"/>
  <c r="R1265" i="45"/>
  <c r="Q1265" i="45"/>
  <c r="Q539" i="45"/>
  <c r="R539" i="45"/>
  <c r="R157" i="45"/>
  <c r="Q157" i="45"/>
  <c r="R1778" i="45"/>
  <c r="Q1778" i="45"/>
  <c r="Q1882" i="45"/>
  <c r="R1882" i="45"/>
  <c r="Q1809" i="45"/>
  <c r="R1809" i="45"/>
  <c r="Q1888" i="45"/>
  <c r="Q1081" i="45"/>
  <c r="R998" i="45"/>
  <c r="R2254" i="45"/>
  <c r="R2264" i="45"/>
  <c r="Q637" i="45"/>
  <c r="R794" i="45"/>
  <c r="Q794" i="45"/>
  <c r="R275" i="45"/>
  <c r="Q1236" i="45"/>
  <c r="Q1212" i="45"/>
  <c r="Q346" i="45"/>
  <c r="R346" i="45"/>
  <c r="Q25" i="45"/>
  <c r="R25" i="45"/>
  <c r="Q1063" i="45"/>
  <c r="R1085" i="45"/>
  <c r="Q1085" i="45"/>
  <c r="R612" i="45"/>
  <c r="Q612" i="45"/>
  <c r="Q1357" i="45"/>
  <c r="R1357" i="45"/>
  <c r="R1463" i="45"/>
  <c r="Q1463" i="45"/>
  <c r="R1939" i="45"/>
  <c r="Q1939" i="45"/>
  <c r="R1255" i="45"/>
  <c r="Q1255" i="45"/>
  <c r="Q1068" i="45"/>
  <c r="R1068" i="45"/>
  <c r="R1655" i="45"/>
  <c r="Q1655" i="45"/>
  <c r="Q1177" i="45"/>
  <c r="R1177" i="45"/>
  <c r="Q2211" i="45"/>
  <c r="R2211" i="45"/>
  <c r="R1615" i="45"/>
  <c r="Q1615" i="45"/>
  <c r="Q1481" i="45"/>
  <c r="R1481" i="45"/>
  <c r="Q1987" i="45"/>
  <c r="R1987" i="45"/>
  <c r="R820" i="45"/>
  <c r="Q820" i="45"/>
  <c r="R1476" i="45"/>
  <c r="Q1476" i="45"/>
  <c r="Q1509" i="45"/>
  <c r="R1509" i="45"/>
  <c r="R1367" i="45"/>
  <c r="Q1367" i="45"/>
  <c r="Q2192" i="45"/>
  <c r="R2192" i="45"/>
  <c r="R1356" i="45"/>
  <c r="Q1356" i="45"/>
  <c r="R1087" i="45"/>
  <c r="Q1087" i="45"/>
  <c r="Q31" i="45"/>
  <c r="R31" i="45"/>
  <c r="Q889" i="45"/>
  <c r="R889" i="45"/>
  <c r="Q1710" i="45"/>
  <c r="R1710" i="45"/>
  <c r="Q2318" i="45"/>
  <c r="R2318" i="45"/>
  <c r="R948" i="45"/>
  <c r="Q948" i="45"/>
  <c r="R1076" i="45"/>
  <c r="Q1076" i="45"/>
  <c r="R1173" i="45"/>
  <c r="Q1173" i="45"/>
  <c r="Q2158" i="45"/>
  <c r="R2158" i="45"/>
  <c r="R1859" i="45"/>
  <c r="Q1859" i="45"/>
  <c r="R1632" i="45"/>
  <c r="Q1632" i="45"/>
  <c r="Q1504" i="45"/>
  <c r="R1504" i="45"/>
  <c r="R506" i="45"/>
  <c r="Q506" i="45"/>
  <c r="R1138" i="45"/>
  <c r="Q1138" i="45"/>
  <c r="R1031" i="45"/>
  <c r="Q1031" i="45"/>
  <c r="R1199" i="45"/>
  <c r="Q1199" i="45"/>
  <c r="R2029" i="45"/>
  <c r="Q2029" i="45"/>
  <c r="Q2095" i="45"/>
  <c r="R2095" i="45"/>
  <c r="R1343" i="45"/>
  <c r="Q1343" i="45"/>
  <c r="Q2143" i="45"/>
  <c r="R2143" i="45"/>
  <c r="R1004" i="45"/>
  <c r="Q1004" i="45"/>
  <c r="R1458" i="45"/>
  <c r="Q1458" i="45"/>
  <c r="R1872" i="45"/>
  <c r="Q1872" i="45"/>
  <c r="R1801" i="45"/>
  <c r="Q1801" i="45"/>
  <c r="Q178" i="45"/>
  <c r="R178" i="45"/>
  <c r="R1766" i="45"/>
  <c r="Q1766" i="45"/>
  <c r="R2181" i="45"/>
  <c r="Q2181" i="45"/>
  <c r="Q1646" i="45"/>
  <c r="R1646" i="45"/>
  <c r="Q2144" i="45"/>
  <c r="R2144" i="45"/>
  <c r="R1408" i="45"/>
  <c r="Q1408" i="45"/>
  <c r="Q380" i="45"/>
  <c r="R380" i="45"/>
  <c r="R345" i="45"/>
  <c r="Q345" i="45"/>
  <c r="R1889" i="45"/>
  <c r="Q1889" i="45"/>
  <c r="R1082" i="45"/>
  <c r="Q1082" i="45"/>
  <c r="Q2130" i="45"/>
  <c r="R2130" i="45"/>
  <c r="Q1424" i="45"/>
  <c r="R1424" i="45"/>
  <c r="R2046" i="45"/>
  <c r="Q2046" i="45"/>
  <c r="Q2242" i="45"/>
  <c r="R2242" i="45"/>
  <c r="R473" i="45"/>
  <c r="Q473" i="45"/>
  <c r="R89" i="45"/>
  <c r="Q89" i="45"/>
  <c r="Q769" i="45"/>
  <c r="R769" i="45"/>
  <c r="Q250" i="45"/>
  <c r="R250" i="45"/>
  <c r="R2070" i="45"/>
  <c r="Q2070" i="45"/>
  <c r="R1362" i="45"/>
  <c r="Q1362" i="45"/>
  <c r="R1955" i="45"/>
  <c r="Q1955" i="45"/>
  <c r="R569" i="45"/>
  <c r="Q569" i="45"/>
  <c r="R924" i="45"/>
  <c r="Q924" i="45"/>
  <c r="Q1450" i="45"/>
  <c r="R1450" i="45"/>
  <c r="Q2299" i="45"/>
  <c r="R2299" i="45"/>
  <c r="R1675" i="45"/>
  <c r="Q1675" i="45"/>
  <c r="R1895" i="45"/>
  <c r="Q1895" i="45"/>
  <c r="R1839" i="45"/>
  <c r="Q1839" i="45"/>
  <c r="R1630" i="45"/>
  <c r="Q1630" i="45"/>
  <c r="R2120" i="45"/>
  <c r="Q2120" i="45"/>
  <c r="R405" i="45"/>
  <c r="Q405" i="45"/>
  <c r="Q47" i="45"/>
  <c r="R47" i="45"/>
  <c r="Q366" i="45"/>
  <c r="R366" i="45"/>
  <c r="R1831" i="45"/>
  <c r="Q1831" i="45"/>
  <c r="Q1165" i="45"/>
  <c r="R1165" i="45"/>
  <c r="R107" i="45"/>
  <c r="Q107" i="45"/>
  <c r="R1355" i="45"/>
  <c r="Q1355" i="45"/>
  <c r="Q315" i="45"/>
  <c r="R315" i="45"/>
  <c r="Q597" i="45"/>
  <c r="R597" i="45"/>
  <c r="Q1469" i="45"/>
  <c r="R1469" i="45"/>
  <c r="Q783" i="45"/>
  <c r="R783" i="45"/>
  <c r="Q1513" i="45"/>
  <c r="R1513" i="45"/>
  <c r="Q75" i="45"/>
  <c r="R75" i="45"/>
  <c r="R51" i="45"/>
  <c r="Q51" i="45"/>
  <c r="Q443" i="45"/>
  <c r="R443" i="45"/>
  <c r="R214" i="45"/>
  <c r="Q214" i="45"/>
  <c r="Q672" i="45"/>
  <c r="R672" i="45"/>
  <c r="Q415" i="45"/>
  <c r="R415" i="45"/>
  <c r="R131" i="45"/>
  <c r="Q131" i="45"/>
  <c r="R1185" i="45"/>
  <c r="Q1185" i="45"/>
  <c r="R1656" i="45"/>
  <c r="Q1656" i="45"/>
  <c r="R833" i="45"/>
  <c r="Q833" i="45"/>
  <c r="Q2329" i="45"/>
  <c r="R2329" i="45"/>
  <c r="Q609" i="45"/>
  <c r="R609" i="45"/>
  <c r="Q247" i="45"/>
  <c r="R247" i="45"/>
  <c r="R862" i="45"/>
  <c r="Q862" i="45"/>
  <c r="R239" i="45"/>
  <c r="Q239" i="45"/>
  <c r="Q176" i="45"/>
  <c r="R176" i="45"/>
  <c r="R624" i="45"/>
  <c r="Q624" i="45"/>
  <c r="Q368" i="45"/>
  <c r="R368" i="45"/>
  <c r="R56" i="45"/>
  <c r="Q56" i="45"/>
  <c r="R983" i="45"/>
  <c r="Q983" i="45"/>
  <c r="R1665" i="45"/>
  <c r="Q1665" i="45"/>
  <c r="R363" i="45"/>
  <c r="Q363" i="45"/>
  <c r="Q1074" i="45"/>
  <c r="R1074" i="45"/>
  <c r="Q1056" i="45"/>
  <c r="R1056" i="45"/>
  <c r="R326" i="45"/>
  <c r="Q326" i="45"/>
  <c r="R1388" i="45"/>
  <c r="Q1388" i="45"/>
  <c r="R623" i="45"/>
  <c r="Q623" i="45"/>
  <c r="R472" i="45"/>
  <c r="Q472" i="45"/>
  <c r="Q520" i="45"/>
  <c r="R520" i="45"/>
  <c r="R654" i="45"/>
  <c r="Q654" i="45"/>
  <c r="Q110" i="45"/>
  <c r="R110" i="45"/>
  <c r="R1344" i="45"/>
  <c r="Q1344" i="45"/>
  <c r="Q632" i="45"/>
  <c r="R632" i="45"/>
  <c r="R287" i="45"/>
  <c r="Q287" i="45"/>
  <c r="Q2210" i="45"/>
  <c r="R2210" i="45"/>
  <c r="R626" i="45"/>
  <c r="Q626" i="45"/>
  <c r="Q1905" i="45"/>
  <c r="R1905" i="45"/>
  <c r="R390" i="45"/>
  <c r="Q390" i="45"/>
  <c r="R2193" i="45"/>
  <c r="Q2193" i="45"/>
  <c r="R321" i="45"/>
  <c r="Q321" i="45"/>
  <c r="Q445" i="45"/>
  <c r="R445" i="45"/>
  <c r="Q747" i="45"/>
  <c r="Q2052" i="45"/>
  <c r="Q2045" i="45"/>
  <c r="Q876" i="45"/>
  <c r="Q1327" i="45"/>
  <c r="Q1642" i="45"/>
  <c r="R1642" i="45"/>
  <c r="R1049" i="45"/>
  <c r="Q2092" i="45"/>
  <c r="R134" i="45"/>
  <c r="Q845" i="45"/>
  <c r="Q1507" i="45"/>
  <c r="R2331" i="45"/>
  <c r="R849" i="45"/>
  <c r="R1058" i="45"/>
  <c r="Q2282" i="45"/>
  <c r="R724" i="45"/>
  <c r="Q2308" i="45"/>
  <c r="R224" i="45"/>
  <c r="R22" i="45"/>
  <c r="Q1090" i="45"/>
  <c r="R1090" i="45"/>
  <c r="Q1592" i="45"/>
  <c r="R190" i="45"/>
  <c r="R234" i="45"/>
  <c r="R145" i="45"/>
  <c r="Q977" i="45"/>
  <c r="Q1361" i="45"/>
  <c r="R1857" i="45"/>
  <c r="Q1662" i="45"/>
  <c r="Q1998" i="45"/>
  <c r="Q512" i="45"/>
  <c r="R1060" i="45"/>
  <c r="Q1749" i="45"/>
  <c r="Q606" i="45"/>
  <c r="Q165" i="45"/>
  <c r="R1141" i="45"/>
  <c r="Q1725" i="45"/>
  <c r="Q1003" i="45"/>
  <c r="R1369" i="45"/>
  <c r="R946" i="45"/>
  <c r="R1706" i="45"/>
  <c r="R203" i="45"/>
  <c r="Q203" i="45"/>
  <c r="R148" i="45"/>
  <c r="Q2326" i="45"/>
  <c r="Q130" i="45"/>
  <c r="R130" i="45"/>
  <c r="Q1223" i="45"/>
  <c r="R1223" i="45"/>
  <c r="Q738" i="45"/>
  <c r="Q486" i="45"/>
  <c r="Q2021" i="45"/>
  <c r="R866" i="45"/>
  <c r="Q866" i="45"/>
  <c r="Q2059" i="45"/>
  <c r="R2059" i="45"/>
  <c r="R980" i="45"/>
  <c r="Q980" i="45"/>
  <c r="R1524" i="45"/>
  <c r="Q1524" i="45"/>
  <c r="R1671" i="45"/>
  <c r="Q1671" i="45"/>
  <c r="Q1422" i="45"/>
  <c r="R1422" i="45"/>
  <c r="R1231" i="45"/>
  <c r="Q1231" i="45"/>
  <c r="R1404" i="45"/>
  <c r="Q1404" i="45"/>
  <c r="R1245" i="45"/>
  <c r="Q1245" i="45"/>
  <c r="R1263" i="45"/>
  <c r="Q1263" i="45"/>
  <c r="R1190" i="45"/>
  <c r="Q1190" i="45"/>
  <c r="R1272" i="45"/>
  <c r="Q1272" i="45"/>
  <c r="Q1838" i="45"/>
  <c r="R1838" i="45"/>
  <c r="Q1774" i="45"/>
  <c r="R1774" i="45"/>
  <c r="R2300" i="45"/>
  <c r="Q2300" i="45"/>
  <c r="R1443" i="45"/>
  <c r="Q1443" i="45"/>
  <c r="Q2187" i="45"/>
  <c r="R2187" i="45"/>
  <c r="Q755" i="45"/>
  <c r="R755" i="45"/>
  <c r="R1772" i="45"/>
  <c r="Q1772" i="45"/>
  <c r="R1140" i="45"/>
  <c r="Q1140" i="45"/>
  <c r="R1938" i="45"/>
  <c r="Q1938" i="45"/>
  <c r="Q1562" i="45"/>
  <c r="R1562" i="45"/>
  <c r="R1878" i="45"/>
  <c r="Q1878" i="45"/>
  <c r="Q338" i="45"/>
  <c r="R338" i="45"/>
  <c r="R153" i="45"/>
  <c r="Q153" i="45"/>
  <c r="Q1993" i="45"/>
  <c r="R1993" i="45"/>
  <c r="R1339" i="45"/>
  <c r="Q1339" i="45"/>
  <c r="R2110" i="45"/>
  <c r="Q2110" i="45"/>
  <c r="R498" i="45"/>
  <c r="Q498" i="45"/>
  <c r="Q2232" i="45"/>
  <c r="R2232" i="45"/>
  <c r="R1673" i="45"/>
  <c r="Q1673" i="45"/>
  <c r="R1758" i="45"/>
  <c r="Q1758" i="45"/>
  <c r="R1728" i="45"/>
  <c r="Q1728" i="45"/>
  <c r="R902" i="45"/>
  <c r="Q902" i="45"/>
  <c r="Q1324" i="45"/>
  <c r="R1324" i="45"/>
  <c r="Q2051" i="45"/>
  <c r="R2051" i="45"/>
  <c r="R1511" i="45"/>
  <c r="Q1511" i="45"/>
  <c r="R530" i="45"/>
  <c r="Q530" i="45"/>
  <c r="R786" i="45"/>
  <c r="Q786" i="45"/>
  <c r="Q1430" i="45"/>
  <c r="R1430" i="45"/>
  <c r="Q362" i="45"/>
  <c r="R362" i="45"/>
  <c r="Q1537" i="45"/>
  <c r="R1537" i="45"/>
  <c r="R1146" i="45"/>
  <c r="Q1146" i="45"/>
  <c r="R1842" i="45"/>
  <c r="Q1842" i="45"/>
  <c r="R1821" i="45"/>
  <c r="Q1821" i="45"/>
  <c r="R1373" i="45"/>
  <c r="Q1373" i="45"/>
  <c r="Q1002" i="45"/>
  <c r="R1002" i="45"/>
  <c r="R1313" i="45"/>
  <c r="Q1313" i="45"/>
  <c r="R1945" i="45"/>
  <c r="Q1945" i="45"/>
  <c r="Q2131" i="45"/>
  <c r="R2131" i="45"/>
  <c r="R987" i="45"/>
  <c r="Q987" i="45"/>
  <c r="R2060" i="45"/>
  <c r="Q2060" i="45"/>
  <c r="R1427" i="45"/>
  <c r="Q1427" i="45"/>
  <c r="R1892" i="45"/>
  <c r="Q1892" i="45"/>
  <c r="R1695" i="45"/>
  <c r="Q1695" i="45"/>
  <c r="Q1800" i="45"/>
  <c r="R1800" i="45"/>
  <c r="R175" i="45"/>
  <c r="Q175" i="45"/>
  <c r="R943" i="45"/>
  <c r="Q943" i="45"/>
  <c r="R571" i="45"/>
  <c r="Q571" i="45"/>
  <c r="R374" i="45"/>
  <c r="Q374" i="45"/>
  <c r="R631" i="45"/>
  <c r="Q631" i="45"/>
  <c r="R181" i="45"/>
  <c r="Q181" i="45"/>
  <c r="Q195" i="45"/>
  <c r="R195" i="45"/>
  <c r="R40" i="45"/>
  <c r="Q40" i="45"/>
  <c r="R1976" i="45"/>
  <c r="Q1976" i="45"/>
  <c r="Q643" i="45"/>
  <c r="R643" i="45"/>
  <c r="R359" i="45"/>
  <c r="Q359" i="45"/>
  <c r="Q226" i="45"/>
  <c r="R226" i="45"/>
  <c r="R2113" i="45"/>
  <c r="Q2113" i="45"/>
  <c r="R280" i="45"/>
  <c r="Q280" i="45"/>
  <c r="Q1047" i="45"/>
  <c r="R1047" i="45"/>
  <c r="R104" i="45"/>
  <c r="Q104" i="45"/>
  <c r="R1727" i="45"/>
  <c r="Q1727" i="45"/>
  <c r="Q1593" i="45"/>
  <c r="R1593" i="45"/>
  <c r="R671" i="45"/>
  <c r="Q671" i="45"/>
  <c r="Q88" i="45"/>
  <c r="R88" i="45"/>
  <c r="Q424" i="45"/>
  <c r="R424" i="45"/>
  <c r="R495" i="45"/>
  <c r="Q495" i="45"/>
  <c r="R125" i="45"/>
  <c r="Q125" i="45"/>
  <c r="R1795" i="45"/>
  <c r="Q1795" i="45"/>
  <c r="Q406" i="45"/>
  <c r="R406" i="45"/>
  <c r="R1721" i="45"/>
  <c r="Q1721" i="45"/>
  <c r="R1274" i="45"/>
  <c r="Q1274" i="45"/>
  <c r="Q648" i="45"/>
  <c r="R648" i="45"/>
  <c r="R518" i="45"/>
  <c r="Q518" i="45"/>
  <c r="Q187" i="45"/>
  <c r="R187" i="45"/>
  <c r="R1543" i="45"/>
  <c r="Q1543" i="45"/>
  <c r="Q264" i="45"/>
  <c r="R264" i="45"/>
  <c r="Q1413" i="45"/>
  <c r="R1413" i="45"/>
  <c r="R1288" i="45"/>
  <c r="Q1288" i="45"/>
  <c r="R344" i="45"/>
  <c r="Q344" i="45"/>
  <c r="Q1005" i="45"/>
  <c r="R1005" i="45"/>
  <c r="Q1818" i="45"/>
  <c r="R1818" i="45"/>
  <c r="R432" i="45"/>
  <c r="Q432" i="45"/>
  <c r="R1435" i="45"/>
  <c r="Q1435" i="45"/>
  <c r="Q2178" i="45"/>
  <c r="R2178" i="45"/>
  <c r="Q417" i="45"/>
  <c r="R417" i="45"/>
  <c r="R954" i="45"/>
  <c r="Q954" i="45"/>
  <c r="R1538" i="45"/>
  <c r="Q1538" i="45"/>
  <c r="R399" i="45"/>
  <c r="Q399" i="45"/>
  <c r="Q27" i="45"/>
  <c r="R27" i="45"/>
  <c r="Q401" i="45"/>
  <c r="R2209" i="45"/>
  <c r="Q66" i="45"/>
  <c r="R66" i="45"/>
  <c r="Q1847" i="45"/>
  <c r="Q1596" i="45"/>
  <c r="R1951" i="45"/>
  <c r="Q904" i="45"/>
  <c r="Q1696" i="45"/>
  <c r="Q156" i="45"/>
  <c r="Q1325" i="45"/>
  <c r="R1506" i="45"/>
  <c r="Q1506" i="45"/>
  <c r="R1660" i="45"/>
  <c r="R2220" i="45"/>
  <c r="Q1937" i="45"/>
  <c r="R1937" i="45"/>
  <c r="R1641" i="45"/>
  <c r="Q1641" i="45"/>
  <c r="R449" i="45"/>
  <c r="Q449" i="45"/>
  <c r="R17" i="45"/>
  <c r="Q17" i="45"/>
  <c r="K85" i="18"/>
  <c r="K54" i="18"/>
  <c r="K175" i="18"/>
  <c r="K53" i="18"/>
  <c r="K131" i="18"/>
  <c r="K62" i="18"/>
  <c r="K80" i="18"/>
  <c r="K61" i="18"/>
  <c r="K75" i="18"/>
  <c r="G3" i="17"/>
  <c r="K48" i="18" s="1"/>
  <c r="K159" i="18"/>
  <c r="K125" i="18"/>
  <c r="K200" i="18"/>
  <c r="K126" i="18"/>
</calcChain>
</file>

<file path=xl/sharedStrings.xml><?xml version="1.0" encoding="utf-8"?>
<sst xmlns="http://schemas.openxmlformats.org/spreadsheetml/2006/main" count="1964" uniqueCount="129">
  <si>
    <t>Name</t>
  </si>
  <si>
    <t>% Wgt (P)</t>
  </si>
  <si>
    <t>Pos (P)</t>
  </si>
  <si>
    <t>Mkt Val (P)</t>
  </si>
  <si>
    <t>SUNNY OPTICAL TECH</t>
  </si>
  <si>
    <t>PETROCHINA CO LTD-H</t>
  </si>
  <si>
    <t>TENCENT HOLDINGS LTD</t>
  </si>
  <si>
    <t>GEELY AUTOMOBILE HOLDINGS LT</t>
  </si>
  <si>
    <t>CNOOC LTD</t>
  </si>
  <si>
    <t>PING AN INSURANCE GROUP CO-H</t>
  </si>
  <si>
    <t>AAC TECHNOLOGIES HOLDINGS IN</t>
  </si>
  <si>
    <t>CHINA MERCHANTS PORT HOLDING</t>
  </si>
  <si>
    <t>CHINA MENGNIU DAIRY CO</t>
  </si>
  <si>
    <t>LENOVO GROUP LTD</t>
  </si>
  <si>
    <t>Contr</t>
  </si>
  <si>
    <t>HKD</t>
  </si>
  <si>
    <t>Contribution to Return (%)</t>
  </si>
  <si>
    <t>Total Return (%)</t>
  </si>
  <si>
    <t>End % Wgt</t>
  </si>
  <si>
    <t>% Average Weight</t>
  </si>
  <si>
    <t/>
  </si>
  <si>
    <t>Detail</t>
  </si>
  <si>
    <t>Total Return</t>
  </si>
  <si>
    <t>Method</t>
  </si>
  <si>
    <t>Currency</t>
  </si>
  <si>
    <t>2/9/2018</t>
  </si>
  <si>
    <t>End Date</t>
  </si>
  <si>
    <t>Start Date(Earliest Available)</t>
  </si>
  <si>
    <t>Portfolio</t>
  </si>
  <si>
    <t>TAN LI</t>
  </si>
  <si>
    <t>User Name</t>
  </si>
  <si>
    <t>Summary</t>
  </si>
  <si>
    <r>
      <t>PORT Attribution Report: Attribution</t>
    </r>
    <r>
      <rPr>
        <sz val="10"/>
        <rFont val="Arial Unicode MS"/>
        <family val="2"/>
        <charset val="136"/>
      </rPr>
      <t xml:space="preserve"> (06/08/2018 15:19:05)</t>
    </r>
  </si>
  <si>
    <t>P&amp;L (%, Simulated)</t>
  </si>
  <si>
    <t>P&amp;L (%, Realised)</t>
  </si>
  <si>
    <t>CHINA MOBILE LTD</t>
  </si>
  <si>
    <t>BANK OF CHINA LTD-H</t>
  </si>
  <si>
    <t>BANK OF COMMUNICATIONS CO-H</t>
  </si>
  <si>
    <t>CHINA CONSTRUCTION BANK-H</t>
  </si>
  <si>
    <t>CHINA LIFE INSURANCE CO-H</t>
  </si>
  <si>
    <t>CHINA OVERSEAS LAND &amp; INVEST</t>
  </si>
  <si>
    <t>CHINA PETROLEUM &amp; CHEMICAL-H</t>
  </si>
  <si>
    <t>CHINA RESOURCES LAND LTD</t>
  </si>
  <si>
    <t>CHINA RESOURCES POWER HOLDIN</t>
  </si>
  <si>
    <t>CHINA SHENHUA ENERGY CO-H</t>
  </si>
  <si>
    <t>CHINA UNICOM HONG KONG LTD</t>
  </si>
  <si>
    <t>CITIC LTD</t>
  </si>
  <si>
    <t>COUNTRY GARDEN HOLDINGS CO</t>
  </si>
  <si>
    <t>HENGAN INTL GROUP CO LTD</t>
  </si>
  <si>
    <t>IND &amp; COMM BK OF CHINA-H</t>
  </si>
  <si>
    <t>WANT WANT CHINA HOLDINGS LTD</t>
  </si>
  <si>
    <t>HANG SENG INDEX (HSI)</t>
  </si>
  <si>
    <t>AIA GROUP LTD</t>
  </si>
  <si>
    <t>BANK OF EAST ASIA LTD</t>
  </si>
  <si>
    <t>BOC HONG KONG HOLDINGS LTD</t>
  </si>
  <si>
    <t>CK ASSET HOLDINGS LTD</t>
  </si>
  <si>
    <t>CK HUTCHISON HOLDINGS LTD</t>
  </si>
  <si>
    <t>CK INFRASTRUCTURE HOLDINGS L</t>
  </si>
  <si>
    <t>CLP HOLDINGS LTD</t>
  </si>
  <si>
    <t>GALAXY ENTERTAINMENT GROUP L</t>
  </si>
  <si>
    <t>HANG LUNG PROPERTIES LTD</t>
  </si>
  <si>
    <t>HANG SENG BANK LTD</t>
  </si>
  <si>
    <t>HENDERSON LAND DEVELOPMENT</t>
  </si>
  <si>
    <t>HONG KONG &amp; CHINA GAS</t>
  </si>
  <si>
    <t>HONG KONG EXCHANGES &amp; CLEAR</t>
  </si>
  <si>
    <t>HSBC HOLDINGS PLC</t>
  </si>
  <si>
    <t>LINK REIT</t>
  </si>
  <si>
    <t>MTR CORP</t>
  </si>
  <si>
    <t>NEW WORLD DEVELOPMENT</t>
  </si>
  <si>
    <t>POWER ASSETS HOLDINGS LTD</t>
  </si>
  <si>
    <t>SANDS CHINA LTD</t>
  </si>
  <si>
    <t>SINO LAND CO</t>
  </si>
  <si>
    <t>SUN HUNG KAI PROPERTIES</t>
  </si>
  <si>
    <t>SWIRE PACIFIC LTD - CL A</t>
  </si>
  <si>
    <t>WH GROUP LTD</t>
  </si>
  <si>
    <t>WHARF HOLDINGS LTD</t>
  </si>
  <si>
    <t>WHARF REAL ESTATE INVESTMENT</t>
  </si>
  <si>
    <t>HSI</t>
  </si>
  <si>
    <t>BELLE INTERNATIONAL HOLDINGS</t>
  </si>
  <si>
    <t>CATHAY PACIFIC AIRWAYS</t>
  </si>
  <si>
    <t>CHINA RESOURCES BEER HOLDIN</t>
  </si>
  <si>
    <t>KUNLUN ENERGY CO LTD</t>
  </si>
  <si>
    <t>LI &amp; FUNG LTD</t>
  </si>
  <si>
    <t>TINGYI (CAYMAN ISLN) HLDG CO</t>
  </si>
  <si>
    <t>12/29/2015</t>
  </si>
  <si>
    <t>ALUMINUM CORP OF CHINA LTD-H</t>
  </si>
  <si>
    <t>CHEUNG KONG HOLDINGS LTD</t>
  </si>
  <si>
    <t>CHINA COAL ENERGY CO-H</t>
  </si>
  <si>
    <t>COSCO SHIPPING PORTS LTD</t>
  </si>
  <si>
    <t>ESPRIT HOLDINGS LTD</t>
  </si>
  <si>
    <t>HUTCHISON WHAMPOA LTD</t>
  </si>
  <si>
    <t>10/4/2011</t>
  </si>
  <si>
    <t xml:space="preserve"> </t>
  </si>
  <si>
    <t>FIH MOBILE LTD</t>
  </si>
  <si>
    <t>Date</t>
  </si>
  <si>
    <t>CL1 COMB Comdty  (R1)</t>
  </si>
  <si>
    <t>HSI Index  (R2)</t>
  </si>
  <si>
    <t>SPX Index  (L1)</t>
  </si>
  <si>
    <t>change (oil)</t>
  </si>
  <si>
    <t>Max in the window (oil)</t>
  </si>
  <si>
    <t>Min after Max (oil)</t>
  </si>
  <si>
    <t>Max in the window (HSI)</t>
  </si>
  <si>
    <t>Min after Max (HSI)</t>
  </si>
  <si>
    <t>&gt;10%? (oil)</t>
  </si>
  <si>
    <t>change (HSI)</t>
  </si>
  <si>
    <t>&gt;10%? (HSI)</t>
  </si>
  <si>
    <t>Start Date</t>
  </si>
  <si>
    <t>Scenario Window</t>
  </si>
  <si>
    <t>paste bb input here --&gt;</t>
  </si>
  <si>
    <t>1/26/2018</t>
  </si>
  <si>
    <t>P&amp;L% (Oil prices Drop - May 2010: P)</t>
  </si>
  <si>
    <t>CHINA RESOURCES BEER HOLDING</t>
  </si>
  <si>
    <t>1/4/2016</t>
  </si>
  <si>
    <t>1/20/2016</t>
  </si>
  <si>
    <t>1/19/2016</t>
  </si>
  <si>
    <t>8/10/2015</t>
  </si>
  <si>
    <t>8/24/2015</t>
  </si>
  <si>
    <t>P&amp;L% (Oil down 10%: P)</t>
  </si>
  <si>
    <t>6/24/2015</t>
  </si>
  <si>
    <t>8/7/2015</t>
  </si>
  <si>
    <t>5/3/2012</t>
  </si>
  <si>
    <t>5/23/2012</t>
  </si>
  <si>
    <t>9/21/2011</t>
  </si>
  <si>
    <t>1/11/2010</t>
  </si>
  <si>
    <t>1/29/2010</t>
  </si>
  <si>
    <t>CTR Forecasted</t>
  </si>
  <si>
    <t>CTR Realised</t>
  </si>
  <si>
    <t>Total Return Forecasted</t>
  </si>
  <si>
    <t>Total Return Realised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</si>
</sst>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 Unicode MS"/>
      <family val="2"/>
      <charset val="136"/>
    </font>
    <font>
      <sz val="18"/>
      <name val="Arial Unicode MS"/>
      <family val="2"/>
      <charset val="136"/>
    </font>
    <font>
      <sz val="10"/>
      <name val="Arial Unicode MS"/>
      <family val="2"/>
      <charset val="136"/>
    </font>
    <font>
      <b/>
      <sz val="9"/>
      <name val="Arial Unicode MS"/>
      <family val="2"/>
      <charset val="136"/>
    </font>
    <font>
      <b/>
      <sz val="20"/>
      <name val="Arial Unicode MS"/>
      <family val="2"/>
      <charset val="136"/>
    </font>
    <font>
      <b/>
      <sz val="12"/>
      <color indexed="9"/>
      <name val="Arial Unicode MS"/>
      <family val="2"/>
      <charset val="136"/>
    </font>
    <font>
      <sz val="9"/>
      <name val="Arial Unicode MS"/>
      <family val="2"/>
      <charset val="136"/>
    </font>
    <font>
      <b/>
      <sz val="9"/>
      <color indexed="8"/>
      <name val="Arial Unicode MS"/>
      <family val="2"/>
      <charset val="136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indexed="9"/>
      <name val="Arial Unicode MS"/>
      <family val="2"/>
      <charset val="136"/>
    </font>
    <font>
      <b/>
      <sz val="9"/>
      <color indexed="8"/>
      <name val="Arial Unicode MS"/>
      <family val="2"/>
      <charset val="136"/>
    </font>
    <font>
      <b/>
      <sz val="9"/>
      <color theme="0"/>
      <name val="Arial Unicode MS"/>
      <family val="2"/>
      <charset val="136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9" fillId="0" borderId="0"/>
  </cellStyleXfs>
  <cellXfs count="51">
    <xf numFmtId="0" fontId="0" fillId="0" borderId="0" xfId="0"/>
    <xf numFmtId="15" fontId="17" fillId="0" borderId="0" xfId="0" applyNumberFormat="1" applyFont="1"/>
    <xf numFmtId="0" fontId="1" fillId="33" borderId="0" xfId="26" applyNumberFormat="1" applyFont="1" applyFill="1" applyBorder="1" applyAlignment="1" applyProtection="1"/>
    <xf numFmtId="2" fontId="0" fillId="34" borderId="0" xfId="0" applyNumberFormat="1" applyFill="1"/>
    <xf numFmtId="0" fontId="19" fillId="0" borderId="0" xfId="43"/>
    <xf numFmtId="0" fontId="20" fillId="0" borderId="0" xfId="43" applyFont="1"/>
    <xf numFmtId="0" fontId="20" fillId="0" borderId="0" xfId="43" applyFont="1" applyAlignment="1"/>
    <xf numFmtId="0" fontId="23" fillId="0" borderId="0" xfId="43" applyFont="1"/>
    <xf numFmtId="4" fontId="20" fillId="0" borderId="0" xfId="43" applyNumberFormat="1" applyFont="1"/>
    <xf numFmtId="0" fontId="20" fillId="0" borderId="14" xfId="43" applyFont="1" applyBorder="1"/>
    <xf numFmtId="0" fontId="20" fillId="0" borderId="0" xfId="43" applyFont="1" applyBorder="1"/>
    <xf numFmtId="0" fontId="20" fillId="0" borderId="15" xfId="43" applyFont="1" applyBorder="1"/>
    <xf numFmtId="0" fontId="20" fillId="0" borderId="16" xfId="43" applyFont="1" applyBorder="1"/>
    <xf numFmtId="0" fontId="20" fillId="0" borderId="17" xfId="43" applyFont="1" applyBorder="1"/>
    <xf numFmtId="0" fontId="20" fillId="0" borderId="18" xfId="43" applyFont="1" applyBorder="1"/>
    <xf numFmtId="0" fontId="20" fillId="0" borderId="0" xfId="0" applyFont="1"/>
    <xf numFmtId="0" fontId="20" fillId="0" borderId="0" xfId="0" applyFont="1" applyAlignment="1">
      <alignment horizontal="left"/>
    </xf>
    <xf numFmtId="4" fontId="0" fillId="0" borderId="0" xfId="0" applyNumberFormat="1"/>
    <xf numFmtId="0" fontId="26" fillId="0" borderId="0" xfId="0" applyFont="1" applyAlignment="1">
      <alignment horizontal="left"/>
    </xf>
    <xf numFmtId="0" fontId="26" fillId="0" borderId="0" xfId="0" applyFont="1"/>
    <xf numFmtId="0" fontId="27" fillId="35" borderId="10" xfId="0" applyFont="1" applyFill="1" applyBorder="1" applyAlignment="1">
      <alignment horizontal="center"/>
    </xf>
    <xf numFmtId="164" fontId="0" fillId="0" borderId="0" xfId="0" applyNumberFormat="1"/>
    <xf numFmtId="15" fontId="0" fillId="0" borderId="0" xfId="0" applyNumberFormat="1"/>
    <xf numFmtId="0" fontId="28" fillId="0" borderId="0" xfId="0" applyFont="1"/>
    <xf numFmtId="0" fontId="29" fillId="0" borderId="0" xfId="0" applyFont="1"/>
    <xf numFmtId="14" fontId="29" fillId="0" borderId="0" xfId="0" applyNumberFormat="1" applyFont="1"/>
    <xf numFmtId="15" fontId="30" fillId="38" borderId="11" xfId="0" applyNumberFormat="1" applyFont="1" applyFill="1" applyBorder="1"/>
    <xf numFmtId="15" fontId="30" fillId="38" borderId="13" xfId="0" applyNumberFormat="1" applyFont="1" applyFill="1" applyBorder="1"/>
    <xf numFmtId="15" fontId="14" fillId="39" borderId="11" xfId="0" applyNumberFormat="1" applyFont="1" applyFill="1" applyBorder="1"/>
    <xf numFmtId="15" fontId="14" fillId="39" borderId="13" xfId="0" applyNumberFormat="1" applyFont="1" applyFill="1" applyBorder="1"/>
    <xf numFmtId="15" fontId="30" fillId="0" borderId="21" xfId="0" applyNumberFormat="1" applyFont="1" applyBorder="1"/>
    <xf numFmtId="15" fontId="30" fillId="0" borderId="22" xfId="0" applyNumberFormat="1" applyFont="1" applyBorder="1"/>
    <xf numFmtId="15" fontId="30" fillId="38" borderId="21" xfId="0" applyNumberFormat="1" applyFont="1" applyFill="1" applyBorder="1"/>
    <xf numFmtId="15" fontId="30" fillId="38" borderId="22" xfId="0" applyNumberFormat="1" applyFont="1" applyFill="1" applyBorder="1"/>
    <xf numFmtId="15" fontId="30" fillId="38" borderId="19" xfId="0" applyNumberFormat="1" applyFont="1" applyFill="1" applyBorder="1"/>
    <xf numFmtId="15" fontId="30" fillId="38" borderId="20" xfId="0" applyNumberFormat="1" applyFont="1" applyFill="1" applyBorder="1"/>
    <xf numFmtId="0" fontId="31" fillId="36" borderId="0" xfId="0" applyFont="1" applyFill="1" applyAlignment="1">
      <alignment horizontal="left"/>
    </xf>
    <xf numFmtId="0" fontId="32" fillId="35" borderId="10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36" borderId="0" xfId="0" applyFont="1" applyFill="1" applyAlignment="1">
      <alignment horizontal="left"/>
    </xf>
    <xf numFmtId="0" fontId="33" fillId="35" borderId="10" xfId="0" applyFont="1" applyFill="1" applyBorder="1" applyAlignment="1">
      <alignment horizontal="center"/>
    </xf>
    <xf numFmtId="0" fontId="0" fillId="0" borderId="0" xfId="0" applyBorder="1"/>
    <xf numFmtId="0" fontId="20" fillId="0" borderId="0" xfId="0" applyFont="1" applyAlignment="1">
      <alignment horizontal="left"/>
    </xf>
    <xf numFmtId="0" fontId="25" fillId="36" borderId="0" xfId="0" applyFont="1" applyFill="1" applyAlignment="1">
      <alignment horizontal="left"/>
    </xf>
    <xf numFmtId="0" fontId="24" fillId="0" borderId="11" xfId="43" applyFont="1" applyBorder="1" applyAlignment="1">
      <alignment horizontal="center" vertical="center"/>
    </xf>
    <xf numFmtId="0" fontId="24" fillId="0" borderId="12" xfId="43" applyFont="1" applyBorder="1" applyAlignment="1">
      <alignment horizontal="center" vertical="center"/>
    </xf>
    <xf numFmtId="0" fontId="24" fillId="0" borderId="13" xfId="43" applyFont="1" applyBorder="1" applyAlignment="1">
      <alignment horizontal="center" vertical="center"/>
    </xf>
    <xf numFmtId="0" fontId="21" fillId="0" borderId="0" xfId="43" applyFont="1" applyAlignment="1">
      <alignment horizontal="left"/>
    </xf>
    <xf numFmtId="0" fontId="31" fillId="36" borderId="0" xfId="0" applyFont="1" applyFill="1" applyAlignment="1">
      <alignment horizontal="left"/>
    </xf>
    <xf numFmtId="0" fontId="18" fillId="37" borderId="0" xfId="0" applyFont="1" applyFill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Realised_20180126_2w_Attr_WTI!$J$47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Realised_20180126_2w_Attr_WTI!$B$49:$B$90</c:f>
              <c:strCache>
                <c:ptCount val="42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HSBC HOLDINGS PLC</c:v>
                </c:pt>
                <c:pt idx="5">
                  <c:v>IND &amp; COMM BK OF CHINA-H</c:v>
                </c:pt>
                <c:pt idx="6">
                  <c:v>BANK OF CHINA LTD-H</c:v>
                </c:pt>
                <c:pt idx="7">
                  <c:v>CHINA MOBILE LTD</c:v>
                </c:pt>
                <c:pt idx="8">
                  <c:v>HONG KONG EXCHANGES &amp; CLEAR</c:v>
                </c:pt>
                <c:pt idx="9">
                  <c:v>CNOOC LTD</c:v>
                </c:pt>
                <c:pt idx="10">
                  <c:v>COUNTRY GARDEN HOLDINGS CO</c:v>
                </c:pt>
                <c:pt idx="11">
                  <c:v>CHINA LIFE INSURANCE CO-H</c:v>
                </c:pt>
                <c:pt idx="12">
                  <c:v>CK HUTCHISON HOLDINGS LTD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CK ASSET HOLDINGS LTD</c:v>
                </c:pt>
                <c:pt idx="16">
                  <c:v>SUN HUNG KAI PROPERTIES</c:v>
                </c:pt>
                <c:pt idx="17">
                  <c:v>GEELY AUTOMOBILE HOLDINGS LT</c:v>
                </c:pt>
                <c:pt idx="18">
                  <c:v>CHINA OVERSEAS LAND &amp; INVEST</c:v>
                </c:pt>
                <c:pt idx="19">
                  <c:v>BOC HONG KONG HOLDINGS LTD</c:v>
                </c:pt>
                <c:pt idx="20">
                  <c:v>SANDS CHINA LTD</c:v>
                </c:pt>
                <c:pt idx="21">
                  <c:v>LINK REIT</c:v>
                </c:pt>
                <c:pt idx="22">
                  <c:v>CHINA RESOURCES LAND LTD</c:v>
                </c:pt>
                <c:pt idx="23">
                  <c:v>NEW WORLD DEVELOPMENT</c:v>
                </c:pt>
                <c:pt idx="24">
                  <c:v>CHINA UNICOM HONG KONG LTD</c:v>
                </c:pt>
                <c:pt idx="25">
                  <c:v>CITIC LTD</c:v>
                </c:pt>
                <c:pt idx="26">
                  <c:v>GALAXY ENTERTAINMENT GROUP L</c:v>
                </c:pt>
                <c:pt idx="27">
                  <c:v>CHINA SHENHUA ENERGY CO-H</c:v>
                </c:pt>
                <c:pt idx="28">
                  <c:v>HENDERSON LAND DEVELOPMENT</c:v>
                </c:pt>
                <c:pt idx="29">
                  <c:v>BANK OF COMMUNICATIONS CO-H</c:v>
                </c:pt>
                <c:pt idx="30">
                  <c:v>MTR CORP</c:v>
                </c:pt>
                <c:pt idx="31">
                  <c:v>HONG KONG &amp; CHINA GAS</c:v>
                </c:pt>
                <c:pt idx="32">
                  <c:v>WH GROUP LTD</c:v>
                </c:pt>
                <c:pt idx="33">
                  <c:v>HANG SENG BANK LTD</c:v>
                </c:pt>
                <c:pt idx="34">
                  <c:v>CHINA MENGNIU DAIRY CO</c:v>
                </c:pt>
                <c:pt idx="35">
                  <c:v>HANG LUNG PROPERTIES LTD</c:v>
                </c:pt>
                <c:pt idx="36">
                  <c:v>CLP HOLDINGS LTD</c:v>
                </c:pt>
                <c:pt idx="37">
                  <c:v>WANT WANT CHINA HOLDINGS LTD</c:v>
                </c:pt>
                <c:pt idx="38">
                  <c:v>WHARF HOLDINGS LTD</c:v>
                </c:pt>
                <c:pt idx="39">
                  <c:v>SINO LAND CO</c:v>
                </c:pt>
                <c:pt idx="40">
                  <c:v>HENGAN INTL GROUP CO LTD</c:v>
                </c:pt>
                <c:pt idx="41">
                  <c:v>WHARF REAL ESTATE INVESTMENT</c:v>
                </c:pt>
              </c:strCache>
            </c:strRef>
          </c:cat>
          <c:val>
            <c:numRef>
              <c:f>Realised_20180126_2w_Attr_WTI!$J$49:$J$90</c:f>
              <c:numCache>
                <c:formatCode>#,##0.00</c:formatCode>
                <c:ptCount val="42"/>
                <c:pt idx="0">
                  <c:v>-1.39</c:v>
                </c:pt>
                <c:pt idx="1">
                  <c:v>-1.34</c:v>
                </c:pt>
                <c:pt idx="2">
                  <c:v>-0.84</c:v>
                </c:pt>
                <c:pt idx="3">
                  <c:v>-0.71</c:v>
                </c:pt>
                <c:pt idx="4">
                  <c:v>-0.66</c:v>
                </c:pt>
                <c:pt idx="5">
                  <c:v>-0.57999999999999996</c:v>
                </c:pt>
                <c:pt idx="6">
                  <c:v>-0.48</c:v>
                </c:pt>
                <c:pt idx="7">
                  <c:v>-0.45</c:v>
                </c:pt>
                <c:pt idx="8">
                  <c:v>-0.44</c:v>
                </c:pt>
                <c:pt idx="9">
                  <c:v>-0.27</c:v>
                </c:pt>
                <c:pt idx="10">
                  <c:v>-0.27</c:v>
                </c:pt>
                <c:pt idx="11">
                  <c:v>-0.24</c:v>
                </c:pt>
                <c:pt idx="12">
                  <c:v>-0.22</c:v>
                </c:pt>
                <c:pt idx="13">
                  <c:v>-0.21</c:v>
                </c:pt>
                <c:pt idx="14">
                  <c:v>-0.2</c:v>
                </c:pt>
                <c:pt idx="15">
                  <c:v>-0.19</c:v>
                </c:pt>
                <c:pt idx="16">
                  <c:v>-0.19</c:v>
                </c:pt>
                <c:pt idx="17">
                  <c:v>-0.18</c:v>
                </c:pt>
                <c:pt idx="18">
                  <c:v>-0.17</c:v>
                </c:pt>
                <c:pt idx="19">
                  <c:v>-0.15</c:v>
                </c:pt>
                <c:pt idx="20">
                  <c:v>-0.11</c:v>
                </c:pt>
                <c:pt idx="21">
                  <c:v>-0.11</c:v>
                </c:pt>
                <c:pt idx="22">
                  <c:v>-0.11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-0.08</c:v>
                </c:pt>
                <c:pt idx="27">
                  <c:v>-0.08</c:v>
                </c:pt>
                <c:pt idx="28">
                  <c:v>-7.0000000000000007E-2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-0.05</c:v>
                </c:pt>
                <c:pt idx="37">
                  <c:v>-0.05</c:v>
                </c:pt>
                <c:pt idx="38">
                  <c:v>-0.05</c:v>
                </c:pt>
                <c:pt idx="39">
                  <c:v>-0.05</c:v>
                </c:pt>
                <c:pt idx="40">
                  <c:v>-0.04</c:v>
                </c:pt>
                <c:pt idx="41">
                  <c:v>-0.04</c:v>
                </c:pt>
              </c:numCache>
            </c:numRef>
          </c:val>
        </c:ser>
        <c:ser>
          <c:idx val="1"/>
          <c:order val="2"/>
          <c:tx>
            <c:strRef>
              <c:f>Realised_20180126_2w_Attr_WTI!$K$47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Realised_20180126_2w_Attr_WTI!$B$49:$B$90</c:f>
              <c:strCache>
                <c:ptCount val="42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HSBC HOLDINGS PLC</c:v>
                </c:pt>
                <c:pt idx="5">
                  <c:v>IND &amp; COMM BK OF CHINA-H</c:v>
                </c:pt>
                <c:pt idx="6">
                  <c:v>BANK OF CHINA LTD-H</c:v>
                </c:pt>
                <c:pt idx="7">
                  <c:v>CHINA MOBILE LTD</c:v>
                </c:pt>
                <c:pt idx="8">
                  <c:v>HONG KONG EXCHANGES &amp; CLEAR</c:v>
                </c:pt>
                <c:pt idx="9">
                  <c:v>CNOOC LTD</c:v>
                </c:pt>
                <c:pt idx="10">
                  <c:v>COUNTRY GARDEN HOLDINGS CO</c:v>
                </c:pt>
                <c:pt idx="11">
                  <c:v>CHINA LIFE INSURANCE CO-H</c:v>
                </c:pt>
                <c:pt idx="12">
                  <c:v>CK HUTCHISON HOLDINGS LTD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CK ASSET HOLDINGS LTD</c:v>
                </c:pt>
                <c:pt idx="16">
                  <c:v>SUN HUNG KAI PROPERTIES</c:v>
                </c:pt>
                <c:pt idx="17">
                  <c:v>GEELY AUTOMOBILE HOLDINGS LT</c:v>
                </c:pt>
                <c:pt idx="18">
                  <c:v>CHINA OVERSEAS LAND &amp; INVEST</c:v>
                </c:pt>
                <c:pt idx="19">
                  <c:v>BOC HONG KONG HOLDINGS LTD</c:v>
                </c:pt>
                <c:pt idx="20">
                  <c:v>SANDS CHINA LTD</c:v>
                </c:pt>
                <c:pt idx="21">
                  <c:v>LINK REIT</c:v>
                </c:pt>
                <c:pt idx="22">
                  <c:v>CHINA RESOURCES LAND LTD</c:v>
                </c:pt>
                <c:pt idx="23">
                  <c:v>NEW WORLD DEVELOPMENT</c:v>
                </c:pt>
                <c:pt idx="24">
                  <c:v>CHINA UNICOM HONG KONG LTD</c:v>
                </c:pt>
                <c:pt idx="25">
                  <c:v>CITIC LTD</c:v>
                </c:pt>
                <c:pt idx="26">
                  <c:v>GALAXY ENTERTAINMENT GROUP L</c:v>
                </c:pt>
                <c:pt idx="27">
                  <c:v>CHINA SHENHUA ENERGY CO-H</c:v>
                </c:pt>
                <c:pt idx="28">
                  <c:v>HENDERSON LAND DEVELOPMENT</c:v>
                </c:pt>
                <c:pt idx="29">
                  <c:v>BANK OF COMMUNICATIONS CO-H</c:v>
                </c:pt>
                <c:pt idx="30">
                  <c:v>MTR CORP</c:v>
                </c:pt>
                <c:pt idx="31">
                  <c:v>HONG KONG &amp; CHINA GAS</c:v>
                </c:pt>
                <c:pt idx="32">
                  <c:v>WH GROUP LTD</c:v>
                </c:pt>
                <c:pt idx="33">
                  <c:v>HANG SENG BANK LTD</c:v>
                </c:pt>
                <c:pt idx="34">
                  <c:v>CHINA MENGNIU DAIRY CO</c:v>
                </c:pt>
                <c:pt idx="35">
                  <c:v>HANG LUNG PROPERTIES LTD</c:v>
                </c:pt>
                <c:pt idx="36">
                  <c:v>CLP HOLDINGS LTD</c:v>
                </c:pt>
                <c:pt idx="37">
                  <c:v>WANT WANT CHINA HOLDINGS LTD</c:v>
                </c:pt>
                <c:pt idx="38">
                  <c:v>WHARF HOLDINGS LTD</c:v>
                </c:pt>
                <c:pt idx="39">
                  <c:v>SINO LAND CO</c:v>
                </c:pt>
                <c:pt idx="40">
                  <c:v>HENGAN INTL GROUP CO LTD</c:v>
                </c:pt>
                <c:pt idx="41">
                  <c:v>WHARF REAL ESTATE INVESTMENT</c:v>
                </c:pt>
              </c:strCache>
            </c:strRef>
          </c:cat>
          <c:val>
            <c:numRef>
              <c:f>Realised_20180126_2w_Attr_WTI!$K$49:$K$90</c:f>
              <c:numCache>
                <c:formatCode>General</c:formatCode>
                <c:ptCount val="42"/>
                <c:pt idx="0">
                  <c:v>-0.11801015208520743</c:v>
                </c:pt>
                <c:pt idx="1">
                  <c:v>-0.16120915179564374</c:v>
                </c:pt>
                <c:pt idx="2">
                  <c:v>-0.11758843903624111</c:v>
                </c:pt>
                <c:pt idx="3">
                  <c:v>-7.9126831654520627E-2</c:v>
                </c:pt>
                <c:pt idx="4">
                  <c:v>-0.2055566078785965</c:v>
                </c:pt>
                <c:pt idx="5">
                  <c:v>-6.6332844204844449E-2</c:v>
                </c:pt>
                <c:pt idx="6">
                  <c:v>-4.9502653757218462E-2</c:v>
                </c:pt>
                <c:pt idx="7">
                  <c:v>-5.3966948773072058E-2</c:v>
                </c:pt>
                <c:pt idx="8">
                  <c:v>-4.9001313146514465E-2</c:v>
                </c:pt>
                <c:pt idx="9">
                  <c:v>-6.5826770085354896E-2</c:v>
                </c:pt>
                <c:pt idx="10">
                  <c:v>-1.5687605478075961E-2</c:v>
                </c:pt>
                <c:pt idx="11">
                  <c:v>-3.3834630257473311E-2</c:v>
                </c:pt>
                <c:pt idx="12">
                  <c:v>-4.1471387276756796E-2</c:v>
                </c:pt>
                <c:pt idx="13">
                  <c:v>-5.3794492522446197E-2</c:v>
                </c:pt>
                <c:pt idx="14">
                  <c:v>-4.2261503773693844E-2</c:v>
                </c:pt>
                <c:pt idx="15">
                  <c:v>-2.2616171870568861E-2</c:v>
                </c:pt>
                <c:pt idx="16">
                  <c:v>-2.1048358573237461E-2</c:v>
                </c:pt>
                <c:pt idx="17">
                  <c:v>-1.3660771065740571E-2</c:v>
                </c:pt>
                <c:pt idx="18">
                  <c:v>-1.5472442273331799E-2</c:v>
                </c:pt>
                <c:pt idx="19">
                  <c:v>-1.3706541634246019E-2</c:v>
                </c:pt>
                <c:pt idx="20">
                  <c:v>-1.7769989297665597E-2</c:v>
                </c:pt>
                <c:pt idx="21">
                  <c:v>-1.4986894818588069E-2</c:v>
                </c:pt>
                <c:pt idx="22">
                  <c:v>-1.1657263035143734E-2</c:v>
                </c:pt>
                <c:pt idx="23">
                  <c:v>-8.9097983783214645E-3</c:v>
                </c:pt>
                <c:pt idx="24">
                  <c:v>-8.8208620148091284E-3</c:v>
                </c:pt>
                <c:pt idx="25">
                  <c:v>-8.2695923618559784E-3</c:v>
                </c:pt>
                <c:pt idx="26">
                  <c:v>-2.4156349469891772E-2</c:v>
                </c:pt>
                <c:pt idx="27">
                  <c:v>-2.3857916603844079E-2</c:v>
                </c:pt>
                <c:pt idx="28">
                  <c:v>-7.37395392774726E-3</c:v>
                </c:pt>
                <c:pt idx="29">
                  <c:v>-7.2967580074123272E-3</c:v>
                </c:pt>
                <c:pt idx="30">
                  <c:v>-6.1623966993933684E-3</c:v>
                </c:pt>
                <c:pt idx="31">
                  <c:v>-1.4849106974653772E-2</c:v>
                </c:pt>
                <c:pt idx="32">
                  <c:v>-1.1819031730384573E-2</c:v>
                </c:pt>
                <c:pt idx="33">
                  <c:v>-1.1801189955811177E-2</c:v>
                </c:pt>
                <c:pt idx="34">
                  <c:v>-9.8680767552025324E-3</c:v>
                </c:pt>
                <c:pt idx="35">
                  <c:v>-4.75430572130106E-3</c:v>
                </c:pt>
                <c:pt idx="36">
                  <c:v>-1.963697318129547E-2</c:v>
                </c:pt>
                <c:pt idx="37">
                  <c:v>-5.2998400082660477E-3</c:v>
                </c:pt>
                <c:pt idx="38">
                  <c:v>-4.9303181350578949E-3</c:v>
                </c:pt>
                <c:pt idx="39">
                  <c:v>-4.8396946025736978E-3</c:v>
                </c:pt>
                <c:pt idx="40">
                  <c:v>-6.8974779077993998E-3</c:v>
                </c:pt>
                <c:pt idx="41">
                  <c:v>-5.9947774637113703E-3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38784"/>
        <c:axId val="243240320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Realised_20180126_2w_Attr_WTI!$M$47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Realised_20180126_2w_Attr_WTI!$B$49:$B$90</c:f>
              <c:strCache>
                <c:ptCount val="42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HSBC HOLDINGS PLC</c:v>
                </c:pt>
                <c:pt idx="5">
                  <c:v>IND &amp; COMM BK OF CHINA-H</c:v>
                </c:pt>
                <c:pt idx="6">
                  <c:v>BANK OF CHINA LTD-H</c:v>
                </c:pt>
                <c:pt idx="7">
                  <c:v>CHINA MOBILE LTD</c:v>
                </c:pt>
                <c:pt idx="8">
                  <c:v>HONG KONG EXCHANGES &amp; CLEAR</c:v>
                </c:pt>
                <c:pt idx="9">
                  <c:v>CNOOC LTD</c:v>
                </c:pt>
                <c:pt idx="10">
                  <c:v>COUNTRY GARDEN HOLDINGS CO</c:v>
                </c:pt>
                <c:pt idx="11">
                  <c:v>CHINA LIFE INSURANCE CO-H</c:v>
                </c:pt>
                <c:pt idx="12">
                  <c:v>CK HUTCHISON HOLDINGS LTD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CK ASSET HOLDINGS LTD</c:v>
                </c:pt>
                <c:pt idx="16">
                  <c:v>SUN HUNG KAI PROPERTIES</c:v>
                </c:pt>
                <c:pt idx="17">
                  <c:v>GEELY AUTOMOBILE HOLDINGS LT</c:v>
                </c:pt>
                <c:pt idx="18">
                  <c:v>CHINA OVERSEAS LAND &amp; INVEST</c:v>
                </c:pt>
                <c:pt idx="19">
                  <c:v>BOC HONG KONG HOLDINGS LTD</c:v>
                </c:pt>
                <c:pt idx="20">
                  <c:v>SANDS CHINA LTD</c:v>
                </c:pt>
                <c:pt idx="21">
                  <c:v>LINK REIT</c:v>
                </c:pt>
                <c:pt idx="22">
                  <c:v>CHINA RESOURCES LAND LTD</c:v>
                </c:pt>
                <c:pt idx="23">
                  <c:v>NEW WORLD DEVELOPMENT</c:v>
                </c:pt>
                <c:pt idx="24">
                  <c:v>CHINA UNICOM HONG KONG LTD</c:v>
                </c:pt>
                <c:pt idx="25">
                  <c:v>CITIC LTD</c:v>
                </c:pt>
                <c:pt idx="26">
                  <c:v>GALAXY ENTERTAINMENT GROUP L</c:v>
                </c:pt>
                <c:pt idx="27">
                  <c:v>CHINA SHENHUA ENERGY CO-H</c:v>
                </c:pt>
                <c:pt idx="28">
                  <c:v>HENDERSON LAND DEVELOPMENT</c:v>
                </c:pt>
                <c:pt idx="29">
                  <c:v>BANK OF COMMUNICATIONS CO-H</c:v>
                </c:pt>
                <c:pt idx="30">
                  <c:v>MTR CORP</c:v>
                </c:pt>
                <c:pt idx="31">
                  <c:v>HONG KONG &amp; CHINA GAS</c:v>
                </c:pt>
                <c:pt idx="32">
                  <c:v>WH GROUP LTD</c:v>
                </c:pt>
                <c:pt idx="33">
                  <c:v>HANG SENG BANK LTD</c:v>
                </c:pt>
                <c:pt idx="34">
                  <c:v>CHINA MENGNIU DAIRY CO</c:v>
                </c:pt>
                <c:pt idx="35">
                  <c:v>HANG LUNG PROPERTIES LTD</c:v>
                </c:pt>
                <c:pt idx="36">
                  <c:v>CLP HOLDINGS LTD</c:v>
                </c:pt>
                <c:pt idx="37">
                  <c:v>WANT WANT CHINA HOLDINGS LTD</c:v>
                </c:pt>
                <c:pt idx="38">
                  <c:v>WHARF HOLDINGS LTD</c:v>
                </c:pt>
                <c:pt idx="39">
                  <c:v>SINO LAND CO</c:v>
                </c:pt>
                <c:pt idx="40">
                  <c:v>HENGAN INTL GROUP CO LTD</c:v>
                </c:pt>
                <c:pt idx="41">
                  <c:v>WHARF REAL ESTATE INVESTMENT</c:v>
                </c:pt>
              </c:strCache>
            </c:strRef>
          </c:cat>
          <c:val>
            <c:numRef>
              <c:f>Realised_20180126_2w_Attr_WTI!$M$49:$M$90</c:f>
              <c:numCache>
                <c:formatCode>#,##0.00</c:formatCode>
                <c:ptCount val="42"/>
                <c:pt idx="0">
                  <c:v>9.35</c:v>
                </c:pt>
                <c:pt idx="1">
                  <c:v>9.8699999999999992</c:v>
                </c:pt>
                <c:pt idx="2">
                  <c:v>7.68</c:v>
                </c:pt>
                <c:pt idx="3">
                  <c:v>4.58</c:v>
                </c:pt>
                <c:pt idx="4">
                  <c:v>9.8000000000000007</c:v>
                </c:pt>
                <c:pt idx="5">
                  <c:v>5.26</c:v>
                </c:pt>
                <c:pt idx="6">
                  <c:v>3.6</c:v>
                </c:pt>
                <c:pt idx="7">
                  <c:v>4.8899999999999997</c:v>
                </c:pt>
                <c:pt idx="8">
                  <c:v>3.31</c:v>
                </c:pt>
                <c:pt idx="9">
                  <c:v>2.15</c:v>
                </c:pt>
                <c:pt idx="10">
                  <c:v>1.17</c:v>
                </c:pt>
                <c:pt idx="11">
                  <c:v>1.89</c:v>
                </c:pt>
                <c:pt idx="12">
                  <c:v>2.78</c:v>
                </c:pt>
                <c:pt idx="13">
                  <c:v>1.69</c:v>
                </c:pt>
                <c:pt idx="14">
                  <c:v>1.27</c:v>
                </c:pt>
                <c:pt idx="15">
                  <c:v>1.87</c:v>
                </c:pt>
                <c:pt idx="16">
                  <c:v>1.7</c:v>
                </c:pt>
                <c:pt idx="17">
                  <c:v>1.27</c:v>
                </c:pt>
                <c:pt idx="18">
                  <c:v>1.1299999999999999</c:v>
                </c:pt>
                <c:pt idx="19">
                  <c:v>1.44</c:v>
                </c:pt>
                <c:pt idx="20">
                  <c:v>1.07</c:v>
                </c:pt>
                <c:pt idx="21">
                  <c:v>1.48</c:v>
                </c:pt>
                <c:pt idx="22">
                  <c:v>0.84</c:v>
                </c:pt>
                <c:pt idx="23">
                  <c:v>0.71</c:v>
                </c:pt>
                <c:pt idx="24">
                  <c:v>0.81</c:v>
                </c:pt>
                <c:pt idx="25">
                  <c:v>0.69</c:v>
                </c:pt>
                <c:pt idx="26">
                  <c:v>1.58</c:v>
                </c:pt>
                <c:pt idx="27">
                  <c:v>0.81</c:v>
                </c:pt>
                <c:pt idx="28">
                  <c:v>0.63</c:v>
                </c:pt>
                <c:pt idx="29">
                  <c:v>0.57999999999999996</c:v>
                </c:pt>
                <c:pt idx="30">
                  <c:v>0.78</c:v>
                </c:pt>
                <c:pt idx="31">
                  <c:v>1.27</c:v>
                </c:pt>
                <c:pt idx="32">
                  <c:v>0.88</c:v>
                </c:pt>
                <c:pt idx="33">
                  <c:v>1.38</c:v>
                </c:pt>
                <c:pt idx="34">
                  <c:v>0.67</c:v>
                </c:pt>
                <c:pt idx="35">
                  <c:v>0.41</c:v>
                </c:pt>
                <c:pt idx="36">
                  <c:v>1.48</c:v>
                </c:pt>
                <c:pt idx="37">
                  <c:v>0.41</c:v>
                </c:pt>
                <c:pt idx="38">
                  <c:v>0.37</c:v>
                </c:pt>
                <c:pt idx="39">
                  <c:v>0.45</c:v>
                </c:pt>
                <c:pt idx="40">
                  <c:v>0.54</c:v>
                </c:pt>
                <c:pt idx="41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3251840"/>
        <c:axId val="243250304"/>
      </c:barChart>
      <c:catAx>
        <c:axId val="2432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43240320"/>
        <c:crosses val="autoZero"/>
        <c:auto val="1"/>
        <c:lblAlgn val="ctr"/>
        <c:lblOffset val="100"/>
        <c:noMultiLvlLbl val="0"/>
      </c:catAx>
      <c:valAx>
        <c:axId val="243240320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3238784"/>
        <c:crosses val="autoZero"/>
        <c:crossBetween val="between"/>
      </c:valAx>
      <c:valAx>
        <c:axId val="243250304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3251840"/>
        <c:crosses val="max"/>
        <c:crossBetween val="between"/>
      </c:valAx>
      <c:catAx>
        <c:axId val="243251840"/>
        <c:scaling>
          <c:orientation val="minMax"/>
        </c:scaling>
        <c:delete val="1"/>
        <c:axPos val="t"/>
        <c:majorTickMark val="out"/>
        <c:minorTickMark val="none"/>
        <c:tickLblPos val="nextTo"/>
        <c:crossAx val="2432503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Realised_20100111_2w_Attr!$J$47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Realised_20100111_2w_Attr!$B$49:$B$98</c:f>
              <c:strCache>
                <c:ptCount val="43"/>
                <c:pt idx="0">
                  <c:v>HSBC HOLDINGS PLC</c:v>
                </c:pt>
                <c:pt idx="1">
                  <c:v>CNOOC LTD</c:v>
                </c:pt>
                <c:pt idx="2">
                  <c:v>CHINA CONSTRUCTION BANK-H</c:v>
                </c:pt>
                <c:pt idx="3">
                  <c:v>BANK OF CHINA LTD-H</c:v>
                </c:pt>
                <c:pt idx="4">
                  <c:v>IND &amp; COMM BK OF CHINA-H</c:v>
                </c:pt>
                <c:pt idx="5">
                  <c:v>PETROCHINA CO LTD-H</c:v>
                </c:pt>
                <c:pt idx="6">
                  <c:v>SUN HUNG KAI PROPERTIES</c:v>
                </c:pt>
                <c:pt idx="7">
                  <c:v>CHINA LIFE INSURANCE CO-H</c:v>
                </c:pt>
                <c:pt idx="8">
                  <c:v>TENCENT HOLDINGS LTD</c:v>
                </c:pt>
                <c:pt idx="9">
                  <c:v>CHINA SHENHUA ENERGY CO-H</c:v>
                </c:pt>
                <c:pt idx="10">
                  <c:v>BANK OF COMMUNICATIONS CO-H</c:v>
                </c:pt>
                <c:pt idx="11">
                  <c:v>HONG KONG EXCHANGES &amp; CLEAR</c:v>
                </c:pt>
                <c:pt idx="12">
                  <c:v>PING AN INSURANCE GROUP CO-H</c:v>
                </c:pt>
                <c:pt idx="13">
                  <c:v>CHEUNG KONG HOLDINGS LTD</c:v>
                </c:pt>
                <c:pt idx="14">
                  <c:v>SWIRE PACIFIC LTD - CL A</c:v>
                </c:pt>
                <c:pt idx="15">
                  <c:v>HENDERSON LAND DEVELOPMENT</c:v>
                </c:pt>
                <c:pt idx="16">
                  <c:v>ALUMINUM CORP OF CHINA LTD-H</c:v>
                </c:pt>
                <c:pt idx="17">
                  <c:v>CHINA OVERSEAS LAND &amp; INVEST</c:v>
                </c:pt>
                <c:pt idx="18">
                  <c:v>CHINA PETROLEUM &amp; CHEMICAL-H</c:v>
                </c:pt>
                <c:pt idx="19">
                  <c:v>HONG KONG &amp; CHINA GAS</c:v>
                </c:pt>
                <c:pt idx="20">
                  <c:v>CHINA UNICOM HONG KONG LTD</c:v>
                </c:pt>
                <c:pt idx="21">
                  <c:v>HANG LUNG PROPERTIES LTD</c:v>
                </c:pt>
                <c:pt idx="22">
                  <c:v>WHARF HOLDINGS LTD</c:v>
                </c:pt>
                <c:pt idx="23">
                  <c:v>HUTCHISON WHAMPOA LTD</c:v>
                </c:pt>
                <c:pt idx="24">
                  <c:v>CHINA MOBILE LTD</c:v>
                </c:pt>
                <c:pt idx="25">
                  <c:v>BANK OF EAST ASIA LTD</c:v>
                </c:pt>
                <c:pt idx="26">
                  <c:v>NEW WORLD DEVELOPMENT</c:v>
                </c:pt>
                <c:pt idx="27">
                  <c:v>SINO LAND CO</c:v>
                </c:pt>
                <c:pt idx="28">
                  <c:v>CITIC LTD</c:v>
                </c:pt>
                <c:pt idx="29">
                  <c:v>CHINA RESOURCES BEER HOLDIN</c:v>
                </c:pt>
                <c:pt idx="30">
                  <c:v>HANG SENG BANK LTD</c:v>
                </c:pt>
                <c:pt idx="31">
                  <c:v>FIH MOBILE LTD</c:v>
                </c:pt>
                <c:pt idx="32">
                  <c:v>BOC HONG KONG HOLDINGS LTD</c:v>
                </c:pt>
                <c:pt idx="33">
                  <c:v>CHINA MERCHANTS PORT HOLDING</c:v>
                </c:pt>
                <c:pt idx="34">
                  <c:v>ESPRIT HOLDINGS LTD</c:v>
                </c:pt>
                <c:pt idx="35">
                  <c:v>MTR CORP</c:v>
                </c:pt>
                <c:pt idx="36">
                  <c:v>CATHAY PACIFIC AIRWAYS</c:v>
                </c:pt>
                <c:pt idx="37">
                  <c:v>CLP HOLDINGS LTD</c:v>
                </c:pt>
                <c:pt idx="38">
                  <c:v>COSCO SHIPPING PORTS LTD</c:v>
                </c:pt>
                <c:pt idx="39">
                  <c:v>CHINA RESOURCES POWER HOLDIN</c:v>
                </c:pt>
                <c:pt idx="40">
                  <c:v>CHINA PETROLEUM &amp; CHEMICAL-H</c:v>
                </c:pt>
                <c:pt idx="41">
                  <c:v>CHINA RESOURCES POWER HOLDIN</c:v>
                </c:pt>
                <c:pt idx="42">
                  <c:v>POWER ASSETS HOLDINGS LTD</c:v>
                </c:pt>
              </c:strCache>
            </c:strRef>
          </c:cat>
          <c:val>
            <c:numRef>
              <c:f>Realised_20100111_2w_Attr!$J$49:$J$98</c:f>
              <c:numCache>
                <c:formatCode>#,##0.00</c:formatCode>
                <c:ptCount val="50"/>
                <c:pt idx="0">
                  <c:v>-1.41</c:v>
                </c:pt>
                <c:pt idx="1">
                  <c:v>-0.68</c:v>
                </c:pt>
                <c:pt idx="2">
                  <c:v>-0.66</c:v>
                </c:pt>
                <c:pt idx="3">
                  <c:v>-0.63</c:v>
                </c:pt>
                <c:pt idx="4">
                  <c:v>-0.62</c:v>
                </c:pt>
                <c:pt idx="5">
                  <c:v>-0.5</c:v>
                </c:pt>
                <c:pt idx="6">
                  <c:v>-0.46</c:v>
                </c:pt>
                <c:pt idx="7">
                  <c:v>-0.45</c:v>
                </c:pt>
                <c:pt idx="8">
                  <c:v>-0.44</c:v>
                </c:pt>
                <c:pt idx="9">
                  <c:v>-0.41</c:v>
                </c:pt>
                <c:pt idx="10">
                  <c:v>-0.37</c:v>
                </c:pt>
                <c:pt idx="11">
                  <c:v>-0.35</c:v>
                </c:pt>
                <c:pt idx="12">
                  <c:v>-0.25</c:v>
                </c:pt>
                <c:pt idx="13">
                  <c:v>-0.24</c:v>
                </c:pt>
                <c:pt idx="14">
                  <c:v>-0.22</c:v>
                </c:pt>
                <c:pt idx="15">
                  <c:v>-0.2</c:v>
                </c:pt>
                <c:pt idx="16">
                  <c:v>-0.19</c:v>
                </c:pt>
                <c:pt idx="17">
                  <c:v>-0.19</c:v>
                </c:pt>
                <c:pt idx="18">
                  <c:v>-0.19</c:v>
                </c:pt>
                <c:pt idx="19">
                  <c:v>-0.19</c:v>
                </c:pt>
                <c:pt idx="20">
                  <c:v>-0.16</c:v>
                </c:pt>
                <c:pt idx="21">
                  <c:v>-0.16</c:v>
                </c:pt>
                <c:pt idx="22">
                  <c:v>-0.16</c:v>
                </c:pt>
                <c:pt idx="23">
                  <c:v>-0.14000000000000001</c:v>
                </c:pt>
                <c:pt idx="24">
                  <c:v>-0.13</c:v>
                </c:pt>
                <c:pt idx="25">
                  <c:v>-0.12</c:v>
                </c:pt>
                <c:pt idx="26">
                  <c:v>-0.11</c:v>
                </c:pt>
                <c:pt idx="27">
                  <c:v>-0.1</c:v>
                </c:pt>
                <c:pt idx="28">
                  <c:v>-0.09</c:v>
                </c:pt>
                <c:pt idx="29">
                  <c:v>-0.08</c:v>
                </c:pt>
                <c:pt idx="30">
                  <c:v>-7.0000000000000007E-2</c:v>
                </c:pt>
                <c:pt idx="31">
                  <c:v>-0.06</c:v>
                </c:pt>
                <c:pt idx="32">
                  <c:v>-0.05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0.01</c:v>
                </c:pt>
                <c:pt idx="44">
                  <c:v>0.01</c:v>
                </c:pt>
                <c:pt idx="45">
                  <c:v>0.05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2"/>
          <c:tx>
            <c:strRef>
              <c:f>Realised_20100111_2w_Attr!$K$47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Realised_20100111_2w_Attr!$B$49:$B$98</c:f>
              <c:strCache>
                <c:ptCount val="43"/>
                <c:pt idx="0">
                  <c:v>HSBC HOLDINGS PLC</c:v>
                </c:pt>
                <c:pt idx="1">
                  <c:v>CNOOC LTD</c:v>
                </c:pt>
                <c:pt idx="2">
                  <c:v>CHINA CONSTRUCTION BANK-H</c:v>
                </c:pt>
                <c:pt idx="3">
                  <c:v>BANK OF CHINA LTD-H</c:v>
                </c:pt>
                <c:pt idx="4">
                  <c:v>IND &amp; COMM BK OF CHINA-H</c:v>
                </c:pt>
                <c:pt idx="5">
                  <c:v>PETROCHINA CO LTD-H</c:v>
                </c:pt>
                <c:pt idx="6">
                  <c:v>SUN HUNG KAI PROPERTIES</c:v>
                </c:pt>
                <c:pt idx="7">
                  <c:v>CHINA LIFE INSURANCE CO-H</c:v>
                </c:pt>
                <c:pt idx="8">
                  <c:v>TENCENT HOLDINGS LTD</c:v>
                </c:pt>
                <c:pt idx="9">
                  <c:v>CHINA SHENHUA ENERGY CO-H</c:v>
                </c:pt>
                <c:pt idx="10">
                  <c:v>BANK OF COMMUNICATIONS CO-H</c:v>
                </c:pt>
                <c:pt idx="11">
                  <c:v>HONG KONG EXCHANGES &amp; CLEAR</c:v>
                </c:pt>
                <c:pt idx="12">
                  <c:v>PING AN INSURANCE GROUP CO-H</c:v>
                </c:pt>
                <c:pt idx="13">
                  <c:v>CHEUNG KONG HOLDINGS LTD</c:v>
                </c:pt>
                <c:pt idx="14">
                  <c:v>SWIRE PACIFIC LTD - CL A</c:v>
                </c:pt>
                <c:pt idx="15">
                  <c:v>HENDERSON LAND DEVELOPMENT</c:v>
                </c:pt>
                <c:pt idx="16">
                  <c:v>ALUMINUM CORP OF CHINA LTD-H</c:v>
                </c:pt>
                <c:pt idx="17">
                  <c:v>CHINA OVERSEAS LAND &amp; INVEST</c:v>
                </c:pt>
                <c:pt idx="18">
                  <c:v>CHINA PETROLEUM &amp; CHEMICAL-H</c:v>
                </c:pt>
                <c:pt idx="19">
                  <c:v>HONG KONG &amp; CHINA GAS</c:v>
                </c:pt>
                <c:pt idx="20">
                  <c:v>CHINA UNICOM HONG KONG LTD</c:v>
                </c:pt>
                <c:pt idx="21">
                  <c:v>HANG LUNG PROPERTIES LTD</c:v>
                </c:pt>
                <c:pt idx="22">
                  <c:v>WHARF HOLDINGS LTD</c:v>
                </c:pt>
                <c:pt idx="23">
                  <c:v>HUTCHISON WHAMPOA LTD</c:v>
                </c:pt>
                <c:pt idx="24">
                  <c:v>CHINA MOBILE LTD</c:v>
                </c:pt>
                <c:pt idx="25">
                  <c:v>BANK OF EAST ASIA LTD</c:v>
                </c:pt>
                <c:pt idx="26">
                  <c:v>NEW WORLD DEVELOPMENT</c:v>
                </c:pt>
                <c:pt idx="27">
                  <c:v>SINO LAND CO</c:v>
                </c:pt>
                <c:pt idx="28">
                  <c:v>CITIC LTD</c:v>
                </c:pt>
                <c:pt idx="29">
                  <c:v>CHINA RESOURCES BEER HOLDIN</c:v>
                </c:pt>
                <c:pt idx="30">
                  <c:v>HANG SENG BANK LTD</c:v>
                </c:pt>
                <c:pt idx="31">
                  <c:v>FIH MOBILE LTD</c:v>
                </c:pt>
                <c:pt idx="32">
                  <c:v>BOC HONG KONG HOLDINGS LTD</c:v>
                </c:pt>
                <c:pt idx="33">
                  <c:v>CHINA MERCHANTS PORT HOLDING</c:v>
                </c:pt>
                <c:pt idx="34">
                  <c:v>ESPRIT HOLDINGS LTD</c:v>
                </c:pt>
                <c:pt idx="35">
                  <c:v>MTR CORP</c:v>
                </c:pt>
                <c:pt idx="36">
                  <c:v>CATHAY PACIFIC AIRWAYS</c:v>
                </c:pt>
                <c:pt idx="37">
                  <c:v>CLP HOLDINGS LTD</c:v>
                </c:pt>
                <c:pt idx="38">
                  <c:v>COSCO SHIPPING PORTS LTD</c:v>
                </c:pt>
                <c:pt idx="39">
                  <c:v>CHINA RESOURCES POWER HOLDIN</c:v>
                </c:pt>
                <c:pt idx="40">
                  <c:v>CHINA PETROLEUM &amp; CHEMICAL-H</c:v>
                </c:pt>
                <c:pt idx="41">
                  <c:v>CHINA RESOURCES POWER HOLDIN</c:v>
                </c:pt>
                <c:pt idx="42">
                  <c:v>POWER ASSETS HOLDINGS LTD</c:v>
                </c:pt>
              </c:strCache>
            </c:strRef>
          </c:cat>
          <c:val>
            <c:numRef>
              <c:f>Realised_20100111_2w_Attr!$K$49:$K$90</c:f>
              <c:numCache>
                <c:formatCode>General</c:formatCode>
                <c:ptCount val="42"/>
                <c:pt idx="0">
                  <c:v>-1.9117112365611433</c:v>
                </c:pt>
                <c:pt idx="1">
                  <c:v>-0.4886703850761599</c:v>
                </c:pt>
                <c:pt idx="2">
                  <c:v>-0.580180795843242</c:v>
                </c:pt>
                <c:pt idx="3">
                  <c:v>-0.4747265103286753</c:v>
                </c:pt>
                <c:pt idx="4">
                  <c:v>-0.56241028457067865</c:v>
                </c:pt>
                <c:pt idx="5">
                  <c:v>-0.46723961662336244</c:v>
                </c:pt>
                <c:pt idx="6">
                  <c:v>-0.29516983966451005</c:v>
                </c:pt>
                <c:pt idx="7">
                  <c:v>-0.48726206158459606</c:v>
                </c:pt>
                <c:pt idx="8">
                  <c:v>-0.36552139362791958</c:v>
                </c:pt>
                <c:pt idx="9">
                  <c:v>-0.3360949008269617</c:v>
                </c:pt>
                <c:pt idx="10">
                  <c:v>-0.20850323500343029</c:v>
                </c:pt>
                <c:pt idx="11">
                  <c:v>-0.2872626386733213</c:v>
                </c:pt>
                <c:pt idx="12">
                  <c:v>-0.19627400453489735</c:v>
                </c:pt>
                <c:pt idx="13">
                  <c:v>0</c:v>
                </c:pt>
                <c:pt idx="14">
                  <c:v>-0.16440996046187709</c:v>
                </c:pt>
                <c:pt idx="15">
                  <c:v>-0.12160135177095156</c:v>
                </c:pt>
                <c:pt idx="16">
                  <c:v>-0.13383079020303362</c:v>
                </c:pt>
                <c:pt idx="17">
                  <c:v>-0.12952148177148382</c:v>
                </c:pt>
                <c:pt idx="18">
                  <c:v>-0.26313347554911082</c:v>
                </c:pt>
                <c:pt idx="19">
                  <c:v>-0.11144042615731822</c:v>
                </c:pt>
                <c:pt idx="20">
                  <c:v>-0.16026615697917876</c:v>
                </c:pt>
                <c:pt idx="21">
                  <c:v>-0.11196982880980516</c:v>
                </c:pt>
                <c:pt idx="22">
                  <c:v>-0.11607576757571396</c:v>
                </c:pt>
                <c:pt idx="23">
                  <c:v>-0.22066285772691965</c:v>
                </c:pt>
                <c:pt idx="24">
                  <c:v>-0.71426979865204077</c:v>
                </c:pt>
                <c:pt idx="25">
                  <c:v>-0.12503019554698447</c:v>
                </c:pt>
                <c:pt idx="26">
                  <c:v>-8.3811865883764117E-2</c:v>
                </c:pt>
                <c:pt idx="27">
                  <c:v>-8.1104787333020414E-2</c:v>
                </c:pt>
                <c:pt idx="28">
                  <c:v>-7.2182307217990002E-2</c:v>
                </c:pt>
                <c:pt idx="29">
                  <c:v>0</c:v>
                </c:pt>
                <c:pt idx="30">
                  <c:v>-0.12621470594210929</c:v>
                </c:pt>
                <c:pt idx="31">
                  <c:v>-8.4698995100951344E-2</c:v>
                </c:pt>
                <c:pt idx="32">
                  <c:v>-0.12035378022192418</c:v>
                </c:pt>
                <c:pt idx="33">
                  <c:v>-7.7765293160564714E-2</c:v>
                </c:pt>
                <c:pt idx="34">
                  <c:v>-0.16763618695818533</c:v>
                </c:pt>
                <c:pt idx="35">
                  <c:v>-8.447446245946999E-2</c:v>
                </c:pt>
                <c:pt idx="36">
                  <c:v>-4.7223160351694625E-2</c:v>
                </c:pt>
                <c:pt idx="37">
                  <c:v>-0.10149176461375546</c:v>
                </c:pt>
                <c:pt idx="38">
                  <c:v>-4.3041720461471158E-2</c:v>
                </c:pt>
                <c:pt idx="39">
                  <c:v>-6.1640567946976511E-2</c:v>
                </c:pt>
                <c:pt idx="40">
                  <c:v>-0.26313347554911082</c:v>
                </c:pt>
                <c:pt idx="41">
                  <c:v>-6.1640567946976511E-2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5472"/>
        <c:axId val="245947008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Realised_20100111_2w_Attr!$M$47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Realised_20100111_2w_Attr!$B$49:$B$98</c:f>
              <c:strCache>
                <c:ptCount val="43"/>
                <c:pt idx="0">
                  <c:v>HSBC HOLDINGS PLC</c:v>
                </c:pt>
                <c:pt idx="1">
                  <c:v>CNOOC LTD</c:v>
                </c:pt>
                <c:pt idx="2">
                  <c:v>CHINA CONSTRUCTION BANK-H</c:v>
                </c:pt>
                <c:pt idx="3">
                  <c:v>BANK OF CHINA LTD-H</c:v>
                </c:pt>
                <c:pt idx="4">
                  <c:v>IND &amp; COMM BK OF CHINA-H</c:v>
                </c:pt>
                <c:pt idx="5">
                  <c:v>PETROCHINA CO LTD-H</c:v>
                </c:pt>
                <c:pt idx="6">
                  <c:v>SUN HUNG KAI PROPERTIES</c:v>
                </c:pt>
                <c:pt idx="7">
                  <c:v>CHINA LIFE INSURANCE CO-H</c:v>
                </c:pt>
                <c:pt idx="8">
                  <c:v>TENCENT HOLDINGS LTD</c:v>
                </c:pt>
                <c:pt idx="9">
                  <c:v>CHINA SHENHUA ENERGY CO-H</c:v>
                </c:pt>
                <c:pt idx="10">
                  <c:v>BANK OF COMMUNICATIONS CO-H</c:v>
                </c:pt>
                <c:pt idx="11">
                  <c:v>HONG KONG EXCHANGES &amp; CLEAR</c:v>
                </c:pt>
                <c:pt idx="12">
                  <c:v>PING AN INSURANCE GROUP CO-H</c:v>
                </c:pt>
                <c:pt idx="13">
                  <c:v>CHEUNG KONG HOLDINGS LTD</c:v>
                </c:pt>
                <c:pt idx="14">
                  <c:v>SWIRE PACIFIC LTD - CL A</c:v>
                </c:pt>
                <c:pt idx="15">
                  <c:v>HENDERSON LAND DEVELOPMENT</c:v>
                </c:pt>
                <c:pt idx="16">
                  <c:v>ALUMINUM CORP OF CHINA LTD-H</c:v>
                </c:pt>
                <c:pt idx="17">
                  <c:v>CHINA OVERSEAS LAND &amp; INVEST</c:v>
                </c:pt>
                <c:pt idx="18">
                  <c:v>CHINA PETROLEUM &amp; CHEMICAL-H</c:v>
                </c:pt>
                <c:pt idx="19">
                  <c:v>HONG KONG &amp; CHINA GAS</c:v>
                </c:pt>
                <c:pt idx="20">
                  <c:v>CHINA UNICOM HONG KONG LTD</c:v>
                </c:pt>
                <c:pt idx="21">
                  <c:v>HANG LUNG PROPERTIES LTD</c:v>
                </c:pt>
                <c:pt idx="22">
                  <c:v>WHARF HOLDINGS LTD</c:v>
                </c:pt>
                <c:pt idx="23">
                  <c:v>HUTCHISON WHAMPOA LTD</c:v>
                </c:pt>
                <c:pt idx="24">
                  <c:v>CHINA MOBILE LTD</c:v>
                </c:pt>
                <c:pt idx="25">
                  <c:v>BANK OF EAST ASIA LTD</c:v>
                </c:pt>
                <c:pt idx="26">
                  <c:v>NEW WORLD DEVELOPMENT</c:v>
                </c:pt>
                <c:pt idx="27">
                  <c:v>SINO LAND CO</c:v>
                </c:pt>
                <c:pt idx="28">
                  <c:v>CITIC LTD</c:v>
                </c:pt>
                <c:pt idx="29">
                  <c:v>CHINA RESOURCES BEER HOLDIN</c:v>
                </c:pt>
                <c:pt idx="30">
                  <c:v>HANG SENG BANK LTD</c:v>
                </c:pt>
                <c:pt idx="31">
                  <c:v>FIH MOBILE LTD</c:v>
                </c:pt>
                <c:pt idx="32">
                  <c:v>BOC HONG KONG HOLDINGS LTD</c:v>
                </c:pt>
                <c:pt idx="33">
                  <c:v>CHINA MERCHANTS PORT HOLDING</c:v>
                </c:pt>
                <c:pt idx="34">
                  <c:v>ESPRIT HOLDINGS LTD</c:v>
                </c:pt>
                <c:pt idx="35">
                  <c:v>MTR CORP</c:v>
                </c:pt>
                <c:pt idx="36">
                  <c:v>CATHAY PACIFIC AIRWAYS</c:v>
                </c:pt>
                <c:pt idx="37">
                  <c:v>CLP HOLDINGS LTD</c:v>
                </c:pt>
                <c:pt idx="38">
                  <c:v>COSCO SHIPPING PORTS LTD</c:v>
                </c:pt>
                <c:pt idx="39">
                  <c:v>CHINA RESOURCES POWER HOLDIN</c:v>
                </c:pt>
                <c:pt idx="40">
                  <c:v>CHINA PETROLEUM &amp; CHEMICAL-H</c:v>
                </c:pt>
                <c:pt idx="41">
                  <c:v>CHINA RESOURCES POWER HOLDIN</c:v>
                </c:pt>
                <c:pt idx="42">
                  <c:v>POWER ASSETS HOLDINGS LTD</c:v>
                </c:pt>
              </c:strCache>
            </c:strRef>
          </c:cat>
          <c:val>
            <c:numRef>
              <c:f>Realised_20100111_2w_Attr!$M$49:$M$98</c:f>
              <c:numCache>
                <c:formatCode>#,##0.00</c:formatCode>
                <c:ptCount val="50"/>
                <c:pt idx="0">
                  <c:v>14.87</c:v>
                </c:pt>
                <c:pt idx="1">
                  <c:v>3.91</c:v>
                </c:pt>
                <c:pt idx="2">
                  <c:v>7.6</c:v>
                </c:pt>
                <c:pt idx="3">
                  <c:v>5.43</c:v>
                </c:pt>
                <c:pt idx="4">
                  <c:v>6.66</c:v>
                </c:pt>
                <c:pt idx="5">
                  <c:v>3.61</c:v>
                </c:pt>
                <c:pt idx="6">
                  <c:v>3.03</c:v>
                </c:pt>
                <c:pt idx="7">
                  <c:v>4.8899999999999997</c:v>
                </c:pt>
                <c:pt idx="8">
                  <c:v>2.9</c:v>
                </c:pt>
                <c:pt idx="9">
                  <c:v>2.27</c:v>
                </c:pt>
                <c:pt idx="10">
                  <c:v>2.17</c:v>
                </c:pt>
                <c:pt idx="11">
                  <c:v>2.79</c:v>
                </c:pt>
                <c:pt idx="12">
                  <c:v>1.67</c:v>
                </c:pt>
                <c:pt idx="13">
                  <c:v>2.4700000000000002</c:v>
                </c:pt>
                <c:pt idx="14">
                  <c:v>1.48</c:v>
                </c:pt>
                <c:pt idx="15">
                  <c:v>1.06</c:v>
                </c:pt>
                <c:pt idx="16">
                  <c:v>0.66</c:v>
                </c:pt>
                <c:pt idx="17">
                  <c:v>1.1200000000000001</c:v>
                </c:pt>
                <c:pt idx="18">
                  <c:v>1.98</c:v>
                </c:pt>
                <c:pt idx="19">
                  <c:v>1.31</c:v>
                </c:pt>
                <c:pt idx="20">
                  <c:v>1.21</c:v>
                </c:pt>
                <c:pt idx="21">
                  <c:v>1.1000000000000001</c:v>
                </c:pt>
                <c:pt idx="22">
                  <c:v>1.03</c:v>
                </c:pt>
                <c:pt idx="23">
                  <c:v>2.1800000000000002</c:v>
                </c:pt>
                <c:pt idx="24">
                  <c:v>8.34</c:v>
                </c:pt>
                <c:pt idx="25">
                  <c:v>0.97</c:v>
                </c:pt>
                <c:pt idx="26">
                  <c:v>0.65</c:v>
                </c:pt>
                <c:pt idx="27">
                  <c:v>0.63</c:v>
                </c:pt>
                <c:pt idx="28">
                  <c:v>0.43</c:v>
                </c:pt>
                <c:pt idx="29">
                  <c:v>0.63</c:v>
                </c:pt>
                <c:pt idx="30">
                  <c:v>1.57</c:v>
                </c:pt>
                <c:pt idx="31">
                  <c:v>0.37</c:v>
                </c:pt>
                <c:pt idx="32">
                  <c:v>1.1200000000000001</c:v>
                </c:pt>
                <c:pt idx="33">
                  <c:v>0.56000000000000005</c:v>
                </c:pt>
                <c:pt idx="34">
                  <c:v>1.19</c:v>
                </c:pt>
                <c:pt idx="35">
                  <c:v>0.68</c:v>
                </c:pt>
                <c:pt idx="36">
                  <c:v>0.3</c:v>
                </c:pt>
                <c:pt idx="37">
                  <c:v>1.73</c:v>
                </c:pt>
                <c:pt idx="38">
                  <c:v>0.26</c:v>
                </c:pt>
                <c:pt idx="39">
                  <c:v>0.51</c:v>
                </c:pt>
                <c:pt idx="40">
                  <c:v>2.48</c:v>
                </c:pt>
                <c:pt idx="41">
                  <c:v>0.43</c:v>
                </c:pt>
                <c:pt idx="42">
                  <c:v>1.68</c:v>
                </c:pt>
                <c:pt idx="43">
                  <c:v>1.0900000000000001</c:v>
                </c:pt>
                <c:pt idx="44">
                  <c:v>0.23</c:v>
                </c:pt>
                <c:pt idx="45">
                  <c:v>1.58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5966720"/>
        <c:axId val="245965184"/>
      </c:barChart>
      <c:catAx>
        <c:axId val="2459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45947008"/>
        <c:crosses val="autoZero"/>
        <c:auto val="1"/>
        <c:lblAlgn val="ctr"/>
        <c:lblOffset val="100"/>
        <c:noMultiLvlLbl val="0"/>
      </c:catAx>
      <c:valAx>
        <c:axId val="245947008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5945472"/>
        <c:crosses val="autoZero"/>
        <c:crossBetween val="between"/>
      </c:valAx>
      <c:valAx>
        <c:axId val="245965184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5966720"/>
        <c:crosses val="max"/>
        <c:crossBetween val="between"/>
      </c:valAx>
      <c:catAx>
        <c:axId val="245966720"/>
        <c:scaling>
          <c:orientation val="minMax"/>
        </c:scaling>
        <c:delete val="1"/>
        <c:axPos val="t"/>
        <c:majorTickMark val="out"/>
        <c:minorTickMark val="none"/>
        <c:tickLblPos val="nextTo"/>
        <c:crossAx val="2459651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GB" sz="2000"/>
              <a:t>Total Return: Forecasted vs. Realised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194068664872964"/>
          <c:y val="0.11874540682414698"/>
          <c:w val="0.74651935980796946"/>
          <c:h val="0.8527645514898872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1750"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85071540214684938"/>
                  <c:y val="9.5997529720549632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rgbClr val="C00000"/>
                        </a:solidFill>
                      </a:defRPr>
                    </a:pPr>
                    <a:r>
                      <a:rPr lang="en-US" sz="1200" baseline="0">
                        <a:solidFill>
                          <a:srgbClr val="C00000"/>
                        </a:solidFill>
                      </a:rPr>
                      <a:t>y = 0.06x - 10.3
R² = 0.02</a:t>
                    </a:r>
                    <a:endParaRPr lang="en-US" sz="1200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ScatterPlot!$O$39:$O$432</c:f>
              <c:numCache>
                <c:formatCode>#,##0.00</c:formatCode>
                <c:ptCount val="394"/>
                <c:pt idx="0">
                  <c:v>-14.7</c:v>
                </c:pt>
                <c:pt idx="1">
                  <c:v>-13.54</c:v>
                </c:pt>
                <c:pt idx="2">
                  <c:v>-10.96</c:v>
                </c:pt>
                <c:pt idx="3">
                  <c:v>-15.15</c:v>
                </c:pt>
                <c:pt idx="4">
                  <c:v>-6.88</c:v>
                </c:pt>
                <c:pt idx="5">
                  <c:v>-11.04</c:v>
                </c:pt>
                <c:pt idx="6">
                  <c:v>-13.12</c:v>
                </c:pt>
                <c:pt idx="7">
                  <c:v>-9.36</c:v>
                </c:pt>
                <c:pt idx="8">
                  <c:v>-13.18</c:v>
                </c:pt>
                <c:pt idx="9">
                  <c:v>-12.4</c:v>
                </c:pt>
                <c:pt idx="10">
                  <c:v>-22.37</c:v>
                </c:pt>
                <c:pt idx="11">
                  <c:v>-12.81</c:v>
                </c:pt>
                <c:pt idx="12">
                  <c:v>-8.01</c:v>
                </c:pt>
                <c:pt idx="13">
                  <c:v>-12.52</c:v>
                </c:pt>
                <c:pt idx="14">
                  <c:v>-15.67</c:v>
                </c:pt>
                <c:pt idx="15">
                  <c:v>-10.28</c:v>
                </c:pt>
                <c:pt idx="16">
                  <c:v>-11.28</c:v>
                </c:pt>
                <c:pt idx="17">
                  <c:v>-14.34</c:v>
                </c:pt>
                <c:pt idx="18">
                  <c:v>-14.86</c:v>
                </c:pt>
                <c:pt idx="19">
                  <c:v>-10.54</c:v>
                </c:pt>
                <c:pt idx="20">
                  <c:v>-13.06</c:v>
                </c:pt>
                <c:pt idx="21">
                  <c:v>-7.66</c:v>
                </c:pt>
                <c:pt idx="22">
                  <c:v>-9.9499999999999993</c:v>
                </c:pt>
                <c:pt idx="23">
                  <c:v>-12.01</c:v>
                </c:pt>
                <c:pt idx="24">
                  <c:v>-14.38</c:v>
                </c:pt>
                <c:pt idx="25">
                  <c:v>-13.33</c:v>
                </c:pt>
                <c:pt idx="26">
                  <c:v>-9.66</c:v>
                </c:pt>
                <c:pt idx="27">
                  <c:v>-5.13</c:v>
                </c:pt>
                <c:pt idx="28">
                  <c:v>-12.34</c:v>
                </c:pt>
                <c:pt idx="29">
                  <c:v>-10.87</c:v>
                </c:pt>
                <c:pt idx="30">
                  <c:v>-9.52</c:v>
                </c:pt>
                <c:pt idx="31">
                  <c:v>-9.06</c:v>
                </c:pt>
                <c:pt idx="32">
                  <c:v>-14</c:v>
                </c:pt>
                <c:pt idx="33">
                  <c:v>-4.84</c:v>
                </c:pt>
                <c:pt idx="34">
                  <c:v>-4.6500000000000004</c:v>
                </c:pt>
                <c:pt idx="35">
                  <c:v>-7</c:v>
                </c:pt>
                <c:pt idx="36">
                  <c:v>-3.67</c:v>
                </c:pt>
                <c:pt idx="37">
                  <c:v>-10.46</c:v>
                </c:pt>
                <c:pt idx="38">
                  <c:v>-13.01</c:v>
                </c:pt>
                <c:pt idx="39">
                  <c:v>-12.5</c:v>
                </c:pt>
                <c:pt idx="40">
                  <c:v>-16.920000000000002</c:v>
                </c:pt>
                <c:pt idx="41">
                  <c:v>-6.71</c:v>
                </c:pt>
                <c:pt idx="42">
                  <c:v>-14.59</c:v>
                </c:pt>
                <c:pt idx="43">
                  <c:v>-6.44</c:v>
                </c:pt>
                <c:pt idx="44">
                  <c:v>-7.15</c:v>
                </c:pt>
                <c:pt idx="45">
                  <c:v>-11.08</c:v>
                </c:pt>
                <c:pt idx="46">
                  <c:v>-6.97</c:v>
                </c:pt>
                <c:pt idx="47">
                  <c:v>-3.26</c:v>
                </c:pt>
                <c:pt idx="48">
                  <c:v>-7.65</c:v>
                </c:pt>
                <c:pt idx="49">
                  <c:v>-3.2</c:v>
                </c:pt>
                <c:pt idx="50">
                  <c:v>6.03</c:v>
                </c:pt>
                <c:pt idx="52">
                  <c:v>-12</c:v>
                </c:pt>
                <c:pt idx="53">
                  <c:v>-9.19</c:v>
                </c:pt>
                <c:pt idx="54">
                  <c:v>-11.11</c:v>
                </c:pt>
                <c:pt idx="55">
                  <c:v>-11.07</c:v>
                </c:pt>
                <c:pt idx="56">
                  <c:v>-13.27</c:v>
                </c:pt>
                <c:pt idx="57">
                  <c:v>-17.98</c:v>
                </c:pt>
                <c:pt idx="58">
                  <c:v>-5.99</c:v>
                </c:pt>
                <c:pt idx="59">
                  <c:v>-11.31</c:v>
                </c:pt>
                <c:pt idx="60">
                  <c:v>-14.2</c:v>
                </c:pt>
                <c:pt idx="61">
                  <c:v>-12.81</c:v>
                </c:pt>
                <c:pt idx="62">
                  <c:v>-9.1300000000000008</c:v>
                </c:pt>
                <c:pt idx="63">
                  <c:v>-17.850000000000001</c:v>
                </c:pt>
                <c:pt idx="64">
                  <c:v>-15.74</c:v>
                </c:pt>
                <c:pt idx="65">
                  <c:v>-18.739999999999998</c:v>
                </c:pt>
                <c:pt idx="66">
                  <c:v>-15.89</c:v>
                </c:pt>
                <c:pt idx="67">
                  <c:v>-15.74</c:v>
                </c:pt>
                <c:pt idx="68">
                  <c:v>-11.05</c:v>
                </c:pt>
                <c:pt idx="69">
                  <c:v>-14.35</c:v>
                </c:pt>
                <c:pt idx="70">
                  <c:v>-12.45</c:v>
                </c:pt>
                <c:pt idx="71">
                  <c:v>-14.04</c:v>
                </c:pt>
                <c:pt idx="72">
                  <c:v>-18.420000000000002</c:v>
                </c:pt>
                <c:pt idx="73">
                  <c:v>-15.73</c:v>
                </c:pt>
                <c:pt idx="74">
                  <c:v>-15.37</c:v>
                </c:pt>
                <c:pt idx="75">
                  <c:v>-14.03</c:v>
                </c:pt>
                <c:pt idx="76">
                  <c:v>-18.46</c:v>
                </c:pt>
                <c:pt idx="77">
                  <c:v>-12.03</c:v>
                </c:pt>
                <c:pt idx="78">
                  <c:v>-15.21</c:v>
                </c:pt>
                <c:pt idx="79">
                  <c:v>-13.8</c:v>
                </c:pt>
                <c:pt idx="80">
                  <c:v>-13.23</c:v>
                </c:pt>
                <c:pt idx="81">
                  <c:v>-6.17</c:v>
                </c:pt>
                <c:pt idx="82">
                  <c:v>-12.33</c:v>
                </c:pt>
                <c:pt idx="83">
                  <c:v>-5.81</c:v>
                </c:pt>
                <c:pt idx="84">
                  <c:v>-13.71</c:v>
                </c:pt>
                <c:pt idx="85">
                  <c:v>-13.18</c:v>
                </c:pt>
                <c:pt idx="86">
                  <c:v>-8.74</c:v>
                </c:pt>
                <c:pt idx="87">
                  <c:v>-23.07</c:v>
                </c:pt>
                <c:pt idx="88">
                  <c:v>-9.9499999999999993</c:v>
                </c:pt>
                <c:pt idx="89">
                  <c:v>-3.55</c:v>
                </c:pt>
                <c:pt idx="90">
                  <c:v>-12.99</c:v>
                </c:pt>
                <c:pt idx="91">
                  <c:v>-10.81</c:v>
                </c:pt>
                <c:pt idx="92">
                  <c:v>-9.98</c:v>
                </c:pt>
                <c:pt idx="93">
                  <c:v>-10.11</c:v>
                </c:pt>
                <c:pt idx="94">
                  <c:v>-11.68</c:v>
                </c:pt>
                <c:pt idx="95">
                  <c:v>-12.02</c:v>
                </c:pt>
                <c:pt idx="96">
                  <c:v>-3.53</c:v>
                </c:pt>
                <c:pt idx="97">
                  <c:v>-9.85</c:v>
                </c:pt>
                <c:pt idx="98">
                  <c:v>-5.59</c:v>
                </c:pt>
                <c:pt idx="99">
                  <c:v>-14.68</c:v>
                </c:pt>
                <c:pt idx="100">
                  <c:v>-9.1999999999999993</c:v>
                </c:pt>
                <c:pt idx="101">
                  <c:v>-8.2200000000000006</c:v>
                </c:pt>
                <c:pt idx="103">
                  <c:v>-12.6</c:v>
                </c:pt>
                <c:pt idx="104">
                  <c:v>-11.57</c:v>
                </c:pt>
                <c:pt idx="105">
                  <c:v>-14.59</c:v>
                </c:pt>
                <c:pt idx="106">
                  <c:v>-7.29</c:v>
                </c:pt>
                <c:pt idx="107">
                  <c:v>-8.51</c:v>
                </c:pt>
                <c:pt idx="108">
                  <c:v>-16.55</c:v>
                </c:pt>
                <c:pt idx="109">
                  <c:v>-13.11</c:v>
                </c:pt>
                <c:pt idx="110">
                  <c:v>-18.75</c:v>
                </c:pt>
                <c:pt idx="111">
                  <c:v>-5.64</c:v>
                </c:pt>
                <c:pt idx="112">
                  <c:v>-11.54</c:v>
                </c:pt>
                <c:pt idx="113">
                  <c:v>-8.01</c:v>
                </c:pt>
                <c:pt idx="114">
                  <c:v>-15.34</c:v>
                </c:pt>
                <c:pt idx="115">
                  <c:v>-16.96</c:v>
                </c:pt>
                <c:pt idx="116">
                  <c:v>-12.45</c:v>
                </c:pt>
                <c:pt idx="117">
                  <c:v>-15.13</c:v>
                </c:pt>
                <c:pt idx="118">
                  <c:v>-12.47</c:v>
                </c:pt>
                <c:pt idx="119">
                  <c:v>-13.29</c:v>
                </c:pt>
                <c:pt idx="120">
                  <c:v>-12.21</c:v>
                </c:pt>
                <c:pt idx="121">
                  <c:v>-8.67</c:v>
                </c:pt>
                <c:pt idx="122">
                  <c:v>-11.74</c:v>
                </c:pt>
                <c:pt idx="123">
                  <c:v>-17.420000000000002</c:v>
                </c:pt>
                <c:pt idx="124">
                  <c:v>-13.85</c:v>
                </c:pt>
                <c:pt idx="125">
                  <c:v>-12.14</c:v>
                </c:pt>
                <c:pt idx="126">
                  <c:v>-14.47</c:v>
                </c:pt>
                <c:pt idx="127">
                  <c:v>-11.69</c:v>
                </c:pt>
                <c:pt idx="128">
                  <c:v>-13.48</c:v>
                </c:pt>
                <c:pt idx="129">
                  <c:v>-16.100000000000001</c:v>
                </c:pt>
                <c:pt idx="130">
                  <c:v>-13.78</c:v>
                </c:pt>
                <c:pt idx="131">
                  <c:v>-14.19</c:v>
                </c:pt>
                <c:pt idx="132">
                  <c:v>-12.48</c:v>
                </c:pt>
                <c:pt idx="133">
                  <c:v>-12.12</c:v>
                </c:pt>
                <c:pt idx="134">
                  <c:v>-9.2200000000000006</c:v>
                </c:pt>
                <c:pt idx="135">
                  <c:v>-8.7799999999999994</c:v>
                </c:pt>
                <c:pt idx="136">
                  <c:v>-4.62</c:v>
                </c:pt>
                <c:pt idx="137">
                  <c:v>-13.63</c:v>
                </c:pt>
                <c:pt idx="138">
                  <c:v>-9.67</c:v>
                </c:pt>
                <c:pt idx="139">
                  <c:v>-8.2100000000000009</c:v>
                </c:pt>
                <c:pt idx="140">
                  <c:v>-19.39</c:v>
                </c:pt>
                <c:pt idx="141">
                  <c:v>-12.91</c:v>
                </c:pt>
                <c:pt idx="142">
                  <c:v>-10.25</c:v>
                </c:pt>
                <c:pt idx="143">
                  <c:v>-11.71</c:v>
                </c:pt>
                <c:pt idx="144">
                  <c:v>-11.2</c:v>
                </c:pt>
                <c:pt idx="145">
                  <c:v>-12.61</c:v>
                </c:pt>
                <c:pt idx="146">
                  <c:v>-2.99</c:v>
                </c:pt>
                <c:pt idx="147">
                  <c:v>-2.6</c:v>
                </c:pt>
                <c:pt idx="148">
                  <c:v>-4.84</c:v>
                </c:pt>
                <c:pt idx="149">
                  <c:v>-14.27</c:v>
                </c:pt>
                <c:pt idx="150">
                  <c:v>-2.13</c:v>
                </c:pt>
                <c:pt idx="151">
                  <c:v>-6.9</c:v>
                </c:pt>
                <c:pt idx="152">
                  <c:v>-6.14</c:v>
                </c:pt>
                <c:pt idx="154">
                  <c:v>-17.09</c:v>
                </c:pt>
                <c:pt idx="155">
                  <c:v>-12.46</c:v>
                </c:pt>
                <c:pt idx="156">
                  <c:v>-10.15</c:v>
                </c:pt>
                <c:pt idx="157">
                  <c:v>-13.34</c:v>
                </c:pt>
                <c:pt idx="158">
                  <c:v>-9.5500000000000007</c:v>
                </c:pt>
                <c:pt idx="159">
                  <c:v>-12.15</c:v>
                </c:pt>
                <c:pt idx="160">
                  <c:v>-14.97</c:v>
                </c:pt>
                <c:pt idx="161">
                  <c:v>-18.29</c:v>
                </c:pt>
                <c:pt idx="162">
                  <c:v>-19.55</c:v>
                </c:pt>
                <c:pt idx="163">
                  <c:v>-12.53</c:v>
                </c:pt>
                <c:pt idx="164">
                  <c:v>-16.64</c:v>
                </c:pt>
                <c:pt idx="165">
                  <c:v>-18.05</c:v>
                </c:pt>
                <c:pt idx="166">
                  <c:v>-15.78</c:v>
                </c:pt>
                <c:pt idx="167">
                  <c:v>-15.09</c:v>
                </c:pt>
                <c:pt idx="168">
                  <c:v>-30.46</c:v>
                </c:pt>
                <c:pt idx="169">
                  <c:v>-18.760000000000002</c:v>
                </c:pt>
                <c:pt idx="170">
                  <c:v>-23.53</c:v>
                </c:pt>
                <c:pt idx="171">
                  <c:v>-12.65</c:v>
                </c:pt>
                <c:pt idx="172">
                  <c:v>-15.11</c:v>
                </c:pt>
                <c:pt idx="173">
                  <c:v>-11.23</c:v>
                </c:pt>
                <c:pt idx="174">
                  <c:v>-13.14</c:v>
                </c:pt>
                <c:pt idx="175">
                  <c:v>-22.53</c:v>
                </c:pt>
                <c:pt idx="176">
                  <c:v>-17.75</c:v>
                </c:pt>
                <c:pt idx="177">
                  <c:v>-8.06</c:v>
                </c:pt>
                <c:pt idx="178">
                  <c:v>-13.27</c:v>
                </c:pt>
                <c:pt idx="179">
                  <c:v>-14.69</c:v>
                </c:pt>
                <c:pt idx="180">
                  <c:v>-16.829999999999998</c:v>
                </c:pt>
                <c:pt idx="181">
                  <c:v>-32.380000000000003</c:v>
                </c:pt>
                <c:pt idx="182">
                  <c:v>-15.43</c:v>
                </c:pt>
                <c:pt idx="183">
                  <c:v>-7.59</c:v>
                </c:pt>
                <c:pt idx="184">
                  <c:v>-13.51</c:v>
                </c:pt>
                <c:pt idx="185">
                  <c:v>-11.63</c:v>
                </c:pt>
                <c:pt idx="186">
                  <c:v>-17.87</c:v>
                </c:pt>
                <c:pt idx="187">
                  <c:v>-11.61</c:v>
                </c:pt>
                <c:pt idx="188">
                  <c:v>-12.3</c:v>
                </c:pt>
                <c:pt idx="189">
                  <c:v>-10.29</c:v>
                </c:pt>
                <c:pt idx="190">
                  <c:v>-23.34</c:v>
                </c:pt>
                <c:pt idx="191">
                  <c:v>-9.8000000000000007</c:v>
                </c:pt>
                <c:pt idx="192">
                  <c:v>-3.58</c:v>
                </c:pt>
                <c:pt idx="193">
                  <c:v>-7.82</c:v>
                </c:pt>
                <c:pt idx="194">
                  <c:v>-5.08</c:v>
                </c:pt>
                <c:pt idx="195">
                  <c:v>-16.399999999999999</c:v>
                </c:pt>
                <c:pt idx="196">
                  <c:v>-10.81</c:v>
                </c:pt>
                <c:pt idx="197">
                  <c:v>-7.98</c:v>
                </c:pt>
                <c:pt idx="198">
                  <c:v>-6.75</c:v>
                </c:pt>
                <c:pt idx="199">
                  <c:v>-7.49</c:v>
                </c:pt>
                <c:pt idx="200">
                  <c:v>-3.81</c:v>
                </c:pt>
                <c:pt idx="201">
                  <c:v>-7.69</c:v>
                </c:pt>
                <c:pt idx="202">
                  <c:v>-2.5099999999999998</c:v>
                </c:pt>
                <c:pt idx="203">
                  <c:v>-3.3</c:v>
                </c:pt>
                <c:pt idx="205">
                  <c:v>-13.19</c:v>
                </c:pt>
                <c:pt idx="206">
                  <c:v>-26.01</c:v>
                </c:pt>
                <c:pt idx="207">
                  <c:v>-13.03</c:v>
                </c:pt>
                <c:pt idx="208">
                  <c:v>-18.260000000000002</c:v>
                </c:pt>
                <c:pt idx="209">
                  <c:v>-15.6</c:v>
                </c:pt>
                <c:pt idx="210">
                  <c:v>-20.68</c:v>
                </c:pt>
                <c:pt idx="211">
                  <c:v>-18.14</c:v>
                </c:pt>
                <c:pt idx="212">
                  <c:v>-18.670000000000002</c:v>
                </c:pt>
                <c:pt idx="213">
                  <c:v>-15.97</c:v>
                </c:pt>
                <c:pt idx="214">
                  <c:v>-3.53</c:v>
                </c:pt>
                <c:pt idx="215">
                  <c:v>-4.0199999999999996</c:v>
                </c:pt>
                <c:pt idx="216">
                  <c:v>-14.64</c:v>
                </c:pt>
                <c:pt idx="217">
                  <c:v>-25.54</c:v>
                </c:pt>
                <c:pt idx="218">
                  <c:v>-9.44</c:v>
                </c:pt>
                <c:pt idx="219">
                  <c:v>-14.03</c:v>
                </c:pt>
                <c:pt idx="220">
                  <c:v>-2.23</c:v>
                </c:pt>
                <c:pt idx="221">
                  <c:v>-18.43</c:v>
                </c:pt>
                <c:pt idx="222">
                  <c:v>-17.670000000000002</c:v>
                </c:pt>
                <c:pt idx="223">
                  <c:v>-14.97</c:v>
                </c:pt>
                <c:pt idx="224">
                  <c:v>-13.84</c:v>
                </c:pt>
                <c:pt idx="225">
                  <c:v>-13.45</c:v>
                </c:pt>
                <c:pt idx="226">
                  <c:v>-15.12</c:v>
                </c:pt>
                <c:pt idx="227">
                  <c:v>-4.8899999999999997</c:v>
                </c:pt>
                <c:pt idx="228">
                  <c:v>-13.1</c:v>
                </c:pt>
                <c:pt idx="229">
                  <c:v>-14.39</c:v>
                </c:pt>
                <c:pt idx="230">
                  <c:v>-9.92</c:v>
                </c:pt>
                <c:pt idx="231">
                  <c:v>-15.21</c:v>
                </c:pt>
                <c:pt idx="232">
                  <c:v>-11.32</c:v>
                </c:pt>
                <c:pt idx="233">
                  <c:v>-15.38</c:v>
                </c:pt>
                <c:pt idx="234">
                  <c:v>-10.75</c:v>
                </c:pt>
                <c:pt idx="235">
                  <c:v>-8.44</c:v>
                </c:pt>
                <c:pt idx="236">
                  <c:v>-2.12</c:v>
                </c:pt>
                <c:pt idx="237">
                  <c:v>-3.81</c:v>
                </c:pt>
                <c:pt idx="238">
                  <c:v>-6.73</c:v>
                </c:pt>
                <c:pt idx="239">
                  <c:v>-3.96</c:v>
                </c:pt>
                <c:pt idx="240">
                  <c:v>-11.53</c:v>
                </c:pt>
                <c:pt idx="241">
                  <c:v>-9.84</c:v>
                </c:pt>
                <c:pt idx="242">
                  <c:v>-2.35</c:v>
                </c:pt>
                <c:pt idx="243">
                  <c:v>-10.7</c:v>
                </c:pt>
                <c:pt idx="244">
                  <c:v>-4.58</c:v>
                </c:pt>
                <c:pt idx="245">
                  <c:v>-8.4600000000000009</c:v>
                </c:pt>
                <c:pt idx="246">
                  <c:v>-6.2</c:v>
                </c:pt>
                <c:pt idx="247">
                  <c:v>-2.78</c:v>
                </c:pt>
                <c:pt idx="248">
                  <c:v>-3.5</c:v>
                </c:pt>
                <c:pt idx="249">
                  <c:v>-1.81</c:v>
                </c:pt>
                <c:pt idx="250">
                  <c:v>-0.45</c:v>
                </c:pt>
                <c:pt idx="251">
                  <c:v>-0.7</c:v>
                </c:pt>
                <c:pt idx="252">
                  <c:v>4.1500000000000004</c:v>
                </c:pt>
                <c:pt idx="253">
                  <c:v>8.84</c:v>
                </c:pt>
                <c:pt idx="254">
                  <c:v>22.9</c:v>
                </c:pt>
                <c:pt idx="256">
                  <c:v>-11.38</c:v>
                </c:pt>
                <c:pt idx="257">
                  <c:v>-13.9</c:v>
                </c:pt>
                <c:pt idx="258">
                  <c:v>-14.8</c:v>
                </c:pt>
                <c:pt idx="259">
                  <c:v>-14.63</c:v>
                </c:pt>
                <c:pt idx="260">
                  <c:v>-10.08</c:v>
                </c:pt>
                <c:pt idx="261">
                  <c:v>-6.07</c:v>
                </c:pt>
                <c:pt idx="262">
                  <c:v>-12.28</c:v>
                </c:pt>
                <c:pt idx="263">
                  <c:v>-16.399999999999999</c:v>
                </c:pt>
                <c:pt idx="264">
                  <c:v>-10.44</c:v>
                </c:pt>
                <c:pt idx="265">
                  <c:v>-9.35</c:v>
                </c:pt>
                <c:pt idx="266">
                  <c:v>-18.43</c:v>
                </c:pt>
                <c:pt idx="267">
                  <c:v>-13.29</c:v>
                </c:pt>
                <c:pt idx="268">
                  <c:v>-14.3</c:v>
                </c:pt>
                <c:pt idx="269">
                  <c:v>-12.76</c:v>
                </c:pt>
                <c:pt idx="270">
                  <c:v>-11.97</c:v>
                </c:pt>
                <c:pt idx="271">
                  <c:v>-10.7</c:v>
                </c:pt>
                <c:pt idx="272">
                  <c:v>-12.57</c:v>
                </c:pt>
                <c:pt idx="273">
                  <c:v>-15.88</c:v>
                </c:pt>
                <c:pt idx="274">
                  <c:v>-15.14</c:v>
                </c:pt>
                <c:pt idx="275">
                  <c:v>-12.93</c:v>
                </c:pt>
                <c:pt idx="276">
                  <c:v>-9.5</c:v>
                </c:pt>
                <c:pt idx="277">
                  <c:v>-6.26</c:v>
                </c:pt>
                <c:pt idx="278">
                  <c:v>-12.34</c:v>
                </c:pt>
                <c:pt idx="279">
                  <c:v>-19.73</c:v>
                </c:pt>
                <c:pt idx="280">
                  <c:v>-7.66</c:v>
                </c:pt>
                <c:pt idx="281">
                  <c:v>-19.2</c:v>
                </c:pt>
                <c:pt idx="282">
                  <c:v>-9.77</c:v>
                </c:pt>
                <c:pt idx="283">
                  <c:v>-16.989999999999998</c:v>
                </c:pt>
                <c:pt idx="284">
                  <c:v>-10.33</c:v>
                </c:pt>
                <c:pt idx="285">
                  <c:v>-13.22</c:v>
                </c:pt>
                <c:pt idx="286">
                  <c:v>-12.11</c:v>
                </c:pt>
                <c:pt idx="287">
                  <c:v>-4.49</c:v>
                </c:pt>
                <c:pt idx="288">
                  <c:v>-6.01</c:v>
                </c:pt>
                <c:pt idx="289">
                  <c:v>-9.0299999999999994</c:v>
                </c:pt>
                <c:pt idx="290">
                  <c:v>-21.17</c:v>
                </c:pt>
                <c:pt idx="291">
                  <c:v>-11.4</c:v>
                </c:pt>
                <c:pt idx="292">
                  <c:v>-12.11</c:v>
                </c:pt>
                <c:pt idx="293">
                  <c:v>-20.2</c:v>
                </c:pt>
                <c:pt idx="294">
                  <c:v>-9.8000000000000007</c:v>
                </c:pt>
                <c:pt idx="295">
                  <c:v>-7.79</c:v>
                </c:pt>
                <c:pt idx="296">
                  <c:v>-13.67</c:v>
                </c:pt>
                <c:pt idx="297">
                  <c:v>-10.19</c:v>
                </c:pt>
                <c:pt idx="298">
                  <c:v>-2.63</c:v>
                </c:pt>
                <c:pt idx="299">
                  <c:v>-2.04</c:v>
                </c:pt>
                <c:pt idx="300">
                  <c:v>-4.8600000000000003</c:v>
                </c:pt>
                <c:pt idx="301">
                  <c:v>-8.08</c:v>
                </c:pt>
                <c:pt idx="302">
                  <c:v>-0.56999999999999995</c:v>
                </c:pt>
                <c:pt idx="303">
                  <c:v>4.53</c:v>
                </c:pt>
                <c:pt idx="305">
                  <c:v>-9.94</c:v>
                </c:pt>
                <c:pt idx="306">
                  <c:v>-22.05</c:v>
                </c:pt>
                <c:pt idx="307">
                  <c:v>-18.079999999999998</c:v>
                </c:pt>
                <c:pt idx="308">
                  <c:v>-21.07</c:v>
                </c:pt>
                <c:pt idx="309">
                  <c:v>-7.39</c:v>
                </c:pt>
                <c:pt idx="310">
                  <c:v>-24.4</c:v>
                </c:pt>
                <c:pt idx="311">
                  <c:v>-15.86</c:v>
                </c:pt>
                <c:pt idx="312">
                  <c:v>-31.65</c:v>
                </c:pt>
                <c:pt idx="313">
                  <c:v>-12.5</c:v>
                </c:pt>
                <c:pt idx="314">
                  <c:v>-13.54</c:v>
                </c:pt>
                <c:pt idx="315">
                  <c:v>-20.63</c:v>
                </c:pt>
                <c:pt idx="316">
                  <c:v>-15.22</c:v>
                </c:pt>
                <c:pt idx="317">
                  <c:v>-26.89</c:v>
                </c:pt>
                <c:pt idx="318">
                  <c:v>-15.37</c:v>
                </c:pt>
                <c:pt idx="319">
                  <c:v>-14.44</c:v>
                </c:pt>
                <c:pt idx="320">
                  <c:v>-23.78</c:v>
                </c:pt>
                <c:pt idx="321">
                  <c:v>-19.38</c:v>
                </c:pt>
                <c:pt idx="322">
                  <c:v>-9.17</c:v>
                </c:pt>
                <c:pt idx="323">
                  <c:v>-16.21</c:v>
                </c:pt>
                <c:pt idx="324">
                  <c:v>-15.21</c:v>
                </c:pt>
                <c:pt idx="325">
                  <c:v>-8.49</c:v>
                </c:pt>
                <c:pt idx="326">
                  <c:v>-16.46</c:v>
                </c:pt>
                <c:pt idx="327">
                  <c:v>-22.71</c:v>
                </c:pt>
                <c:pt idx="328">
                  <c:v>-4.34</c:v>
                </c:pt>
                <c:pt idx="329">
                  <c:v>-13.7</c:v>
                </c:pt>
                <c:pt idx="330">
                  <c:v>-22.9</c:v>
                </c:pt>
                <c:pt idx="331">
                  <c:v>-18.57</c:v>
                </c:pt>
                <c:pt idx="332">
                  <c:v>-17.75</c:v>
                </c:pt>
                <c:pt idx="333">
                  <c:v>-11.77</c:v>
                </c:pt>
                <c:pt idx="334">
                  <c:v>-7.31</c:v>
                </c:pt>
                <c:pt idx="335">
                  <c:v>-9.57</c:v>
                </c:pt>
                <c:pt idx="336">
                  <c:v>-11.6</c:v>
                </c:pt>
                <c:pt idx="337">
                  <c:v>-16.93</c:v>
                </c:pt>
                <c:pt idx="338">
                  <c:v>-11.28</c:v>
                </c:pt>
                <c:pt idx="339">
                  <c:v>-21.3</c:v>
                </c:pt>
                <c:pt idx="340">
                  <c:v>-17.850000000000001</c:v>
                </c:pt>
                <c:pt idx="341">
                  <c:v>-9.16</c:v>
                </c:pt>
                <c:pt idx="342">
                  <c:v>-18.12</c:v>
                </c:pt>
                <c:pt idx="343">
                  <c:v>-14.73</c:v>
                </c:pt>
                <c:pt idx="344">
                  <c:v>-9.31</c:v>
                </c:pt>
                <c:pt idx="345">
                  <c:v>-10.44</c:v>
                </c:pt>
                <c:pt idx="346">
                  <c:v>-3.61</c:v>
                </c:pt>
                <c:pt idx="347">
                  <c:v>-0.4</c:v>
                </c:pt>
                <c:pt idx="348">
                  <c:v>-1.89</c:v>
                </c:pt>
                <c:pt idx="349">
                  <c:v>-1.2</c:v>
                </c:pt>
                <c:pt idx="350">
                  <c:v>4.8</c:v>
                </c:pt>
                <c:pt idx="352">
                  <c:v>-9.52</c:v>
                </c:pt>
                <c:pt idx="353">
                  <c:v>-16.62</c:v>
                </c:pt>
                <c:pt idx="354">
                  <c:v>-8.84</c:v>
                </c:pt>
                <c:pt idx="355">
                  <c:v>-11.56</c:v>
                </c:pt>
                <c:pt idx="356">
                  <c:v>-9.3800000000000008</c:v>
                </c:pt>
                <c:pt idx="357">
                  <c:v>-13.56</c:v>
                </c:pt>
                <c:pt idx="358">
                  <c:v>-14.78</c:v>
                </c:pt>
                <c:pt idx="359">
                  <c:v>-9.17</c:v>
                </c:pt>
                <c:pt idx="360">
                  <c:v>-14.99</c:v>
                </c:pt>
                <c:pt idx="361">
                  <c:v>-17.22</c:v>
                </c:pt>
                <c:pt idx="362">
                  <c:v>-16.329999999999998</c:v>
                </c:pt>
                <c:pt idx="363">
                  <c:v>-12.5</c:v>
                </c:pt>
                <c:pt idx="364">
                  <c:v>-14.55</c:v>
                </c:pt>
                <c:pt idx="365">
                  <c:v>-9.58</c:v>
                </c:pt>
                <c:pt idx="366">
                  <c:v>-14.47</c:v>
                </c:pt>
                <c:pt idx="367">
                  <c:v>-18.02</c:v>
                </c:pt>
                <c:pt idx="368">
                  <c:v>-26.32</c:v>
                </c:pt>
                <c:pt idx="369">
                  <c:v>-16.649999999999999</c:v>
                </c:pt>
                <c:pt idx="370">
                  <c:v>-9.48</c:v>
                </c:pt>
                <c:pt idx="371">
                  <c:v>-14.07</c:v>
                </c:pt>
                <c:pt idx="372">
                  <c:v>-12.97</c:v>
                </c:pt>
                <c:pt idx="373">
                  <c:v>-13.82</c:v>
                </c:pt>
                <c:pt idx="374">
                  <c:v>-14.98</c:v>
                </c:pt>
                <c:pt idx="375">
                  <c:v>-6.43</c:v>
                </c:pt>
                <c:pt idx="376">
                  <c:v>-1.47</c:v>
                </c:pt>
                <c:pt idx="377">
                  <c:v>-12.32</c:v>
                </c:pt>
                <c:pt idx="378">
                  <c:v>-16.45</c:v>
                </c:pt>
                <c:pt idx="379">
                  <c:v>-15.49</c:v>
                </c:pt>
                <c:pt idx="380">
                  <c:v>-20.58</c:v>
                </c:pt>
                <c:pt idx="381">
                  <c:v>-13.22</c:v>
                </c:pt>
                <c:pt idx="382">
                  <c:v>-4.72</c:v>
                </c:pt>
                <c:pt idx="383">
                  <c:v>-15.78</c:v>
                </c:pt>
                <c:pt idx="384">
                  <c:v>-4.9000000000000004</c:v>
                </c:pt>
                <c:pt idx="385">
                  <c:v>-6.29</c:v>
                </c:pt>
                <c:pt idx="386">
                  <c:v>-3.76</c:v>
                </c:pt>
                <c:pt idx="387">
                  <c:v>-5.78</c:v>
                </c:pt>
                <c:pt idx="388">
                  <c:v>-7.11</c:v>
                </c:pt>
                <c:pt idx="389">
                  <c:v>-1.04</c:v>
                </c:pt>
                <c:pt idx="390">
                  <c:v>-8.9700000000000006</c:v>
                </c:pt>
                <c:pt idx="391">
                  <c:v>-3.08</c:v>
                </c:pt>
                <c:pt idx="392">
                  <c:v>-0.4</c:v>
                </c:pt>
                <c:pt idx="393">
                  <c:v>-1.2</c:v>
                </c:pt>
              </c:numCache>
            </c:numRef>
          </c:xVal>
          <c:yVal>
            <c:numRef>
              <c:f>ScatterPlot!$P$39:$P$432</c:f>
              <c:numCache>
                <c:formatCode>#,##0.00</c:formatCode>
                <c:ptCount val="394"/>
                <c:pt idx="0">
                  <c:v>-9.3692808200000002</c:v>
                </c:pt>
                <c:pt idx="1">
                  <c:v>-12.88411999</c:v>
                </c:pt>
                <c:pt idx="2">
                  <c:v>-9.2382955599999992</c:v>
                </c:pt>
                <c:pt idx="3">
                  <c:v>-12.123079300000001</c:v>
                </c:pt>
                <c:pt idx="4">
                  <c:v>-16.72447395</c:v>
                </c:pt>
                <c:pt idx="5">
                  <c:v>-9.7725591699999992</c:v>
                </c:pt>
                <c:pt idx="6">
                  <c:v>-10.336690900000001</c:v>
                </c:pt>
                <c:pt idx="7">
                  <c:v>-8.3354949999999999</c:v>
                </c:pt>
                <c:pt idx="8">
                  <c:v>-10.447087290000001</c:v>
                </c:pt>
                <c:pt idx="9">
                  <c:v>-12.255359650000001</c:v>
                </c:pt>
                <c:pt idx="10">
                  <c:v>-15.529506680000001</c:v>
                </c:pt>
                <c:pt idx="11">
                  <c:v>-11.601427080000001</c:v>
                </c:pt>
                <c:pt idx="12">
                  <c:v>-9.4345359799999997</c:v>
                </c:pt>
                <c:pt idx="13">
                  <c:v>-12.260833740000001</c:v>
                </c:pt>
                <c:pt idx="14">
                  <c:v>-13.69524002</c:v>
                </c:pt>
                <c:pt idx="15">
                  <c:v>-10.0965004</c:v>
                </c:pt>
                <c:pt idx="16">
                  <c:v>-8.8204879799999993</c:v>
                </c:pt>
                <c:pt idx="17">
                  <c:v>-21.2208252</c:v>
                </c:pt>
                <c:pt idx="18">
                  <c:v>-11.02447701</c:v>
                </c:pt>
                <c:pt idx="19">
                  <c:v>-8.1318960199999992</c:v>
                </c:pt>
                <c:pt idx="20">
                  <c:v>-12.21542168</c:v>
                </c:pt>
                <c:pt idx="21">
                  <c:v>-8.1246433299999996</c:v>
                </c:pt>
                <c:pt idx="22">
                  <c:v>-11.258961680000001</c:v>
                </c:pt>
                <c:pt idx="23">
                  <c:v>-11.175839420000001</c:v>
                </c:pt>
                <c:pt idx="24">
                  <c:v>-9.3210716199999997</c:v>
                </c:pt>
                <c:pt idx="25">
                  <c:v>-10.0894022</c:v>
                </c:pt>
                <c:pt idx="26">
                  <c:v>-15.06223774</c:v>
                </c:pt>
                <c:pt idx="27">
                  <c:v>-13.90054321</c:v>
                </c:pt>
                <c:pt idx="28">
                  <c:v>-9.4418201400000008</c:v>
                </c:pt>
                <c:pt idx="29">
                  <c:v>-9.0881538400000004</c:v>
                </c:pt>
                <c:pt idx="30">
                  <c:v>-11.80247879</c:v>
                </c:pt>
                <c:pt idx="31">
                  <c:v>-13.05751324</c:v>
                </c:pt>
                <c:pt idx="32">
                  <c:v>-9.0833625799999993</c:v>
                </c:pt>
                <c:pt idx="33">
                  <c:v>-7.1297822000000002</c:v>
                </c:pt>
                <c:pt idx="34">
                  <c:v>-7.0323519699999997</c:v>
                </c:pt>
                <c:pt idx="35">
                  <c:v>-10.870906829999999</c:v>
                </c:pt>
                <c:pt idx="36">
                  <c:v>-7.9241781199999997</c:v>
                </c:pt>
                <c:pt idx="37">
                  <c:v>-8.6395549799999998</c:v>
                </c:pt>
                <c:pt idx="38">
                  <c:v>-11.0413456</c:v>
                </c:pt>
                <c:pt idx="39">
                  <c:v>-10.82579136</c:v>
                </c:pt>
                <c:pt idx="40">
                  <c:v>-12.6689539</c:v>
                </c:pt>
                <c:pt idx="41">
                  <c:v>-10.332359309999999</c:v>
                </c:pt>
                <c:pt idx="42">
                  <c:v>-13.822870249999999</c:v>
                </c:pt>
                <c:pt idx="43">
                  <c:v>-9.9691591299999995</c:v>
                </c:pt>
                <c:pt idx="44">
                  <c:v>-8.4468507800000001</c:v>
                </c:pt>
                <c:pt idx="45">
                  <c:v>-10.021165849999999</c:v>
                </c:pt>
                <c:pt idx="46">
                  <c:v>-7.7709584200000004</c:v>
                </c:pt>
                <c:pt idx="47">
                  <c:v>-8.2270173999999994</c:v>
                </c:pt>
                <c:pt idx="48">
                  <c:v>-9.2429065700000006</c:v>
                </c:pt>
                <c:pt idx="49">
                  <c:v>-22.375387190000001</c:v>
                </c:pt>
                <c:pt idx="50">
                  <c:v>-18.95868492</c:v>
                </c:pt>
                <c:pt idx="52">
                  <c:v>-15.197359090000001</c:v>
                </c:pt>
                <c:pt idx="53">
                  <c:v>-11.69079018</c:v>
                </c:pt>
                <c:pt idx="54">
                  <c:v>-8.1663360600000008</c:v>
                </c:pt>
                <c:pt idx="55">
                  <c:v>-7.7984204300000002</c:v>
                </c:pt>
                <c:pt idx="56">
                  <c:v>-8.67198563</c:v>
                </c:pt>
                <c:pt idx="57">
                  <c:v>-10.27041245</c:v>
                </c:pt>
                <c:pt idx="58">
                  <c:v>-8.8244524000000002</c:v>
                </c:pt>
                <c:pt idx="59">
                  <c:v>-9.7151403399999996</c:v>
                </c:pt>
                <c:pt idx="60">
                  <c:v>-11.215012550000001</c:v>
                </c:pt>
                <c:pt idx="61">
                  <c:v>-11.425900459999999</c:v>
                </c:pt>
                <c:pt idx="62">
                  <c:v>-10.66064358</c:v>
                </c:pt>
                <c:pt idx="63">
                  <c:v>-11.676698679999999</c:v>
                </c:pt>
                <c:pt idx="64">
                  <c:v>-11.47745991</c:v>
                </c:pt>
                <c:pt idx="65">
                  <c:v>-9.8845462800000004</c:v>
                </c:pt>
                <c:pt idx="66">
                  <c:v>-11.16398811</c:v>
                </c:pt>
                <c:pt idx="67">
                  <c:v>-12.898468019999999</c:v>
                </c:pt>
                <c:pt idx="68">
                  <c:v>-9.1836338000000008</c:v>
                </c:pt>
                <c:pt idx="69">
                  <c:v>-12.382075309999999</c:v>
                </c:pt>
                <c:pt idx="70">
                  <c:v>-7.0683059699999999</c:v>
                </c:pt>
                <c:pt idx="71">
                  <c:v>-8.5653104800000008</c:v>
                </c:pt>
                <c:pt idx="72">
                  <c:v>-12.20706558</c:v>
                </c:pt>
                <c:pt idx="73">
                  <c:v>-12.124355319999999</c:v>
                </c:pt>
                <c:pt idx="74">
                  <c:v>-16.596488950000001</c:v>
                </c:pt>
                <c:pt idx="75">
                  <c:v>-9.6274938599999995</c:v>
                </c:pt>
                <c:pt idx="76">
                  <c:v>-7.9853534699999997</c:v>
                </c:pt>
                <c:pt idx="77">
                  <c:v>-12.231170649999999</c:v>
                </c:pt>
                <c:pt idx="78">
                  <c:v>-9.4193601600000001</c:v>
                </c:pt>
                <c:pt idx="79">
                  <c:v>-8.7443456600000005</c:v>
                </c:pt>
                <c:pt idx="80">
                  <c:v>-8.6024665799999998</c:v>
                </c:pt>
                <c:pt idx="81">
                  <c:v>-7.4998097399999999</c:v>
                </c:pt>
                <c:pt idx="82">
                  <c:v>-18.613647459999999</c:v>
                </c:pt>
                <c:pt idx="83">
                  <c:v>-7.6295733500000003</c:v>
                </c:pt>
                <c:pt idx="84">
                  <c:v>-9.6401052499999995</c:v>
                </c:pt>
                <c:pt idx="85">
                  <c:v>-9.6390533400000002</c:v>
                </c:pt>
                <c:pt idx="86">
                  <c:v>-9.0822429699999994</c:v>
                </c:pt>
                <c:pt idx="87">
                  <c:v>-12.451925279999999</c:v>
                </c:pt>
                <c:pt idx="88">
                  <c:v>-12.76223087</c:v>
                </c:pt>
                <c:pt idx="89">
                  <c:v>-7.1838898699999998</c:v>
                </c:pt>
                <c:pt idx="90">
                  <c:v>-8.7583780299999994</c:v>
                </c:pt>
                <c:pt idx="91">
                  <c:v>-10.26131153</c:v>
                </c:pt>
                <c:pt idx="92">
                  <c:v>-11.148257259999999</c:v>
                </c:pt>
                <c:pt idx="93">
                  <c:v>-12.342383379999999</c:v>
                </c:pt>
                <c:pt idx="94">
                  <c:v>-13.023162839999999</c:v>
                </c:pt>
                <c:pt idx="95">
                  <c:v>-10.343293190000001</c:v>
                </c:pt>
                <c:pt idx="96">
                  <c:v>-7.8902816800000002</c:v>
                </c:pt>
                <c:pt idx="97">
                  <c:v>-10.959721569999999</c:v>
                </c:pt>
                <c:pt idx="98">
                  <c:v>-11.42845631</c:v>
                </c:pt>
                <c:pt idx="99">
                  <c:v>-11.765952110000001</c:v>
                </c:pt>
                <c:pt idx="100">
                  <c:v>-15.21481419</c:v>
                </c:pt>
                <c:pt idx="101">
                  <c:v>-14.548690799999999</c:v>
                </c:pt>
                <c:pt idx="103">
                  <c:v>-15.106015210000001</c:v>
                </c:pt>
                <c:pt idx="104">
                  <c:v>-7.8419270499999998</c:v>
                </c:pt>
                <c:pt idx="105">
                  <c:v>-8.7215032600000004</c:v>
                </c:pt>
                <c:pt idx="106">
                  <c:v>-11.72947121</c:v>
                </c:pt>
                <c:pt idx="107">
                  <c:v>-8.1327858000000006</c:v>
                </c:pt>
                <c:pt idx="108">
                  <c:v>-11.24445534</c:v>
                </c:pt>
                <c:pt idx="109">
                  <c:v>-9.7667112399999993</c:v>
                </c:pt>
                <c:pt idx="110">
                  <c:v>-10.35127544</c:v>
                </c:pt>
                <c:pt idx="111">
                  <c:v>-8.7471799899999993</c:v>
                </c:pt>
                <c:pt idx="112">
                  <c:v>-11.448210720000001</c:v>
                </c:pt>
                <c:pt idx="113">
                  <c:v>-10.62714005</c:v>
                </c:pt>
                <c:pt idx="114">
                  <c:v>-11.634159090000001</c:v>
                </c:pt>
                <c:pt idx="115">
                  <c:v>-9.8554601700000006</c:v>
                </c:pt>
                <c:pt idx="116">
                  <c:v>-11.44879723</c:v>
                </c:pt>
                <c:pt idx="117">
                  <c:v>-11.149378779999999</c:v>
                </c:pt>
                <c:pt idx="118">
                  <c:v>-7.0516552900000002</c:v>
                </c:pt>
                <c:pt idx="119">
                  <c:v>-12.79470158</c:v>
                </c:pt>
                <c:pt idx="120">
                  <c:v>-12.334103580000001</c:v>
                </c:pt>
                <c:pt idx="121">
                  <c:v>-9.1223459200000008</c:v>
                </c:pt>
                <c:pt idx="122">
                  <c:v>-8.5648517599999998</c:v>
                </c:pt>
                <c:pt idx="123">
                  <c:v>-12.129625320000001</c:v>
                </c:pt>
                <c:pt idx="124">
                  <c:v>-18.46274185</c:v>
                </c:pt>
                <c:pt idx="125">
                  <c:v>-12.068559649999999</c:v>
                </c:pt>
                <c:pt idx="126">
                  <c:v>-8.6762390099999998</c:v>
                </c:pt>
                <c:pt idx="127">
                  <c:v>-9.5693321200000003</c:v>
                </c:pt>
                <c:pt idx="128">
                  <c:v>-8.6236181300000005</c:v>
                </c:pt>
                <c:pt idx="129">
                  <c:v>-7.9820642499999996</c:v>
                </c:pt>
                <c:pt idx="130">
                  <c:v>-9.5801048299999998</c:v>
                </c:pt>
                <c:pt idx="131">
                  <c:v>-10.261034009999999</c:v>
                </c:pt>
                <c:pt idx="132">
                  <c:v>-11.06155109</c:v>
                </c:pt>
                <c:pt idx="133">
                  <c:v>-12.727576259999999</c:v>
                </c:pt>
                <c:pt idx="134">
                  <c:v>-12.18227482</c:v>
                </c:pt>
                <c:pt idx="135">
                  <c:v>-16.511373519999999</c:v>
                </c:pt>
                <c:pt idx="136">
                  <c:v>-7.4104294800000003</c:v>
                </c:pt>
                <c:pt idx="137">
                  <c:v>-13.06490135</c:v>
                </c:pt>
                <c:pt idx="138">
                  <c:v>-9.3670682900000006</c:v>
                </c:pt>
                <c:pt idx="139">
                  <c:v>-9.0307836500000001</c:v>
                </c:pt>
                <c:pt idx="140">
                  <c:v>-12.3398819</c:v>
                </c:pt>
                <c:pt idx="141">
                  <c:v>-10.26868153</c:v>
                </c:pt>
                <c:pt idx="142">
                  <c:v>-9.6181020700000008</c:v>
                </c:pt>
                <c:pt idx="143">
                  <c:v>-8.7283458700000001</c:v>
                </c:pt>
                <c:pt idx="144">
                  <c:v>-12.27259827</c:v>
                </c:pt>
                <c:pt idx="145">
                  <c:v>-10.93450546</c:v>
                </c:pt>
                <c:pt idx="146">
                  <c:v>-7.1393656700000001</c:v>
                </c:pt>
                <c:pt idx="147">
                  <c:v>-7.5597615200000003</c:v>
                </c:pt>
                <c:pt idx="148">
                  <c:v>-11.372651100000001</c:v>
                </c:pt>
                <c:pt idx="149">
                  <c:v>-11.75094509</c:v>
                </c:pt>
                <c:pt idx="150">
                  <c:v>-7.8303356199999996</c:v>
                </c:pt>
                <c:pt idx="151">
                  <c:v>-15.162377360000001</c:v>
                </c:pt>
                <c:pt idx="152">
                  <c:v>-14.554003720000001</c:v>
                </c:pt>
                <c:pt idx="154">
                  <c:v>-8.0895252200000005</c:v>
                </c:pt>
                <c:pt idx="155">
                  <c:v>-12.079795839999999</c:v>
                </c:pt>
                <c:pt idx="156">
                  <c:v>-15.425133710000001</c:v>
                </c:pt>
                <c:pt idx="157">
                  <c:v>-8.0815763500000006</c:v>
                </c:pt>
                <c:pt idx="158">
                  <c:v>-9.3041696500000004</c:v>
                </c:pt>
                <c:pt idx="159">
                  <c:v>-8.7623252899999997</c:v>
                </c:pt>
                <c:pt idx="160">
                  <c:v>-9.6426124600000005</c:v>
                </c:pt>
                <c:pt idx="161">
                  <c:v>-12.37368202</c:v>
                </c:pt>
                <c:pt idx="162">
                  <c:v>-11.89922142</c:v>
                </c:pt>
                <c:pt idx="163">
                  <c:v>-9.7380561799999992</c:v>
                </c:pt>
                <c:pt idx="164">
                  <c:v>-10.77483273</c:v>
                </c:pt>
                <c:pt idx="165">
                  <c:v>-9.3676366800000004</c:v>
                </c:pt>
                <c:pt idx="166">
                  <c:v>-8.4819517100000006</c:v>
                </c:pt>
                <c:pt idx="167">
                  <c:v>-12.358755110000001</c:v>
                </c:pt>
                <c:pt idx="168">
                  <c:v>-14.72698593</c:v>
                </c:pt>
                <c:pt idx="169">
                  <c:v>-8.7057752599999993</c:v>
                </c:pt>
                <c:pt idx="170">
                  <c:v>-12.44968319</c:v>
                </c:pt>
                <c:pt idx="171">
                  <c:v>-12.39719582</c:v>
                </c:pt>
                <c:pt idx="172">
                  <c:v>-7.14844656</c:v>
                </c:pt>
                <c:pt idx="173">
                  <c:v>-12.320100780000001</c:v>
                </c:pt>
                <c:pt idx="174">
                  <c:v>-11.21840572</c:v>
                </c:pt>
                <c:pt idx="175">
                  <c:v>-14.84373188</c:v>
                </c:pt>
                <c:pt idx="176">
                  <c:v>-11.89058781</c:v>
                </c:pt>
                <c:pt idx="177">
                  <c:v>-7.9084010100000004</c:v>
                </c:pt>
                <c:pt idx="178">
                  <c:v>-8.8872251500000008</c:v>
                </c:pt>
                <c:pt idx="179">
                  <c:v>-12.57562733</c:v>
                </c:pt>
                <c:pt idx="180">
                  <c:v>-9.3773345900000002</c:v>
                </c:pt>
                <c:pt idx="181">
                  <c:v>-12.421461109999999</c:v>
                </c:pt>
                <c:pt idx="182">
                  <c:v>-9.2997407899999995</c:v>
                </c:pt>
                <c:pt idx="183">
                  <c:v>-8.0421838799999996</c:v>
                </c:pt>
                <c:pt idx="184">
                  <c:v>-7.8766827599999996</c:v>
                </c:pt>
                <c:pt idx="185">
                  <c:v>-9.0836734799999999</c:v>
                </c:pt>
                <c:pt idx="186">
                  <c:v>-12.53947449</c:v>
                </c:pt>
                <c:pt idx="187">
                  <c:v>-9.62764168</c:v>
                </c:pt>
                <c:pt idx="188">
                  <c:v>-8.2467002899999997</c:v>
                </c:pt>
                <c:pt idx="189">
                  <c:v>-10.066552160000001</c:v>
                </c:pt>
                <c:pt idx="190">
                  <c:v>-14.53833961</c:v>
                </c:pt>
                <c:pt idx="191">
                  <c:v>-11.63501072</c:v>
                </c:pt>
                <c:pt idx="192">
                  <c:v>-7.3181929600000002</c:v>
                </c:pt>
                <c:pt idx="193">
                  <c:v>-8.5378961600000007</c:v>
                </c:pt>
                <c:pt idx="194">
                  <c:v>-7.0641918199999996</c:v>
                </c:pt>
                <c:pt idx="195">
                  <c:v>-10.3914299</c:v>
                </c:pt>
                <c:pt idx="196">
                  <c:v>-10.72707748</c:v>
                </c:pt>
                <c:pt idx="197">
                  <c:v>-9.1574144400000002</c:v>
                </c:pt>
                <c:pt idx="198">
                  <c:v>-11.65538883</c:v>
                </c:pt>
                <c:pt idx="199">
                  <c:v>-14.576166150000001</c:v>
                </c:pt>
                <c:pt idx="200">
                  <c:v>-12.39885044</c:v>
                </c:pt>
                <c:pt idx="201">
                  <c:v>-8.6599302300000005</c:v>
                </c:pt>
                <c:pt idx="202">
                  <c:v>-10.729887959999999</c:v>
                </c:pt>
                <c:pt idx="203">
                  <c:v>-10.486732480000001</c:v>
                </c:pt>
                <c:pt idx="205">
                  <c:v>-11.62970829</c:v>
                </c:pt>
                <c:pt idx="206">
                  <c:v>-12.00862789</c:v>
                </c:pt>
                <c:pt idx="207">
                  <c:v>-8.0928535499999992</c:v>
                </c:pt>
                <c:pt idx="208">
                  <c:v>-9.6276340499999993</c:v>
                </c:pt>
                <c:pt idx="209">
                  <c:v>-8.74700451</c:v>
                </c:pt>
                <c:pt idx="210">
                  <c:v>-11.33869934</c:v>
                </c:pt>
                <c:pt idx="211">
                  <c:v>-10.42717075</c:v>
                </c:pt>
                <c:pt idx="212">
                  <c:v>-12.54684353</c:v>
                </c:pt>
                <c:pt idx="213">
                  <c:v>-12.76095009</c:v>
                </c:pt>
                <c:pt idx="214">
                  <c:v>-15.40392303</c:v>
                </c:pt>
                <c:pt idx="215">
                  <c:v>-8.5685367600000006</c:v>
                </c:pt>
                <c:pt idx="216">
                  <c:v>-12.54596615</c:v>
                </c:pt>
                <c:pt idx="217">
                  <c:v>-14.41683578</c:v>
                </c:pt>
                <c:pt idx="218">
                  <c:v>-8.6022434200000006</c:v>
                </c:pt>
                <c:pt idx="219">
                  <c:v>-11.138353349999999</c:v>
                </c:pt>
                <c:pt idx="220">
                  <c:v>-9.5775384900000002</c:v>
                </c:pt>
                <c:pt idx="221">
                  <c:v>-12.28387356</c:v>
                </c:pt>
                <c:pt idx="222">
                  <c:v>-11.67882824</c:v>
                </c:pt>
                <c:pt idx="223">
                  <c:v>-12.173560139999999</c:v>
                </c:pt>
                <c:pt idx="224">
                  <c:v>-9.3885345499999993</c:v>
                </c:pt>
                <c:pt idx="225">
                  <c:v>-10.53410912</c:v>
                </c:pt>
                <c:pt idx="226">
                  <c:v>-11.77135086</c:v>
                </c:pt>
                <c:pt idx="227">
                  <c:v>-9.1743211700000007</c:v>
                </c:pt>
                <c:pt idx="228">
                  <c:v>-10.14350033</c:v>
                </c:pt>
                <c:pt idx="229">
                  <c:v>-8.0986146899999998</c:v>
                </c:pt>
                <c:pt idx="230">
                  <c:v>-8.1423225400000003</c:v>
                </c:pt>
                <c:pt idx="231">
                  <c:v>-12.14713764</c:v>
                </c:pt>
                <c:pt idx="232">
                  <c:v>-9.5340118399999998</c:v>
                </c:pt>
                <c:pt idx="233">
                  <c:v>-10.96896935</c:v>
                </c:pt>
                <c:pt idx="234">
                  <c:v>-9.3061475799999993</c:v>
                </c:pt>
                <c:pt idx="235">
                  <c:v>-9.6016197200000004</c:v>
                </c:pt>
                <c:pt idx="236">
                  <c:v>-10.2019701</c:v>
                </c:pt>
                <c:pt idx="237">
                  <c:v>-8.5115909599999995</c:v>
                </c:pt>
                <c:pt idx="238">
                  <c:v>-9.3378114700000001</c:v>
                </c:pt>
                <c:pt idx="239">
                  <c:v>-7.4454264600000002</c:v>
                </c:pt>
                <c:pt idx="240">
                  <c:v>-9.14021683</c:v>
                </c:pt>
                <c:pt idx="241">
                  <c:v>-10.42478848</c:v>
                </c:pt>
                <c:pt idx="242">
                  <c:v>-8.1038455999999996</c:v>
                </c:pt>
                <c:pt idx="243">
                  <c:v>-12.647727010000001</c:v>
                </c:pt>
                <c:pt idx="244">
                  <c:v>-11.959449770000001</c:v>
                </c:pt>
                <c:pt idx="245">
                  <c:v>-10.33333302</c:v>
                </c:pt>
                <c:pt idx="246">
                  <c:v>-15.125021930000001</c:v>
                </c:pt>
                <c:pt idx="247">
                  <c:v>-8.0591650000000001</c:v>
                </c:pt>
                <c:pt idx="248">
                  <c:v>-15.28749275</c:v>
                </c:pt>
                <c:pt idx="249">
                  <c:v>-10.424150470000001</c:v>
                </c:pt>
                <c:pt idx="250">
                  <c:v>-7.5309410100000003</c:v>
                </c:pt>
                <c:pt idx="251">
                  <c:v>-7.2553782499999997</c:v>
                </c:pt>
                <c:pt idx="252">
                  <c:v>-7.3026824000000001</c:v>
                </c:pt>
                <c:pt idx="253">
                  <c:v>-15.245782849999999</c:v>
                </c:pt>
                <c:pt idx="254">
                  <c:v>-12.32923222</c:v>
                </c:pt>
                <c:pt idx="256">
                  <c:v>-8.7583198499999995</c:v>
                </c:pt>
                <c:pt idx="257">
                  <c:v>-8.4648094199999999</c:v>
                </c:pt>
                <c:pt idx="258">
                  <c:v>-13.90521908</c:v>
                </c:pt>
                <c:pt idx="259">
                  <c:v>-13.539089199999999</c:v>
                </c:pt>
                <c:pt idx="260">
                  <c:v>-10.66741085</c:v>
                </c:pt>
                <c:pt idx="261">
                  <c:v>-8.5200815199999997</c:v>
                </c:pt>
                <c:pt idx="262">
                  <c:v>-12.075620649999999</c:v>
                </c:pt>
                <c:pt idx="263">
                  <c:v>-11.02599049</c:v>
                </c:pt>
                <c:pt idx="264">
                  <c:v>-10.02909088</c:v>
                </c:pt>
                <c:pt idx="265">
                  <c:v>-9.8830270799999997</c:v>
                </c:pt>
                <c:pt idx="266">
                  <c:v>-13.5086031</c:v>
                </c:pt>
                <c:pt idx="267">
                  <c:v>-10.39723015</c:v>
                </c:pt>
                <c:pt idx="268">
                  <c:v>-13.10949802</c:v>
                </c:pt>
                <c:pt idx="269">
                  <c:v>0</c:v>
                </c:pt>
                <c:pt idx="270">
                  <c:v>-7.73968554</c:v>
                </c:pt>
                <c:pt idx="271">
                  <c:v>-12.75388908</c:v>
                </c:pt>
                <c:pt idx="272">
                  <c:v>-12.99548244</c:v>
                </c:pt>
                <c:pt idx="273">
                  <c:v>-10.118426319999999</c:v>
                </c:pt>
                <c:pt idx="274">
                  <c:v>-12.382493970000001</c:v>
                </c:pt>
                <c:pt idx="275">
                  <c:v>-12.80040264</c:v>
                </c:pt>
                <c:pt idx="276">
                  <c:v>-9.9102096599999996</c:v>
                </c:pt>
                <c:pt idx="277">
                  <c:v>-9.4973192199999996</c:v>
                </c:pt>
                <c:pt idx="278">
                  <c:v>-10.795579910000001</c:v>
                </c:pt>
                <c:pt idx="279">
                  <c:v>-11.250331879999999</c:v>
                </c:pt>
                <c:pt idx="280">
                  <c:v>-8.76913929</c:v>
                </c:pt>
                <c:pt idx="281">
                  <c:v>-16.46161652</c:v>
                </c:pt>
                <c:pt idx="282">
                  <c:v>-12.93135738</c:v>
                </c:pt>
                <c:pt idx="283">
                  <c:v>-12.89503384</c:v>
                </c:pt>
                <c:pt idx="284">
                  <c:v>-9.2673730899999995</c:v>
                </c:pt>
                <c:pt idx="285">
                  <c:v>-10.197208399999999</c:v>
                </c:pt>
                <c:pt idx="286">
                  <c:v>-10.28740406</c:v>
                </c:pt>
                <c:pt idx="287">
                  <c:v>-8.9419784500000006</c:v>
                </c:pt>
                <c:pt idx="288">
                  <c:v>-7.2807102199999996</c:v>
                </c:pt>
                <c:pt idx="289">
                  <c:v>-9.9475707999999994</c:v>
                </c:pt>
                <c:pt idx="290">
                  <c:v>-21.792804719999999</c:v>
                </c:pt>
                <c:pt idx="291">
                  <c:v>-10.59446526</c:v>
                </c:pt>
                <c:pt idx="292">
                  <c:v>-14.72256374</c:v>
                </c:pt>
                <c:pt idx="293">
                  <c:v>-15.503617289999999</c:v>
                </c:pt>
                <c:pt idx="294">
                  <c:v>-14.048555370000001</c:v>
                </c:pt>
                <c:pt idx="295">
                  <c:v>-12.502103809999999</c:v>
                </c:pt>
                <c:pt idx="296">
                  <c:v>-13.04948235</c:v>
                </c:pt>
                <c:pt idx="297">
                  <c:v>-12.078282359999999</c:v>
                </c:pt>
                <c:pt idx="298">
                  <c:v>-11.621570589999999</c:v>
                </c:pt>
                <c:pt idx="299">
                  <c:v>-8.2921791099999993</c:v>
                </c:pt>
                <c:pt idx="300">
                  <c:v>-12.289432529999999</c:v>
                </c:pt>
                <c:pt idx="301">
                  <c:v>-14.8242054</c:v>
                </c:pt>
                <c:pt idx="302">
                  <c:v>-11.52563286</c:v>
                </c:pt>
                <c:pt idx="303">
                  <c:v>-11.48004723</c:v>
                </c:pt>
                <c:pt idx="305">
                  <c:v>-9.5563840899999999</c:v>
                </c:pt>
                <c:pt idx="306">
                  <c:v>-9.0377531100000006</c:v>
                </c:pt>
                <c:pt idx="307">
                  <c:v>-8.9676494600000005</c:v>
                </c:pt>
                <c:pt idx="308">
                  <c:v>-9.6883573500000004</c:v>
                </c:pt>
                <c:pt idx="309">
                  <c:v>-8.23476505</c:v>
                </c:pt>
                <c:pt idx="310">
                  <c:v>-7.83081198</c:v>
                </c:pt>
                <c:pt idx="311">
                  <c:v>-10.24974823</c:v>
                </c:pt>
                <c:pt idx="312">
                  <c:v>-10.93731594</c:v>
                </c:pt>
                <c:pt idx="313">
                  <c:v>-13.438635830000001</c:v>
                </c:pt>
                <c:pt idx="314">
                  <c:v>-12.9966135</c:v>
                </c:pt>
                <c:pt idx="315">
                  <c:v>-14.55604744</c:v>
                </c:pt>
                <c:pt idx="316">
                  <c:v>-9.8620176300000004</c:v>
                </c:pt>
                <c:pt idx="317">
                  <c:v>-10.740056989999999</c:v>
                </c:pt>
                <c:pt idx="318">
                  <c:v>0</c:v>
                </c:pt>
                <c:pt idx="319">
                  <c:v>-11.071385380000001</c:v>
                </c:pt>
                <c:pt idx="320">
                  <c:v>-10.63945389</c:v>
                </c:pt>
                <c:pt idx="321">
                  <c:v>-7.9127073299999999</c:v>
                </c:pt>
                <c:pt idx="322">
                  <c:v>-10.59264374</c:v>
                </c:pt>
                <c:pt idx="323">
                  <c:v>-13.710872650000001</c:v>
                </c:pt>
                <c:pt idx="324">
                  <c:v>-13.72416496</c:v>
                </c:pt>
                <c:pt idx="325">
                  <c:v>-9.1725797700000005</c:v>
                </c:pt>
                <c:pt idx="326">
                  <c:v>-9.8026590299999992</c:v>
                </c:pt>
                <c:pt idx="327">
                  <c:v>-9.5732832000000005</c:v>
                </c:pt>
                <c:pt idx="328">
                  <c:v>-13.454621319999999</c:v>
                </c:pt>
                <c:pt idx="329">
                  <c:v>-10.94079494</c:v>
                </c:pt>
                <c:pt idx="330">
                  <c:v>-16.018758770000002</c:v>
                </c:pt>
                <c:pt idx="331">
                  <c:v>-10.771553989999999</c:v>
                </c:pt>
                <c:pt idx="332">
                  <c:v>-10.21768475</c:v>
                </c:pt>
                <c:pt idx="333">
                  <c:v>-11.04965878</c:v>
                </c:pt>
                <c:pt idx="334">
                  <c:v>-8.5376653699999991</c:v>
                </c:pt>
                <c:pt idx="335">
                  <c:v>-12.33333683</c:v>
                </c:pt>
                <c:pt idx="336">
                  <c:v>-12.04466057</c:v>
                </c:pt>
                <c:pt idx="337">
                  <c:v>-11.2037096</c:v>
                </c:pt>
                <c:pt idx="338">
                  <c:v>-10.424563409999999</c:v>
                </c:pt>
                <c:pt idx="339">
                  <c:v>-12.96413231</c:v>
                </c:pt>
                <c:pt idx="340">
                  <c:v>-13.426301</c:v>
                </c:pt>
                <c:pt idx="341">
                  <c:v>-12.91790771</c:v>
                </c:pt>
                <c:pt idx="342">
                  <c:v>-13.833163259999999</c:v>
                </c:pt>
                <c:pt idx="343">
                  <c:v>-12.51009464</c:v>
                </c:pt>
                <c:pt idx="344">
                  <c:v>-15.73051929</c:v>
                </c:pt>
                <c:pt idx="345">
                  <c:v>-15.51994133</c:v>
                </c:pt>
                <c:pt idx="346">
                  <c:v>-13.876129150000001</c:v>
                </c:pt>
                <c:pt idx="347">
                  <c:v>-14.49292088</c:v>
                </c:pt>
                <c:pt idx="348">
                  <c:v>-11.075368879999999</c:v>
                </c:pt>
                <c:pt idx="349">
                  <c:v>-8.7942132900000001</c:v>
                </c:pt>
                <c:pt idx="350">
                  <c:v>-19.483190539999999</c:v>
                </c:pt>
                <c:pt idx="352">
                  <c:v>-12.9412632</c:v>
                </c:pt>
                <c:pt idx="353">
                  <c:v>-11.995322229999999</c:v>
                </c:pt>
                <c:pt idx="354">
                  <c:v>-7.6191811600000001</c:v>
                </c:pt>
                <c:pt idx="355">
                  <c:v>-8.5526437800000004</c:v>
                </c:pt>
                <c:pt idx="356">
                  <c:v>-8.3352718400000008</c:v>
                </c:pt>
                <c:pt idx="357">
                  <c:v>-12.63234901</c:v>
                </c:pt>
                <c:pt idx="358">
                  <c:v>-9.4650278100000005</c:v>
                </c:pt>
                <c:pt idx="359">
                  <c:v>-9.9673242599999998</c:v>
                </c:pt>
                <c:pt idx="360">
                  <c:v>-12.407705310000001</c:v>
                </c:pt>
                <c:pt idx="361">
                  <c:v>-14.23221684</c:v>
                </c:pt>
                <c:pt idx="362">
                  <c:v>-9.2780866599999996</c:v>
                </c:pt>
                <c:pt idx="363">
                  <c:v>-10.25157166</c:v>
                </c:pt>
                <c:pt idx="364">
                  <c:v>-11.38327885</c:v>
                </c:pt>
                <c:pt idx="365">
                  <c:v>0</c:v>
                </c:pt>
                <c:pt idx="366">
                  <c:v>-10.627776150000001</c:v>
                </c:pt>
                <c:pt idx="367">
                  <c:v>-10.97365761</c:v>
                </c:pt>
                <c:pt idx="368">
                  <c:v>-18.51967239</c:v>
                </c:pt>
                <c:pt idx="369">
                  <c:v>-11.02648926</c:v>
                </c:pt>
                <c:pt idx="370">
                  <c:v>-13.490242</c:v>
                </c:pt>
                <c:pt idx="371">
                  <c:v>-8.3595790900000004</c:v>
                </c:pt>
                <c:pt idx="372">
                  <c:v>-13.035792349999999</c:v>
                </c:pt>
                <c:pt idx="373">
                  <c:v>-10.19663525</c:v>
                </c:pt>
                <c:pt idx="374">
                  <c:v>-10.782655719999999</c:v>
                </c:pt>
                <c:pt idx="375">
                  <c:v>-10.583024979999999</c:v>
                </c:pt>
                <c:pt idx="376">
                  <c:v>-9.2076845200000008</c:v>
                </c:pt>
                <c:pt idx="377">
                  <c:v>-12.89326477</c:v>
                </c:pt>
                <c:pt idx="378">
                  <c:v>-12.637918470000001</c:v>
                </c:pt>
                <c:pt idx="379">
                  <c:v>-12.64510155</c:v>
                </c:pt>
                <c:pt idx="380">
                  <c:v>-15.74243736</c:v>
                </c:pt>
                <c:pt idx="381">
                  <c:v>-12.991662030000001</c:v>
                </c:pt>
                <c:pt idx="382">
                  <c:v>-8.3703632399999996</c:v>
                </c:pt>
                <c:pt idx="383">
                  <c:v>-23.51505852</c:v>
                </c:pt>
                <c:pt idx="384">
                  <c:v>-11.019039149999999</c:v>
                </c:pt>
                <c:pt idx="385">
                  <c:v>-14.83826923</c:v>
                </c:pt>
                <c:pt idx="386">
                  <c:v>-14.347319600000001</c:v>
                </c:pt>
                <c:pt idx="387">
                  <c:v>-12.78212357</c:v>
                </c:pt>
                <c:pt idx="388">
                  <c:v>-16.862403870000001</c:v>
                </c:pt>
                <c:pt idx="389">
                  <c:v>-6.1562290199999996</c:v>
                </c:pt>
                <c:pt idx="390">
                  <c:v>-17.70367813</c:v>
                </c:pt>
                <c:pt idx="391">
                  <c:v>-12.27962112</c:v>
                </c:pt>
                <c:pt idx="392">
                  <c:v>-13.490242</c:v>
                </c:pt>
                <c:pt idx="393">
                  <c:v>-6.41658974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85600"/>
        <c:axId val="246591872"/>
      </c:scatterChart>
      <c:valAx>
        <c:axId val="246585600"/>
        <c:scaling>
          <c:orientation val="minMax"/>
          <c:max val="0"/>
          <c:min val="-25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Total</a:t>
                </a:r>
                <a:r>
                  <a:rPr lang="en-GB" sz="1400" baseline="0"/>
                  <a:t> Return (Realised)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12981310875329521"/>
              <c:y val="8.1950903195924032E-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6591872"/>
        <c:crosses val="autoZero"/>
        <c:crossBetween val="midCat"/>
      </c:valAx>
      <c:valAx>
        <c:axId val="246591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 sz="1400"/>
                  <a:t>Total Return (Forecasted)</a:t>
                </a:r>
              </a:p>
            </c:rich>
          </c:tx>
          <c:layout>
            <c:manualLayout>
              <c:xMode val="edge"/>
              <c:yMode val="edge"/>
              <c:x val="0.76474744356258695"/>
              <c:y val="0.90024502084298286"/>
            </c:manualLayout>
          </c:layout>
          <c:overlay val="0"/>
        </c:title>
        <c:numFmt formatCode="#,##0.00" sourceLinked="1"/>
        <c:majorTickMark val="in"/>
        <c:minorTickMark val="none"/>
        <c:tickLblPos val="high"/>
        <c:spPr>
          <a:ln>
            <a:prstDash val="solid"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6585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67614195447144E-2"/>
          <c:y val="3.0510140777857315E-2"/>
          <c:w val="0.81049243226125189"/>
          <c:h val="0.9409999204644874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75766692617340414"/>
                  <c:y val="0.71166342442488806"/>
                </c:manualLayout>
              </c:layout>
              <c:numFmt formatCode="#,##0.00" sourceLinked="0"/>
              <c:spPr>
                <a:ln>
                  <a:solidFill>
                    <a:srgbClr val="C00000"/>
                  </a:solidFill>
                </a:ln>
              </c:spPr>
              <c:txPr>
                <a:bodyPr/>
                <a:lstStyle/>
                <a:p>
                  <a:pPr>
                    <a:defRPr sz="1400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ScatterPlot!$Q$39:$Q$432</c:f>
              <c:numCache>
                <c:formatCode>#,##0.00</c:formatCode>
                <c:ptCount val="394"/>
                <c:pt idx="0">
                  <c:v>-1.39</c:v>
                </c:pt>
                <c:pt idx="1">
                  <c:v>-1.34</c:v>
                </c:pt>
                <c:pt idx="2">
                  <c:v>-0.84</c:v>
                </c:pt>
                <c:pt idx="3">
                  <c:v>-0.71</c:v>
                </c:pt>
                <c:pt idx="4">
                  <c:v>-0.66</c:v>
                </c:pt>
                <c:pt idx="5">
                  <c:v>-0.57999999999999996</c:v>
                </c:pt>
                <c:pt idx="6">
                  <c:v>-0.48</c:v>
                </c:pt>
                <c:pt idx="7">
                  <c:v>-0.45</c:v>
                </c:pt>
                <c:pt idx="8">
                  <c:v>-0.44</c:v>
                </c:pt>
                <c:pt idx="9">
                  <c:v>-0.27</c:v>
                </c:pt>
                <c:pt idx="10">
                  <c:v>-0.27</c:v>
                </c:pt>
                <c:pt idx="11">
                  <c:v>-0.24</c:v>
                </c:pt>
                <c:pt idx="12">
                  <c:v>-0.22</c:v>
                </c:pt>
                <c:pt idx="13">
                  <c:v>-0.21</c:v>
                </c:pt>
                <c:pt idx="14">
                  <c:v>-0.2</c:v>
                </c:pt>
                <c:pt idx="15">
                  <c:v>-0.19</c:v>
                </c:pt>
                <c:pt idx="16">
                  <c:v>-0.19</c:v>
                </c:pt>
                <c:pt idx="17">
                  <c:v>-0.18</c:v>
                </c:pt>
                <c:pt idx="18">
                  <c:v>-0.17</c:v>
                </c:pt>
                <c:pt idx="19">
                  <c:v>-0.15</c:v>
                </c:pt>
                <c:pt idx="20">
                  <c:v>-0.11</c:v>
                </c:pt>
                <c:pt idx="21">
                  <c:v>-0.11</c:v>
                </c:pt>
                <c:pt idx="22">
                  <c:v>-0.11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-0.08</c:v>
                </c:pt>
                <c:pt idx="27">
                  <c:v>-0.08</c:v>
                </c:pt>
                <c:pt idx="28">
                  <c:v>-7.0000000000000007E-2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-0.05</c:v>
                </c:pt>
                <c:pt idx="37">
                  <c:v>-0.05</c:v>
                </c:pt>
                <c:pt idx="38">
                  <c:v>-0.05</c:v>
                </c:pt>
                <c:pt idx="39">
                  <c:v>-0.05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-0.02</c:v>
                </c:pt>
                <c:pt idx="50">
                  <c:v>0.06</c:v>
                </c:pt>
                <c:pt idx="52">
                  <c:v>-1.22</c:v>
                </c:pt>
                <c:pt idx="53">
                  <c:v>-0.91</c:v>
                </c:pt>
                <c:pt idx="54">
                  <c:v>-0.88</c:v>
                </c:pt>
                <c:pt idx="55">
                  <c:v>-0.7</c:v>
                </c:pt>
                <c:pt idx="56">
                  <c:v>-0.64</c:v>
                </c:pt>
                <c:pt idx="57">
                  <c:v>-0.46</c:v>
                </c:pt>
                <c:pt idx="58">
                  <c:v>-0.44</c:v>
                </c:pt>
                <c:pt idx="59">
                  <c:v>-0.43</c:v>
                </c:pt>
                <c:pt idx="60">
                  <c:v>-0.43</c:v>
                </c:pt>
                <c:pt idx="61">
                  <c:v>-0.41</c:v>
                </c:pt>
                <c:pt idx="62">
                  <c:v>-0.37</c:v>
                </c:pt>
                <c:pt idx="63">
                  <c:v>-0.37</c:v>
                </c:pt>
                <c:pt idx="64">
                  <c:v>-0.31</c:v>
                </c:pt>
                <c:pt idx="65">
                  <c:v>-0.26</c:v>
                </c:pt>
                <c:pt idx="66">
                  <c:v>-0.24</c:v>
                </c:pt>
                <c:pt idx="67">
                  <c:v>-0.24</c:v>
                </c:pt>
                <c:pt idx="68">
                  <c:v>-0.24</c:v>
                </c:pt>
                <c:pt idx="69">
                  <c:v>-0.23</c:v>
                </c:pt>
                <c:pt idx="70">
                  <c:v>-0.2</c:v>
                </c:pt>
                <c:pt idx="71">
                  <c:v>-0.18</c:v>
                </c:pt>
                <c:pt idx="72">
                  <c:v>-0.16</c:v>
                </c:pt>
                <c:pt idx="73">
                  <c:v>-0.14000000000000001</c:v>
                </c:pt>
                <c:pt idx="74">
                  <c:v>-0.13</c:v>
                </c:pt>
                <c:pt idx="75">
                  <c:v>-0.12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-0.09</c:v>
                </c:pt>
                <c:pt idx="81">
                  <c:v>-0.09</c:v>
                </c:pt>
                <c:pt idx="82">
                  <c:v>-0.09</c:v>
                </c:pt>
                <c:pt idx="83">
                  <c:v>-0.09</c:v>
                </c:pt>
                <c:pt idx="84">
                  <c:v>-0.08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-0.06</c:v>
                </c:pt>
                <c:pt idx="89">
                  <c:v>-0.06</c:v>
                </c:pt>
                <c:pt idx="90">
                  <c:v>-0.06</c:v>
                </c:pt>
                <c:pt idx="91">
                  <c:v>-0.06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-0.03</c:v>
                </c:pt>
                <c:pt idx="101">
                  <c:v>-0.02</c:v>
                </c:pt>
                <c:pt idx="103">
                  <c:v>-1.3</c:v>
                </c:pt>
                <c:pt idx="104">
                  <c:v>-0.73</c:v>
                </c:pt>
                <c:pt idx="105">
                  <c:v>-0.72</c:v>
                </c:pt>
                <c:pt idx="106">
                  <c:v>-0.71</c:v>
                </c:pt>
                <c:pt idx="107">
                  <c:v>-0.67</c:v>
                </c:pt>
                <c:pt idx="108">
                  <c:v>-0.52</c:v>
                </c:pt>
                <c:pt idx="109">
                  <c:v>-0.51</c:v>
                </c:pt>
                <c:pt idx="110">
                  <c:v>-0.5</c:v>
                </c:pt>
                <c:pt idx="111">
                  <c:v>-0.4</c:v>
                </c:pt>
                <c:pt idx="112">
                  <c:v>-0.37</c:v>
                </c:pt>
                <c:pt idx="113">
                  <c:v>-0.32</c:v>
                </c:pt>
                <c:pt idx="114">
                  <c:v>-0.32</c:v>
                </c:pt>
                <c:pt idx="115">
                  <c:v>-0.24</c:v>
                </c:pt>
                <c:pt idx="116">
                  <c:v>-0.24</c:v>
                </c:pt>
                <c:pt idx="117">
                  <c:v>-0.23</c:v>
                </c:pt>
                <c:pt idx="118">
                  <c:v>-0.2</c:v>
                </c:pt>
                <c:pt idx="119">
                  <c:v>-0.2</c:v>
                </c:pt>
                <c:pt idx="120">
                  <c:v>-0.19</c:v>
                </c:pt>
                <c:pt idx="121">
                  <c:v>-0.19</c:v>
                </c:pt>
                <c:pt idx="122">
                  <c:v>-0.15</c:v>
                </c:pt>
                <c:pt idx="123">
                  <c:v>-0.15</c:v>
                </c:pt>
                <c:pt idx="124">
                  <c:v>-0.11</c:v>
                </c:pt>
                <c:pt idx="125">
                  <c:v>-0.11</c:v>
                </c:pt>
                <c:pt idx="126">
                  <c:v>-0.11</c:v>
                </c:pt>
                <c:pt idx="127">
                  <c:v>-0.1</c:v>
                </c:pt>
                <c:pt idx="128">
                  <c:v>-0.09</c:v>
                </c:pt>
                <c:pt idx="129">
                  <c:v>-0.09</c:v>
                </c:pt>
                <c:pt idx="130">
                  <c:v>-0.08</c:v>
                </c:pt>
                <c:pt idx="131">
                  <c:v>-0.08</c:v>
                </c:pt>
                <c:pt idx="132">
                  <c:v>-7.0000000000000007E-2</c:v>
                </c:pt>
                <c:pt idx="133">
                  <c:v>-7.0000000000000007E-2</c:v>
                </c:pt>
                <c:pt idx="134">
                  <c:v>-7.0000000000000007E-2</c:v>
                </c:pt>
                <c:pt idx="135">
                  <c:v>-7.0000000000000007E-2</c:v>
                </c:pt>
                <c:pt idx="136">
                  <c:v>-7.0000000000000007E-2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-0.05</c:v>
                </c:pt>
                <c:pt idx="145">
                  <c:v>-0.05</c:v>
                </c:pt>
                <c:pt idx="146">
                  <c:v>-0.05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-0.03</c:v>
                </c:pt>
                <c:pt idx="151">
                  <c:v>-0.02</c:v>
                </c:pt>
                <c:pt idx="152">
                  <c:v>-0.01</c:v>
                </c:pt>
                <c:pt idx="154">
                  <c:v>-1.23</c:v>
                </c:pt>
                <c:pt idx="155">
                  <c:v>-1.23</c:v>
                </c:pt>
                <c:pt idx="156">
                  <c:v>-1.18</c:v>
                </c:pt>
                <c:pt idx="157">
                  <c:v>-0.87</c:v>
                </c:pt>
                <c:pt idx="158">
                  <c:v>-0.74</c:v>
                </c:pt>
                <c:pt idx="159">
                  <c:v>-0.57999999999999996</c:v>
                </c:pt>
                <c:pt idx="160">
                  <c:v>-0.56999999999999995</c:v>
                </c:pt>
                <c:pt idx="161">
                  <c:v>-0.55000000000000004</c:v>
                </c:pt>
                <c:pt idx="162">
                  <c:v>-0.55000000000000004</c:v>
                </c:pt>
                <c:pt idx="163">
                  <c:v>-0.51</c:v>
                </c:pt>
                <c:pt idx="164">
                  <c:v>-0.44</c:v>
                </c:pt>
                <c:pt idx="165">
                  <c:v>-0.37</c:v>
                </c:pt>
                <c:pt idx="166">
                  <c:v>-0.35</c:v>
                </c:pt>
                <c:pt idx="167">
                  <c:v>-0.32</c:v>
                </c:pt>
                <c:pt idx="168">
                  <c:v>-0.32</c:v>
                </c:pt>
                <c:pt idx="169">
                  <c:v>-0.26</c:v>
                </c:pt>
                <c:pt idx="170">
                  <c:v>-0.25</c:v>
                </c:pt>
                <c:pt idx="171">
                  <c:v>-0.24</c:v>
                </c:pt>
                <c:pt idx="172">
                  <c:v>-0.22</c:v>
                </c:pt>
                <c:pt idx="173">
                  <c:v>-0.19</c:v>
                </c:pt>
                <c:pt idx="174">
                  <c:v>-0.16</c:v>
                </c:pt>
                <c:pt idx="175">
                  <c:v>-0.16</c:v>
                </c:pt>
                <c:pt idx="176">
                  <c:v>-0.11</c:v>
                </c:pt>
                <c:pt idx="177">
                  <c:v>-0.11</c:v>
                </c:pt>
                <c:pt idx="178">
                  <c:v>-0.1</c:v>
                </c:pt>
                <c:pt idx="179">
                  <c:v>-0.09</c:v>
                </c:pt>
                <c:pt idx="180">
                  <c:v>-0.09</c:v>
                </c:pt>
                <c:pt idx="181">
                  <c:v>-0.09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-0.09</c:v>
                </c:pt>
                <c:pt idx="186">
                  <c:v>-0.08</c:v>
                </c:pt>
                <c:pt idx="187">
                  <c:v>-0.08</c:v>
                </c:pt>
                <c:pt idx="188">
                  <c:v>-0.06</c:v>
                </c:pt>
                <c:pt idx="189">
                  <c:v>-0.06</c:v>
                </c:pt>
                <c:pt idx="190">
                  <c:v>-0.06</c:v>
                </c:pt>
                <c:pt idx="191">
                  <c:v>-0.06</c:v>
                </c:pt>
                <c:pt idx="192">
                  <c:v>-0.06</c:v>
                </c:pt>
                <c:pt idx="193">
                  <c:v>-0.06</c:v>
                </c:pt>
                <c:pt idx="194">
                  <c:v>-0.06</c:v>
                </c:pt>
                <c:pt idx="195">
                  <c:v>-0.06</c:v>
                </c:pt>
                <c:pt idx="196">
                  <c:v>-0.05</c:v>
                </c:pt>
                <c:pt idx="197">
                  <c:v>-0.05</c:v>
                </c:pt>
                <c:pt idx="198">
                  <c:v>-0.05</c:v>
                </c:pt>
                <c:pt idx="199">
                  <c:v>-0.03</c:v>
                </c:pt>
                <c:pt idx="200">
                  <c:v>-0.03</c:v>
                </c:pt>
                <c:pt idx="201">
                  <c:v>-0.03</c:v>
                </c:pt>
                <c:pt idx="202">
                  <c:v>-0.02</c:v>
                </c:pt>
                <c:pt idx="203">
                  <c:v>-0.01</c:v>
                </c:pt>
                <c:pt idx="205">
                  <c:v>-1.32</c:v>
                </c:pt>
                <c:pt idx="206">
                  <c:v>-0.92</c:v>
                </c:pt>
                <c:pt idx="207">
                  <c:v>-0.9</c:v>
                </c:pt>
                <c:pt idx="208">
                  <c:v>-0.85</c:v>
                </c:pt>
                <c:pt idx="209">
                  <c:v>-0.84</c:v>
                </c:pt>
                <c:pt idx="210">
                  <c:v>-0.66</c:v>
                </c:pt>
                <c:pt idx="211">
                  <c:v>-0.52</c:v>
                </c:pt>
                <c:pt idx="212">
                  <c:v>-0.4</c:v>
                </c:pt>
                <c:pt idx="213">
                  <c:v>-0.36</c:v>
                </c:pt>
                <c:pt idx="214">
                  <c:v>-0.35</c:v>
                </c:pt>
                <c:pt idx="215">
                  <c:v>-0.27</c:v>
                </c:pt>
                <c:pt idx="216">
                  <c:v>-0.27</c:v>
                </c:pt>
                <c:pt idx="217">
                  <c:v>-0.23</c:v>
                </c:pt>
                <c:pt idx="218">
                  <c:v>-0.21</c:v>
                </c:pt>
                <c:pt idx="219">
                  <c:v>-0.18</c:v>
                </c:pt>
                <c:pt idx="220">
                  <c:v>-0.14000000000000001</c:v>
                </c:pt>
                <c:pt idx="221">
                  <c:v>-0.13</c:v>
                </c:pt>
                <c:pt idx="222">
                  <c:v>-0.12</c:v>
                </c:pt>
                <c:pt idx="223">
                  <c:v>-0.12</c:v>
                </c:pt>
                <c:pt idx="224">
                  <c:v>-0.11</c:v>
                </c:pt>
                <c:pt idx="225">
                  <c:v>-0.09</c:v>
                </c:pt>
                <c:pt idx="226">
                  <c:v>-0.09</c:v>
                </c:pt>
                <c:pt idx="227">
                  <c:v>-0.09</c:v>
                </c:pt>
                <c:pt idx="228">
                  <c:v>-0.09</c:v>
                </c:pt>
                <c:pt idx="229">
                  <c:v>-0.08</c:v>
                </c:pt>
                <c:pt idx="230">
                  <c:v>-0.08</c:v>
                </c:pt>
                <c:pt idx="231">
                  <c:v>-7.0000000000000007E-2</c:v>
                </c:pt>
                <c:pt idx="232">
                  <c:v>-7.0000000000000007E-2</c:v>
                </c:pt>
                <c:pt idx="233">
                  <c:v>-7.0000000000000007E-2</c:v>
                </c:pt>
                <c:pt idx="234">
                  <c:v>-7.0000000000000007E-2</c:v>
                </c:pt>
                <c:pt idx="235">
                  <c:v>-7.0000000000000007E-2</c:v>
                </c:pt>
                <c:pt idx="236">
                  <c:v>-0.06</c:v>
                </c:pt>
                <c:pt idx="237">
                  <c:v>-0.05</c:v>
                </c:pt>
                <c:pt idx="238">
                  <c:v>-0.05</c:v>
                </c:pt>
                <c:pt idx="239">
                  <c:v>-0.05</c:v>
                </c:pt>
                <c:pt idx="240">
                  <c:v>-0.05</c:v>
                </c:pt>
                <c:pt idx="241">
                  <c:v>-0.04</c:v>
                </c:pt>
                <c:pt idx="242">
                  <c:v>-0.03</c:v>
                </c:pt>
                <c:pt idx="243">
                  <c:v>-0.03</c:v>
                </c:pt>
                <c:pt idx="244">
                  <c:v>-0.03</c:v>
                </c:pt>
                <c:pt idx="245">
                  <c:v>-0.03</c:v>
                </c:pt>
                <c:pt idx="246">
                  <c:v>-0.02</c:v>
                </c:pt>
                <c:pt idx="247">
                  <c:v>-0.02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0.06</c:v>
                </c:pt>
                <c:pt idx="253">
                  <c:v>0.08</c:v>
                </c:pt>
                <c:pt idx="254">
                  <c:v>0.18</c:v>
                </c:pt>
                <c:pt idx="256">
                  <c:v>-1.83</c:v>
                </c:pt>
                <c:pt idx="257">
                  <c:v>-1.0900000000000001</c:v>
                </c:pt>
                <c:pt idx="258">
                  <c:v>-0.68</c:v>
                </c:pt>
                <c:pt idx="259">
                  <c:v>-0.62</c:v>
                </c:pt>
                <c:pt idx="260">
                  <c:v>-0.53</c:v>
                </c:pt>
                <c:pt idx="261">
                  <c:v>-0.51</c:v>
                </c:pt>
                <c:pt idx="262">
                  <c:v>-0.46</c:v>
                </c:pt>
                <c:pt idx="263">
                  <c:v>-0.41</c:v>
                </c:pt>
                <c:pt idx="264">
                  <c:v>-0.37</c:v>
                </c:pt>
                <c:pt idx="265">
                  <c:v>-0.35</c:v>
                </c:pt>
                <c:pt idx="266">
                  <c:v>-0.34</c:v>
                </c:pt>
                <c:pt idx="267">
                  <c:v>-0.34</c:v>
                </c:pt>
                <c:pt idx="268">
                  <c:v>-0.3</c:v>
                </c:pt>
                <c:pt idx="269">
                  <c:v>-0.28999999999999998</c:v>
                </c:pt>
                <c:pt idx="270">
                  <c:v>-0.24</c:v>
                </c:pt>
                <c:pt idx="271">
                  <c:v>-0.23</c:v>
                </c:pt>
                <c:pt idx="272">
                  <c:v>-0.19</c:v>
                </c:pt>
                <c:pt idx="273">
                  <c:v>-0.16</c:v>
                </c:pt>
                <c:pt idx="274">
                  <c:v>-0.15</c:v>
                </c:pt>
                <c:pt idx="275">
                  <c:v>-0.14000000000000001</c:v>
                </c:pt>
                <c:pt idx="276">
                  <c:v>-0.13</c:v>
                </c:pt>
                <c:pt idx="277">
                  <c:v>-0.13</c:v>
                </c:pt>
                <c:pt idx="278">
                  <c:v>-0.13</c:v>
                </c:pt>
                <c:pt idx="279">
                  <c:v>-0.12</c:v>
                </c:pt>
                <c:pt idx="280">
                  <c:v>-0.11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-0.09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-7.0000000000000007E-2</c:v>
                </c:pt>
                <c:pt idx="290">
                  <c:v>-7.0000000000000007E-2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-0.05</c:v>
                </c:pt>
                <c:pt idx="295">
                  <c:v>-0.05</c:v>
                </c:pt>
                <c:pt idx="296">
                  <c:v>-0.03</c:v>
                </c:pt>
                <c:pt idx="297">
                  <c:v>-0.03</c:v>
                </c:pt>
                <c:pt idx="298">
                  <c:v>-0.03</c:v>
                </c:pt>
                <c:pt idx="299">
                  <c:v>-0.03</c:v>
                </c:pt>
                <c:pt idx="300">
                  <c:v>-0.03</c:v>
                </c:pt>
                <c:pt idx="301">
                  <c:v>-0.02</c:v>
                </c:pt>
                <c:pt idx="302">
                  <c:v>0</c:v>
                </c:pt>
                <c:pt idx="303">
                  <c:v>0.05</c:v>
                </c:pt>
                <c:pt idx="305">
                  <c:v>-1.53</c:v>
                </c:pt>
                <c:pt idx="306">
                  <c:v>-1.19</c:v>
                </c:pt>
                <c:pt idx="307">
                  <c:v>-1.0900000000000001</c:v>
                </c:pt>
                <c:pt idx="308">
                  <c:v>-0.69</c:v>
                </c:pt>
                <c:pt idx="309">
                  <c:v>-0.66</c:v>
                </c:pt>
                <c:pt idx="310">
                  <c:v>-0.63</c:v>
                </c:pt>
                <c:pt idx="311">
                  <c:v>-0.6</c:v>
                </c:pt>
                <c:pt idx="312">
                  <c:v>-0.56999999999999995</c:v>
                </c:pt>
                <c:pt idx="313">
                  <c:v>-0.56000000000000005</c:v>
                </c:pt>
                <c:pt idx="314">
                  <c:v>-0.47</c:v>
                </c:pt>
                <c:pt idx="315">
                  <c:v>-0.45</c:v>
                </c:pt>
                <c:pt idx="316">
                  <c:v>-0.44</c:v>
                </c:pt>
                <c:pt idx="317">
                  <c:v>-0.37</c:v>
                </c:pt>
                <c:pt idx="318">
                  <c:v>-0.37</c:v>
                </c:pt>
                <c:pt idx="319">
                  <c:v>-0.36</c:v>
                </c:pt>
                <c:pt idx="320">
                  <c:v>-0.3</c:v>
                </c:pt>
                <c:pt idx="321">
                  <c:v>-0.28999999999999998</c:v>
                </c:pt>
                <c:pt idx="322">
                  <c:v>-0.25</c:v>
                </c:pt>
                <c:pt idx="323">
                  <c:v>-0.24</c:v>
                </c:pt>
                <c:pt idx="324">
                  <c:v>-0.23</c:v>
                </c:pt>
                <c:pt idx="325">
                  <c:v>-0.21</c:v>
                </c:pt>
                <c:pt idx="326">
                  <c:v>-0.21</c:v>
                </c:pt>
                <c:pt idx="327">
                  <c:v>-0.19</c:v>
                </c:pt>
                <c:pt idx="328">
                  <c:v>-0.17</c:v>
                </c:pt>
                <c:pt idx="329">
                  <c:v>-0.16</c:v>
                </c:pt>
                <c:pt idx="330">
                  <c:v>-0.14000000000000001</c:v>
                </c:pt>
                <c:pt idx="331">
                  <c:v>-0.13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-0.11</c:v>
                </c:pt>
                <c:pt idx="336">
                  <c:v>-0.1</c:v>
                </c:pt>
                <c:pt idx="337">
                  <c:v>-0.1</c:v>
                </c:pt>
                <c:pt idx="338">
                  <c:v>-7.0000000000000007E-2</c:v>
                </c:pt>
                <c:pt idx="339">
                  <c:v>-7.0000000000000007E-2</c:v>
                </c:pt>
                <c:pt idx="340">
                  <c:v>-0.06</c:v>
                </c:pt>
                <c:pt idx="341">
                  <c:v>-0.06</c:v>
                </c:pt>
                <c:pt idx="342">
                  <c:v>-0.05</c:v>
                </c:pt>
                <c:pt idx="343">
                  <c:v>-0.05</c:v>
                </c:pt>
                <c:pt idx="344">
                  <c:v>-0.03</c:v>
                </c:pt>
                <c:pt idx="345">
                  <c:v>-0.03</c:v>
                </c:pt>
                <c:pt idx="346">
                  <c:v>-0.02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0.01</c:v>
                </c:pt>
                <c:pt idx="352">
                  <c:v>-1.41</c:v>
                </c:pt>
                <c:pt idx="353">
                  <c:v>-0.68</c:v>
                </c:pt>
                <c:pt idx="354">
                  <c:v>-0.66</c:v>
                </c:pt>
                <c:pt idx="355">
                  <c:v>-0.63</c:v>
                </c:pt>
                <c:pt idx="356">
                  <c:v>-0.62</c:v>
                </c:pt>
                <c:pt idx="357">
                  <c:v>-0.5</c:v>
                </c:pt>
                <c:pt idx="358">
                  <c:v>-0.46</c:v>
                </c:pt>
                <c:pt idx="359">
                  <c:v>-0.45</c:v>
                </c:pt>
                <c:pt idx="360">
                  <c:v>-0.44</c:v>
                </c:pt>
                <c:pt idx="361">
                  <c:v>-0.41</c:v>
                </c:pt>
                <c:pt idx="362">
                  <c:v>-0.37</c:v>
                </c:pt>
                <c:pt idx="363">
                  <c:v>-0.35</c:v>
                </c:pt>
                <c:pt idx="364">
                  <c:v>-0.25</c:v>
                </c:pt>
                <c:pt idx="365">
                  <c:v>-0.24</c:v>
                </c:pt>
                <c:pt idx="366">
                  <c:v>-0.22</c:v>
                </c:pt>
                <c:pt idx="367">
                  <c:v>-0.2</c:v>
                </c:pt>
                <c:pt idx="368">
                  <c:v>-0.19</c:v>
                </c:pt>
                <c:pt idx="369">
                  <c:v>-0.19</c:v>
                </c:pt>
                <c:pt idx="370">
                  <c:v>-0.19</c:v>
                </c:pt>
                <c:pt idx="371">
                  <c:v>-0.19</c:v>
                </c:pt>
                <c:pt idx="372">
                  <c:v>-0.16</c:v>
                </c:pt>
                <c:pt idx="373">
                  <c:v>-0.16</c:v>
                </c:pt>
                <c:pt idx="374">
                  <c:v>-0.16</c:v>
                </c:pt>
                <c:pt idx="375">
                  <c:v>-0.14000000000000001</c:v>
                </c:pt>
                <c:pt idx="376">
                  <c:v>-0.13</c:v>
                </c:pt>
                <c:pt idx="377">
                  <c:v>-0.12</c:v>
                </c:pt>
                <c:pt idx="378">
                  <c:v>-0.11</c:v>
                </c:pt>
                <c:pt idx="379">
                  <c:v>-0.1</c:v>
                </c:pt>
                <c:pt idx="380">
                  <c:v>-0.09</c:v>
                </c:pt>
                <c:pt idx="381">
                  <c:v>-0.08</c:v>
                </c:pt>
                <c:pt idx="382">
                  <c:v>-7.0000000000000007E-2</c:v>
                </c:pt>
                <c:pt idx="383">
                  <c:v>-0.06</c:v>
                </c:pt>
                <c:pt idx="384">
                  <c:v>-0.05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</c:numCache>
            </c:numRef>
          </c:xVal>
          <c:yVal>
            <c:numRef>
              <c:f>ScatterPlot!$R$39:$R$432</c:f>
              <c:numCache>
                <c:formatCode>#,##0.00</c:formatCode>
                <c:ptCount val="394"/>
                <c:pt idx="0">
                  <c:v>-0.87669816431593817</c:v>
                </c:pt>
                <c:pt idx="1">
                  <c:v>-1.2969113527574072</c:v>
                </c:pt>
                <c:pt idx="2">
                  <c:v>-0.709974950587693</c:v>
                </c:pt>
                <c:pt idx="3">
                  <c:v>-0.56414385345247831</c:v>
                </c:pt>
                <c:pt idx="4">
                  <c:v>-1.6347981958143012</c:v>
                </c:pt>
                <c:pt idx="5">
                  <c:v>-0.50574339581598893</c:v>
                </c:pt>
                <c:pt idx="6">
                  <c:v>-0.37669109453409333</c:v>
                </c:pt>
                <c:pt idx="7">
                  <c:v>-0.40272040691551902</c:v>
                </c:pt>
                <c:pt idx="8">
                  <c:v>-0.34972894233322482</c:v>
                </c:pt>
                <c:pt idx="9">
                  <c:v>-0.26648280747113523</c:v>
                </c:pt>
                <c:pt idx="10">
                  <c:v>-0.18692683942537175</c:v>
                </c:pt>
                <c:pt idx="11">
                  <c:v>-0.21904555973632092</c:v>
                </c:pt>
                <c:pt idx="12">
                  <c:v>-0.25979212064762136</c:v>
                </c:pt>
                <c:pt idx="13">
                  <c:v>-0.20777381120518046</c:v>
                </c:pt>
                <c:pt idx="14">
                  <c:v>-0.17618427231183673</c:v>
                </c:pt>
                <c:pt idx="15">
                  <c:v>-0.18580906817197562</c:v>
                </c:pt>
                <c:pt idx="16">
                  <c:v>-0.15196832236088606</c:v>
                </c:pt>
                <c:pt idx="17">
                  <c:v>-0.27393048633113881</c:v>
                </c:pt>
                <c:pt idx="18">
                  <c:v>-0.12504424852776419</c:v>
                </c:pt>
                <c:pt idx="19">
                  <c:v>-0.12006668846897012</c:v>
                </c:pt>
                <c:pt idx="20">
                  <c:v>-0.1016265634647839</c:v>
                </c:pt>
                <c:pt idx="21">
                  <c:v>-0.12042277203011262</c:v>
                </c:pt>
                <c:pt idx="22">
                  <c:v>-0.12288026273967327</c:v>
                </c:pt>
                <c:pt idx="23">
                  <c:v>-8.9468372466080137E-2</c:v>
                </c:pt>
                <c:pt idx="24">
                  <c:v>-6.5613648879055353E-2</c:v>
                </c:pt>
                <c:pt idx="25">
                  <c:v>-7.3411922093372189E-2</c:v>
                </c:pt>
                <c:pt idx="26">
                  <c:v>-0.11643437226068468</c:v>
                </c:pt>
                <c:pt idx="27">
                  <c:v>-0.20857482766572402</c:v>
                </c:pt>
                <c:pt idx="28">
                  <c:v>-5.5050431298794507E-2</c:v>
                </c:pt>
                <c:pt idx="29">
                  <c:v>-5.7548949278385823E-2</c:v>
                </c:pt>
                <c:pt idx="30">
                  <c:v>-9.1759877349148602E-2</c:v>
                </c:pt>
                <c:pt idx="31">
                  <c:v>-8.902312987678275E-2</c:v>
                </c:pt>
                <c:pt idx="32">
                  <c:v>-3.8037552723546059E-2</c:v>
                </c:pt>
                <c:pt idx="33">
                  <c:v>-9.6921119174626216E-2</c:v>
                </c:pt>
                <c:pt idx="34">
                  <c:v>-8.7314111032990166E-2</c:v>
                </c:pt>
                <c:pt idx="35">
                  <c:v>-9.1863677401106486E-2</c:v>
                </c:pt>
                <c:pt idx="36">
                  <c:v>-0.11336277315105313</c:v>
                </c:pt>
                <c:pt idx="37">
                  <c:v>-3.8379479536455034E-2</c:v>
                </c:pt>
                <c:pt idx="38">
                  <c:v>-4.718401562242816E-2</c:v>
                </c:pt>
                <c:pt idx="39">
                  <c:v>-4.0208776449193531E-2</c:v>
                </c:pt>
                <c:pt idx="40">
                  <c:v>-3.3969565079382043E-2</c:v>
                </c:pt>
                <c:pt idx="41">
                  <c:v>-5.5288816300385839E-2</c:v>
                </c:pt>
                <c:pt idx="42">
                  <c:v>-4.0679920624432778E-2</c:v>
                </c:pt>
                <c:pt idx="43">
                  <c:v>-6.2020396962272947E-2</c:v>
                </c:pt>
                <c:pt idx="44">
                  <c:v>-3.8230136630856372E-2</c:v>
                </c:pt>
                <c:pt idx="45">
                  <c:v>-2.6941872319994276E-2</c:v>
                </c:pt>
                <c:pt idx="46">
                  <c:v>-3.4252910564547732E-2</c:v>
                </c:pt>
                <c:pt idx="47">
                  <c:v>-7.357028820739149E-2</c:v>
                </c:pt>
                <c:pt idx="48">
                  <c:v>-3.5050481679390906E-2</c:v>
                </c:pt>
                <c:pt idx="49">
                  <c:v>-0.17138541037639685</c:v>
                </c:pt>
                <c:pt idx="50">
                  <c:v>-0.18067021946711051</c:v>
                </c:pt>
                <c:pt idx="52">
                  <c:v>-1.54918268126861</c:v>
                </c:pt>
                <c:pt idx="53">
                  <c:v>-1.1781482607137208</c:v>
                </c:pt>
                <c:pt idx="54">
                  <c:v>-0.64521901498003265</c:v>
                </c:pt>
                <c:pt idx="55">
                  <c:v>-0.48765003244956029</c:v>
                </c:pt>
                <c:pt idx="56">
                  <c:v>-0.4172789115326313</c:v>
                </c:pt>
                <c:pt idx="57">
                  <c:v>-0.2624623322947443</c:v>
                </c:pt>
                <c:pt idx="58">
                  <c:v>-0.66561469427027031</c:v>
                </c:pt>
                <c:pt idx="59">
                  <c:v>-0.37419207789235864</c:v>
                </c:pt>
                <c:pt idx="60">
                  <c:v>-0.34463984782431129</c:v>
                </c:pt>
                <c:pt idx="61">
                  <c:v>-0.36057307657150894</c:v>
                </c:pt>
                <c:pt idx="62">
                  <c:v>-0.4280854252405295</c:v>
                </c:pt>
                <c:pt idx="63">
                  <c:v>-0.24102936675268841</c:v>
                </c:pt>
                <c:pt idx="64">
                  <c:v>-0.2203747399740191</c:v>
                </c:pt>
                <c:pt idx="65">
                  <c:v>-0.13837601902718111</c:v>
                </c:pt>
                <c:pt idx="66">
                  <c:v>-0.16986466860916202</c:v>
                </c:pt>
                <c:pt idx="67">
                  <c:v>-0.19713434092182014</c:v>
                </c:pt>
                <c:pt idx="68">
                  <c:v>-0.19527899280442873</c:v>
                </c:pt>
                <c:pt idx="69">
                  <c:v>-0.19617555504426612</c:v>
                </c:pt>
                <c:pt idx="70">
                  <c:v>-0.11153835097189775</c:v>
                </c:pt>
                <c:pt idx="71">
                  <c:v>-0.10587952104455937</c:v>
                </c:pt>
                <c:pt idx="72">
                  <c:v>-0.10523767511090325</c:v>
                </c:pt>
                <c:pt idx="73">
                  <c:v>-0.10905003328264153</c:v>
                </c:pt>
                <c:pt idx="74">
                  <c:v>-0.1367581492563491</c:v>
                </c:pt>
                <c:pt idx="75">
                  <c:v>-8.034189067941018E-2</c:v>
                </c:pt>
                <c:pt idx="76">
                  <c:v>-4.533110445385076E-2</c:v>
                </c:pt>
                <c:pt idx="77">
                  <c:v>-9.7526563813556386E-2</c:v>
                </c:pt>
                <c:pt idx="78">
                  <c:v>-6.3814251070015496E-2</c:v>
                </c:pt>
                <c:pt idx="79">
                  <c:v>-6.2982986803173172E-2</c:v>
                </c:pt>
                <c:pt idx="80">
                  <c:v>-5.7477051840046645E-2</c:v>
                </c:pt>
                <c:pt idx="81">
                  <c:v>-0.11202442859220195</c:v>
                </c:pt>
                <c:pt idx="82">
                  <c:v>-0.14467902540595767</c:v>
                </c:pt>
                <c:pt idx="83">
                  <c:v>-0.11517883705614745</c:v>
                </c:pt>
                <c:pt idx="84">
                  <c:v>-5.7508185722380069E-2</c:v>
                </c:pt>
                <c:pt idx="85">
                  <c:v>-5.3964604480206256E-2</c:v>
                </c:pt>
                <c:pt idx="86">
                  <c:v>-7.5202156116083274E-2</c:v>
                </c:pt>
                <c:pt idx="87">
                  <c:v>-3.8987782446053082E-2</c:v>
                </c:pt>
                <c:pt idx="88">
                  <c:v>-7.1724861841939658E-2</c:v>
                </c:pt>
                <c:pt idx="89">
                  <c:v>-0.12728213126777171</c:v>
                </c:pt>
                <c:pt idx="90">
                  <c:v>-4.2916186350183863E-2</c:v>
                </c:pt>
                <c:pt idx="91">
                  <c:v>-5.9393103232430244E-2</c:v>
                </c:pt>
                <c:pt idx="92">
                  <c:v>-5.9807381251833991E-2</c:v>
                </c:pt>
                <c:pt idx="93">
                  <c:v>-6.093103651983748E-2</c:v>
                </c:pt>
                <c:pt idx="94">
                  <c:v>-5.6878528262806462E-2</c:v>
                </c:pt>
                <c:pt idx="95">
                  <c:v>-4.387278781174931E-2</c:v>
                </c:pt>
                <c:pt idx="96">
                  <c:v>-0.10977388236608407</c:v>
                </c:pt>
                <c:pt idx="97">
                  <c:v>-4.3172106683430612E-2</c:v>
                </c:pt>
                <c:pt idx="98">
                  <c:v>-9.0540327989407116E-2</c:v>
                </c:pt>
                <c:pt idx="99">
                  <c:v>-3.5832291759930836E-2</c:v>
                </c:pt>
                <c:pt idx="100">
                  <c:v>-4.2740893074422977E-2</c:v>
                </c:pt>
                <c:pt idx="101">
                  <c:v>-3.2555052552909601E-2</c:v>
                </c:pt>
                <c:pt idx="103">
                  <c:v>-1.5398285908890594</c:v>
                </c:pt>
                <c:pt idx="104">
                  <c:v>-0.49478761056036979</c:v>
                </c:pt>
                <c:pt idx="105">
                  <c:v>-0.4257540488270834</c:v>
                </c:pt>
                <c:pt idx="106">
                  <c:v>-1.159031014789248</c:v>
                </c:pt>
                <c:pt idx="107">
                  <c:v>-0.63597520278213748</c:v>
                </c:pt>
                <c:pt idx="108">
                  <c:v>-0.35918901441276857</c:v>
                </c:pt>
                <c:pt idx="109">
                  <c:v>-0.38097681116261739</c:v>
                </c:pt>
                <c:pt idx="110">
                  <c:v>-0.27584989187186948</c:v>
                </c:pt>
                <c:pt idx="111">
                  <c:v>-0.65956501233476827</c:v>
                </c:pt>
                <c:pt idx="112">
                  <c:v>-0.36369251545813108</c:v>
                </c:pt>
                <c:pt idx="113">
                  <c:v>-0.42134566699218384</c:v>
                </c:pt>
                <c:pt idx="114">
                  <c:v>-0.24066866616500784</c:v>
                </c:pt>
                <c:pt idx="115">
                  <c:v>-0.13836973338799802</c:v>
                </c:pt>
                <c:pt idx="116">
                  <c:v>-0.22068696388589248</c:v>
                </c:pt>
                <c:pt idx="117">
                  <c:v>-0.17275108823170601</c:v>
                </c:pt>
                <c:pt idx="118">
                  <c:v>-0.11127376444288772</c:v>
                </c:pt>
                <c:pt idx="119">
                  <c:v>-0.19599942722330815</c:v>
                </c:pt>
                <c:pt idx="120">
                  <c:v>-0.19865124557873984</c:v>
                </c:pt>
                <c:pt idx="121">
                  <c:v>-0.18966897293341675</c:v>
                </c:pt>
                <c:pt idx="122">
                  <c:v>-0.10574575468458645</c:v>
                </c:pt>
                <c:pt idx="123">
                  <c:v>-0.10561199993924791</c:v>
                </c:pt>
                <c:pt idx="124">
                  <c:v>-0.14807740973472927</c:v>
                </c:pt>
                <c:pt idx="125">
                  <c:v>-0.10768688640694327</c:v>
                </c:pt>
                <c:pt idx="126">
                  <c:v>-6.197805137089854E-2</c:v>
                </c:pt>
                <c:pt idx="127">
                  <c:v>-7.8879684092533986E-2</c:v>
                </c:pt>
                <c:pt idx="128">
                  <c:v>-5.7971497615655121E-2</c:v>
                </c:pt>
                <c:pt idx="129">
                  <c:v>-4.4893007521718022E-2</c:v>
                </c:pt>
                <c:pt idx="130">
                  <c:v>-5.4101353340381103E-2</c:v>
                </c:pt>
                <c:pt idx="131">
                  <c:v>-5.9964741907784475E-2</c:v>
                </c:pt>
                <c:pt idx="132">
                  <c:v>-6.1916125179085617E-2</c:v>
                </c:pt>
                <c:pt idx="133">
                  <c:v>-7.4913778212452153E-2</c:v>
                </c:pt>
                <c:pt idx="134">
                  <c:v>-9.7334502177932686E-2</c:v>
                </c:pt>
                <c:pt idx="135">
                  <c:v>-0.13244430843740507</c:v>
                </c:pt>
                <c:pt idx="136">
                  <c:v>-0.10903679852160231</c:v>
                </c:pt>
                <c:pt idx="137">
                  <c:v>-5.8607676348207988E-2</c:v>
                </c:pt>
                <c:pt idx="138">
                  <c:v>-6.1782765737221183E-2</c:v>
                </c:pt>
                <c:pt idx="139">
                  <c:v>-7.3499024023319814E-2</c:v>
                </c:pt>
                <c:pt idx="140">
                  <c:v>-3.8237959772010624E-2</c:v>
                </c:pt>
                <c:pt idx="141">
                  <c:v>-4.3919232026394084E-2</c:v>
                </c:pt>
                <c:pt idx="142">
                  <c:v>-5.526243378786546E-2</c:v>
                </c:pt>
                <c:pt idx="143">
                  <c:v>-4.2503829737116083E-2</c:v>
                </c:pt>
                <c:pt idx="144">
                  <c:v>-6.0622776948903917E-2</c:v>
                </c:pt>
                <c:pt idx="145">
                  <c:v>-4.5164421516553734E-2</c:v>
                </c:pt>
                <c:pt idx="146">
                  <c:v>-0.12348373443785329</c:v>
                </c:pt>
                <c:pt idx="147">
                  <c:v>-0.11197435530449665</c:v>
                </c:pt>
                <c:pt idx="148">
                  <c:v>-8.8858023546308576E-2</c:v>
                </c:pt>
                <c:pt idx="149">
                  <c:v>-3.546807145574099E-2</c:v>
                </c:pt>
                <c:pt idx="150">
                  <c:v>-0.107058198904947</c:v>
                </c:pt>
                <c:pt idx="151">
                  <c:v>-4.0933921710875024E-2</c:v>
                </c:pt>
                <c:pt idx="152">
                  <c:v>-3.210146910352811E-2</c:v>
                </c:pt>
                <c:pt idx="154">
                  <c:v>-0.58512074840430162</c:v>
                </c:pt>
                <c:pt idx="155">
                  <c:v>-1.1793970886232648</c:v>
                </c:pt>
                <c:pt idx="156">
                  <c:v>-1.8040435807351318</c:v>
                </c:pt>
                <c:pt idx="157">
                  <c:v>-0.5264769832938323</c:v>
                </c:pt>
                <c:pt idx="158">
                  <c:v>-0.70918318944754699</c:v>
                </c:pt>
                <c:pt idx="159">
                  <c:v>-0.42033165763445896</c:v>
                </c:pt>
                <c:pt idx="160">
                  <c:v>-0.36697580842926386</c:v>
                </c:pt>
                <c:pt idx="161">
                  <c:v>-0.37221941434401545</c:v>
                </c:pt>
                <c:pt idx="162">
                  <c:v>-0.33550709990733452</c:v>
                </c:pt>
                <c:pt idx="163">
                  <c:v>-0.39771170217933616</c:v>
                </c:pt>
                <c:pt idx="164">
                  <c:v>-0.2840538832230598</c:v>
                </c:pt>
                <c:pt idx="165">
                  <c:v>-0.19086711584890587</c:v>
                </c:pt>
                <c:pt idx="166">
                  <c:v>-0.18907248669900231</c:v>
                </c:pt>
                <c:pt idx="167">
                  <c:v>-0.25591159640617134</c:v>
                </c:pt>
                <c:pt idx="168">
                  <c:v>-0.15541196212032474</c:v>
                </c:pt>
                <c:pt idx="169">
                  <c:v>-0.12313895308130342</c:v>
                </c:pt>
                <c:pt idx="170">
                  <c:v>-0.13387056314946846</c:v>
                </c:pt>
                <c:pt idx="171">
                  <c:v>-0.23111482349163612</c:v>
                </c:pt>
                <c:pt idx="172">
                  <c:v>-0.10484337843795442</c:v>
                </c:pt>
                <c:pt idx="173">
                  <c:v>-0.21013363106397617</c:v>
                </c:pt>
                <c:pt idx="174">
                  <c:v>-0.13568867015164676</c:v>
                </c:pt>
                <c:pt idx="175">
                  <c:v>-0.10929236424117245</c:v>
                </c:pt>
                <c:pt idx="176">
                  <c:v>-7.4846501163178689E-2</c:v>
                </c:pt>
                <c:pt idx="177">
                  <c:v>-0.10589667898202734</c:v>
                </c:pt>
                <c:pt idx="178">
                  <c:v>-6.4856813103878613E-2</c:v>
                </c:pt>
                <c:pt idx="179">
                  <c:v>-7.989028936424511E-2</c:v>
                </c:pt>
                <c:pt idx="180">
                  <c:v>-5.3164380228882285E-2</c:v>
                </c:pt>
                <c:pt idx="181">
                  <c:v>-3.4171413428541665E-2</c:v>
                </c:pt>
                <c:pt idx="182">
                  <c:v>-5.6121244322665367E-2</c:v>
                </c:pt>
                <c:pt idx="183">
                  <c:v>-9.7289754926991615E-2</c:v>
                </c:pt>
                <c:pt idx="184">
                  <c:v>-5.378595264437655E-2</c:v>
                </c:pt>
                <c:pt idx="185">
                  <c:v>-7.1225431661374281E-2</c:v>
                </c:pt>
                <c:pt idx="186">
                  <c:v>-5.6998415782467962E-2</c:v>
                </c:pt>
                <c:pt idx="187">
                  <c:v>-6.4103062290668075E-2</c:v>
                </c:pt>
                <c:pt idx="188">
                  <c:v>-4.3467218359279948E-2</c:v>
                </c:pt>
                <c:pt idx="189">
                  <c:v>-6.3399767616603486E-2</c:v>
                </c:pt>
                <c:pt idx="190">
                  <c:v>-3.895294549856701E-2</c:v>
                </c:pt>
                <c:pt idx="191">
                  <c:v>-6.4356321752655446E-2</c:v>
                </c:pt>
                <c:pt idx="192">
                  <c:v>-0.11064221083260968</c:v>
                </c:pt>
                <c:pt idx="193">
                  <c:v>-6.9701916585890103E-2</c:v>
                </c:pt>
                <c:pt idx="194">
                  <c:v>-8.7067666735100108E-2</c:v>
                </c:pt>
                <c:pt idx="195">
                  <c:v>-3.7455175439599059E-2</c:v>
                </c:pt>
                <c:pt idx="196">
                  <c:v>-5.1183307285709502E-2</c:v>
                </c:pt>
                <c:pt idx="197">
                  <c:v>-6.4409775184955692E-2</c:v>
                </c:pt>
                <c:pt idx="198">
                  <c:v>-7.5084368001141544E-2</c:v>
                </c:pt>
                <c:pt idx="199">
                  <c:v>-5.2976180895573391E-2</c:v>
                </c:pt>
                <c:pt idx="200">
                  <c:v>-9.9418156280978109E-2</c:v>
                </c:pt>
                <c:pt idx="201">
                  <c:v>-3.746993939992907E-2</c:v>
                </c:pt>
                <c:pt idx="202">
                  <c:v>-9.3011268740248454E-2</c:v>
                </c:pt>
                <c:pt idx="203">
                  <c:v>-4.099380024295203E-2</c:v>
                </c:pt>
                <c:pt idx="205">
                  <c:v>-1.1644979585587429</c:v>
                </c:pt>
                <c:pt idx="206">
                  <c:v>-0.42478271824784919</c:v>
                </c:pt>
                <c:pt idx="207">
                  <c:v>-0.54571014488249103</c:v>
                </c:pt>
                <c:pt idx="208">
                  <c:v>-0.45240061003585086</c:v>
                </c:pt>
                <c:pt idx="209">
                  <c:v>-0.47151612745601279</c:v>
                </c:pt>
                <c:pt idx="210">
                  <c:v>-0.35929165413610681</c:v>
                </c:pt>
                <c:pt idx="211">
                  <c:v>-0.29528075775713652</c:v>
                </c:pt>
                <c:pt idx="212">
                  <c:v>-0.26193575609227671</c:v>
                </c:pt>
                <c:pt idx="213">
                  <c:v>-0.28397720142794486</c:v>
                </c:pt>
                <c:pt idx="214">
                  <c:v>-1.6982201281692284</c:v>
                </c:pt>
                <c:pt idx="215">
                  <c:v>-0.58701993554872711</c:v>
                </c:pt>
                <c:pt idx="216">
                  <c:v>-0.22582734929831172</c:v>
                </c:pt>
                <c:pt idx="217">
                  <c:v>-0.1281297909049943</c:v>
                </c:pt>
                <c:pt idx="218">
                  <c:v>-0.19122020748793711</c:v>
                </c:pt>
                <c:pt idx="219">
                  <c:v>-0.13933552305668276</c:v>
                </c:pt>
                <c:pt idx="220">
                  <c:v>-0.66014244084285068</c:v>
                </c:pt>
                <c:pt idx="221">
                  <c:v>-8.3251420118171937E-2</c:v>
                </c:pt>
                <c:pt idx="222">
                  <c:v>-7.9322388851406023E-2</c:v>
                </c:pt>
                <c:pt idx="223">
                  <c:v>-9.9531126310477128E-2</c:v>
                </c:pt>
                <c:pt idx="224">
                  <c:v>-7.2287069649251204E-2</c:v>
                </c:pt>
                <c:pt idx="225">
                  <c:v>-7.2802013972860347E-2</c:v>
                </c:pt>
                <c:pt idx="226">
                  <c:v>-6.9145020893797746E-2</c:v>
                </c:pt>
                <c:pt idx="227">
                  <c:v>-0.1765320274024188</c:v>
                </c:pt>
                <c:pt idx="228">
                  <c:v>-6.9349883378320043E-2</c:v>
                </c:pt>
                <c:pt idx="229">
                  <c:v>-4.4902475168991748E-2</c:v>
                </c:pt>
                <c:pt idx="230">
                  <c:v>-6.6057170279298416E-2</c:v>
                </c:pt>
                <c:pt idx="231">
                  <c:v>-5.6357468656711998E-2</c:v>
                </c:pt>
                <c:pt idx="232">
                  <c:v>-5.5448660199408542E-2</c:v>
                </c:pt>
                <c:pt idx="233">
                  <c:v>-4.5668158728324866E-2</c:v>
                </c:pt>
                <c:pt idx="234">
                  <c:v>-5.6905632317144697E-2</c:v>
                </c:pt>
                <c:pt idx="235">
                  <c:v>-7.5115296337468773E-2</c:v>
                </c:pt>
                <c:pt idx="236">
                  <c:v>-0.35305112997906318</c:v>
                </c:pt>
                <c:pt idx="237">
                  <c:v>-0.1123313369706886</c:v>
                </c:pt>
                <c:pt idx="238">
                  <c:v>-6.3626057298121208E-2</c:v>
                </c:pt>
                <c:pt idx="239">
                  <c:v>-8.6643619727796231E-2</c:v>
                </c:pt>
                <c:pt idx="240">
                  <c:v>-4.0401238189704779E-2</c:v>
                </c:pt>
                <c:pt idx="241">
                  <c:v>-4.8634827201996036E-2</c:v>
                </c:pt>
                <c:pt idx="242">
                  <c:v>-9.8914922690949841E-2</c:v>
                </c:pt>
                <c:pt idx="243">
                  <c:v>-3.5701771085651021E-2</c:v>
                </c:pt>
                <c:pt idx="244">
                  <c:v>-7.0445008892180971E-2</c:v>
                </c:pt>
                <c:pt idx="245">
                  <c:v>-3.5437264525450658E-2</c:v>
                </c:pt>
                <c:pt idx="246">
                  <c:v>-3.8817146681573059E-2</c:v>
                </c:pt>
                <c:pt idx="247">
                  <c:v>-5.1090845219464505E-2</c:v>
                </c:pt>
                <c:pt idx="248">
                  <c:v>-5.1720027857092905E-2</c:v>
                </c:pt>
                <c:pt idx="249">
                  <c:v>-8.1292318389446117E-2</c:v>
                </c:pt>
                <c:pt idx="250">
                  <c:v>-0.10248334897893496</c:v>
                </c:pt>
                <c:pt idx="251">
                  <c:v>-7.8633393329847548E-2</c:v>
                </c:pt>
                <c:pt idx="252">
                  <c:v>-9.3574252211401532E-2</c:v>
                </c:pt>
                <c:pt idx="253">
                  <c:v>-0.13171497434994231</c:v>
                </c:pt>
                <c:pt idx="254">
                  <c:v>-9.2809077209372759E-2</c:v>
                </c:pt>
                <c:pt idx="256">
                  <c:v>-1.3947365000999281</c:v>
                </c:pt>
                <c:pt idx="257">
                  <c:v>-0.66053393256953807</c:v>
                </c:pt>
                <c:pt idx="258">
                  <c:v>-0.64649797877284609</c:v>
                </c:pt>
                <c:pt idx="259">
                  <c:v>-0.57398819733418793</c:v>
                </c:pt>
                <c:pt idx="260">
                  <c:v>-0.55658282104241241</c:v>
                </c:pt>
                <c:pt idx="261">
                  <c:v>-0.71005531746961159</c:v>
                </c:pt>
                <c:pt idx="262">
                  <c:v>-0.4575061812671421</c:v>
                </c:pt>
                <c:pt idx="263">
                  <c:v>-0.27592235560768619</c:v>
                </c:pt>
                <c:pt idx="264">
                  <c:v>-0.3499124414373892</c:v>
                </c:pt>
                <c:pt idx="265">
                  <c:v>-0.36563442767934456</c:v>
                </c:pt>
                <c:pt idx="266">
                  <c:v>-0.24567864380168744</c:v>
                </c:pt>
                <c:pt idx="267">
                  <c:v>-0.26165210773668085</c:v>
                </c:pt>
                <c:pt idx="268">
                  <c:v>-0.27817778373812063</c:v>
                </c:pt>
                <c:pt idx="269">
                  <c:v>0</c:v>
                </c:pt>
                <c:pt idx="270">
                  <c:v>-0.1545447320818952</c:v>
                </c:pt>
                <c:pt idx="271">
                  <c:v>-0.27326810772835136</c:v>
                </c:pt>
                <c:pt idx="272">
                  <c:v>-0.20171165750098349</c:v>
                </c:pt>
                <c:pt idx="273">
                  <c:v>-0.1007187528550368</c:v>
                </c:pt>
                <c:pt idx="274">
                  <c:v>-0.12455475522684603</c:v>
                </c:pt>
                <c:pt idx="275">
                  <c:v>-0.13835441789426109</c:v>
                </c:pt>
                <c:pt idx="276">
                  <c:v>-0.13785588327456402</c:v>
                </c:pt>
                <c:pt idx="277">
                  <c:v>-0.20010027799070854</c:v>
                </c:pt>
                <c:pt idx="278">
                  <c:v>-0.11848740117180873</c:v>
                </c:pt>
                <c:pt idx="279">
                  <c:v>-6.9130418317904216E-2</c:v>
                </c:pt>
                <c:pt idx="280">
                  <c:v>-0.12810830590351605</c:v>
                </c:pt>
                <c:pt idx="281">
                  <c:v>-8.9384664863760385E-2</c:v>
                </c:pt>
                <c:pt idx="282">
                  <c:v>-0.14282004424752531</c:v>
                </c:pt>
                <c:pt idx="283">
                  <c:v>-7.2089702156560603E-2</c:v>
                </c:pt>
                <c:pt idx="284">
                  <c:v>-9.039008335790838E-2</c:v>
                </c:pt>
                <c:pt idx="285">
                  <c:v>-6.6415899963580508E-2</c:v>
                </c:pt>
                <c:pt idx="286">
                  <c:v>-6.9120089547013888E-2</c:v>
                </c:pt>
                <c:pt idx="287">
                  <c:v>-0.16756664925952472</c:v>
                </c:pt>
                <c:pt idx="288">
                  <c:v>-9.2974592333871661E-2</c:v>
                </c:pt>
                <c:pt idx="289">
                  <c:v>-7.1426577431737803E-2</c:v>
                </c:pt>
                <c:pt idx="290">
                  <c:v>-6.8524711114401504E-2</c:v>
                </c:pt>
                <c:pt idx="291">
                  <c:v>-5.6272907996509455E-2</c:v>
                </c:pt>
                <c:pt idx="292">
                  <c:v>-7.0901972177886657E-2</c:v>
                </c:pt>
                <c:pt idx="293">
                  <c:v>-4.5453489667204708E-2</c:v>
                </c:pt>
                <c:pt idx="294">
                  <c:v>-6.8848713413235244E-2</c:v>
                </c:pt>
                <c:pt idx="295">
                  <c:v>-7.8371789378711657E-2</c:v>
                </c:pt>
                <c:pt idx="296">
                  <c:v>-2.9819827544919016E-2</c:v>
                </c:pt>
                <c:pt idx="297">
                  <c:v>-3.0722588356592629E-2</c:v>
                </c:pt>
                <c:pt idx="298">
                  <c:v>-0.11508246911941321</c:v>
                </c:pt>
                <c:pt idx="299">
                  <c:v>-0.10524825780640321</c:v>
                </c:pt>
                <c:pt idx="300">
                  <c:v>-7.8452360135460752E-2</c:v>
                </c:pt>
                <c:pt idx="301">
                  <c:v>-3.5654439100230542E-2</c:v>
                </c:pt>
                <c:pt idx="302">
                  <c:v>-4.7481323305465936E-2</c:v>
                </c:pt>
                <c:pt idx="303">
                  <c:v>-0.12026565095626186</c:v>
                </c:pt>
                <c:pt idx="305">
                  <c:v>-1.458081148927848</c:v>
                </c:pt>
                <c:pt idx="306">
                  <c:v>-0.49481678574948218</c:v>
                </c:pt>
                <c:pt idx="307">
                  <c:v>-0.54723016207714825</c:v>
                </c:pt>
                <c:pt idx="308">
                  <c:v>-0.31869686316332185</c:v>
                </c:pt>
                <c:pt idx="309">
                  <c:v>-0.74116289290133419</c:v>
                </c:pt>
                <c:pt idx="310">
                  <c:v>-0.20030712427316011</c:v>
                </c:pt>
                <c:pt idx="311">
                  <c:v>-0.38363367637761164</c:v>
                </c:pt>
                <c:pt idx="312">
                  <c:v>-0.19943418301546142</c:v>
                </c:pt>
                <c:pt idx="313">
                  <c:v>-0.5829277709033619</c:v>
                </c:pt>
                <c:pt idx="314">
                  <c:v>-0.45187014935408193</c:v>
                </c:pt>
                <c:pt idx="315">
                  <c:v>-0.32109310084343512</c:v>
                </c:pt>
                <c:pt idx="316">
                  <c:v>-0.28828606050037547</c:v>
                </c:pt>
                <c:pt idx="317">
                  <c:v>-0.14785276901163821</c:v>
                </c:pt>
                <c:pt idx="318">
                  <c:v>0</c:v>
                </c:pt>
                <c:pt idx="319">
                  <c:v>-0.27851721331233287</c:v>
                </c:pt>
                <c:pt idx="320">
                  <c:v>-0.1326689522268831</c:v>
                </c:pt>
                <c:pt idx="321">
                  <c:v>-0.11901809949843256</c:v>
                </c:pt>
                <c:pt idx="322">
                  <c:v>-0.28023894253339376</c:v>
                </c:pt>
                <c:pt idx="323">
                  <c:v>-0.20130635164956856</c:v>
                </c:pt>
                <c:pt idx="324">
                  <c:v>-0.20864167819072585</c:v>
                </c:pt>
                <c:pt idx="325">
                  <c:v>-0.2319328080626045</c:v>
                </c:pt>
                <c:pt idx="326">
                  <c:v>-0.12651059423674568</c:v>
                </c:pt>
                <c:pt idx="327">
                  <c:v>-7.8633369570400319E-2</c:v>
                </c:pt>
                <c:pt idx="328">
                  <c:v>-0.50251553629257251</c:v>
                </c:pt>
                <c:pt idx="329">
                  <c:v>-0.1232538700316106</c:v>
                </c:pt>
                <c:pt idx="330">
                  <c:v>-0.10020783800459961</c:v>
                </c:pt>
                <c:pt idx="331">
                  <c:v>-7.8763275597214633E-2</c:v>
                </c:pt>
                <c:pt idx="332">
                  <c:v>-7.078166850184886E-2</c:v>
                </c:pt>
                <c:pt idx="333">
                  <c:v>-0.1084658516753329</c:v>
                </c:pt>
                <c:pt idx="334">
                  <c:v>-0.14100913906765933</c:v>
                </c:pt>
                <c:pt idx="335">
                  <c:v>-0.13953599479366224</c:v>
                </c:pt>
                <c:pt idx="336">
                  <c:v>-0.10805242353385128</c:v>
                </c:pt>
                <c:pt idx="337">
                  <c:v>-6.3113944678614878E-2</c:v>
                </c:pt>
                <c:pt idx="338">
                  <c:v>-6.7697042855052458E-2</c:v>
                </c:pt>
                <c:pt idx="339">
                  <c:v>-4.10688530581865E-2</c:v>
                </c:pt>
                <c:pt idx="340">
                  <c:v>-4.3301607765663101E-2</c:v>
                </c:pt>
                <c:pt idx="341">
                  <c:v>-8.7832459908331856E-2</c:v>
                </c:pt>
                <c:pt idx="342">
                  <c:v>-4.2309842017036109E-2</c:v>
                </c:pt>
                <c:pt idx="343">
                  <c:v>-4.6453140197216601E-2</c:v>
                </c:pt>
                <c:pt idx="344">
                  <c:v>-4.5555335321635228E-2</c:v>
                </c:pt>
                <c:pt idx="345">
                  <c:v>-4.2572124056693278E-2</c:v>
                </c:pt>
                <c:pt idx="346">
                  <c:v>-6.4881817351826465E-2</c:v>
                </c:pt>
                <c:pt idx="347">
                  <c:v>-0.34486000597379396</c:v>
                </c:pt>
                <c:pt idx="348">
                  <c:v>-4.5707782666443764E-2</c:v>
                </c:pt>
                <c:pt idx="349">
                  <c:v>-0.14248886697921123</c:v>
                </c:pt>
                <c:pt idx="350">
                  <c:v>-4.2197976065469531E-2</c:v>
                </c:pt>
                <c:pt idx="352">
                  <c:v>-1.9117112365611433</c:v>
                </c:pt>
                <c:pt idx="353">
                  <c:v>-0.4886703850761599</c:v>
                </c:pt>
                <c:pt idx="354">
                  <c:v>-0.580180795843242</c:v>
                </c:pt>
                <c:pt idx="355">
                  <c:v>-0.4747265103286753</c:v>
                </c:pt>
                <c:pt idx="356">
                  <c:v>-0.56241028457067865</c:v>
                </c:pt>
                <c:pt idx="357">
                  <c:v>-0.46723961662336244</c:v>
                </c:pt>
                <c:pt idx="358">
                  <c:v>-0.29516983966451005</c:v>
                </c:pt>
                <c:pt idx="359">
                  <c:v>-0.48726206158459606</c:v>
                </c:pt>
                <c:pt idx="360">
                  <c:v>-0.36552139362791958</c:v>
                </c:pt>
                <c:pt idx="361">
                  <c:v>-0.3360949008269617</c:v>
                </c:pt>
                <c:pt idx="362">
                  <c:v>-0.20850323500343029</c:v>
                </c:pt>
                <c:pt idx="363">
                  <c:v>-0.2872626386733213</c:v>
                </c:pt>
                <c:pt idx="364">
                  <c:v>-0.19627400453489735</c:v>
                </c:pt>
                <c:pt idx="365">
                  <c:v>0</c:v>
                </c:pt>
                <c:pt idx="366">
                  <c:v>-0.16440996046187709</c:v>
                </c:pt>
                <c:pt idx="367">
                  <c:v>-0.12160135177095156</c:v>
                </c:pt>
                <c:pt idx="368">
                  <c:v>-0.13383079020303362</c:v>
                </c:pt>
                <c:pt idx="369">
                  <c:v>-0.12952148177148382</c:v>
                </c:pt>
                <c:pt idx="370">
                  <c:v>-0.26313347554911082</c:v>
                </c:pt>
                <c:pt idx="371">
                  <c:v>-0.11144042615731822</c:v>
                </c:pt>
                <c:pt idx="372">
                  <c:v>-0.16026615697917876</c:v>
                </c:pt>
                <c:pt idx="373">
                  <c:v>-0.11196982880980516</c:v>
                </c:pt>
                <c:pt idx="374">
                  <c:v>-0.11607576757571396</c:v>
                </c:pt>
                <c:pt idx="375">
                  <c:v>-0.22066285772691965</c:v>
                </c:pt>
                <c:pt idx="376">
                  <c:v>-0.71426979865204077</c:v>
                </c:pt>
                <c:pt idx="377">
                  <c:v>-0.12503019554698447</c:v>
                </c:pt>
                <c:pt idx="378">
                  <c:v>-8.3811865883764117E-2</c:v>
                </c:pt>
                <c:pt idx="379">
                  <c:v>-8.1104787333020414E-2</c:v>
                </c:pt>
                <c:pt idx="380">
                  <c:v>-7.2182307217990002E-2</c:v>
                </c:pt>
                <c:pt idx="381">
                  <c:v>-7.9051400090238588E-2</c:v>
                </c:pt>
                <c:pt idx="382">
                  <c:v>-0.12621470594210929</c:v>
                </c:pt>
                <c:pt idx="383">
                  <c:v>-8.4698995100951344E-2</c:v>
                </c:pt>
                <c:pt idx="384">
                  <c:v>-0.12035378022192418</c:v>
                </c:pt>
                <c:pt idx="385">
                  <c:v>-7.7765293160564714E-2</c:v>
                </c:pt>
                <c:pt idx="386">
                  <c:v>-0.16763618695818533</c:v>
                </c:pt>
                <c:pt idx="387">
                  <c:v>-8.447446245946999E-2</c:v>
                </c:pt>
                <c:pt idx="388">
                  <c:v>-4.7223160351694625E-2</c:v>
                </c:pt>
                <c:pt idx="389">
                  <c:v>-0.10149176461375546</c:v>
                </c:pt>
                <c:pt idx="390">
                  <c:v>-4.3041720461471158E-2</c:v>
                </c:pt>
                <c:pt idx="391">
                  <c:v>-6.1640567946976511E-2</c:v>
                </c:pt>
                <c:pt idx="392">
                  <c:v>-0.26313347554911082</c:v>
                </c:pt>
                <c:pt idx="393">
                  <c:v>-6.6067911913956431E-2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25792"/>
        <c:axId val="246627328"/>
      </c:scatterChart>
      <c:valAx>
        <c:axId val="246625792"/>
        <c:scaling>
          <c:orientation val="minMax"/>
          <c:max val="0"/>
          <c:min val="-2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in"/>
        <c:minorTickMark val="none"/>
        <c:tickLblPos val="high"/>
        <c:crossAx val="246627328"/>
        <c:crosses val="autoZero"/>
        <c:crossBetween val="midCat"/>
      </c:valAx>
      <c:valAx>
        <c:axId val="246627328"/>
        <c:scaling>
          <c:orientation val="minMax"/>
          <c:max val="0"/>
          <c:min val="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in"/>
        <c:minorTickMark val="none"/>
        <c:tickLblPos val="high"/>
        <c:crossAx val="24662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12924575535482"/>
          <c:y val="0.14519932067315114"/>
          <c:w val="0.69433080070134423"/>
          <c:h val="0.8351174926663579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57245785578327313"/>
                  <c:y val="0.4077418557974371"/>
                </c:manualLayout>
              </c:layout>
              <c:numFmt formatCode="#,##0.00" sourceLinked="0"/>
              <c:spPr>
                <a:ln>
                  <a:solidFill>
                    <a:srgbClr val="C00000"/>
                  </a:solidFill>
                </a:ln>
              </c:spPr>
              <c:txPr>
                <a:bodyPr/>
                <a:lstStyle/>
                <a:p>
                  <a:pPr>
                    <a:defRPr sz="1400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ScatterPlot!$Q$39:$Q$432</c:f>
              <c:numCache>
                <c:formatCode>#,##0.00</c:formatCode>
                <c:ptCount val="394"/>
                <c:pt idx="0">
                  <c:v>-1.39</c:v>
                </c:pt>
                <c:pt idx="1">
                  <c:v>-1.34</c:v>
                </c:pt>
                <c:pt idx="2">
                  <c:v>-0.84</c:v>
                </c:pt>
                <c:pt idx="3">
                  <c:v>-0.71</c:v>
                </c:pt>
                <c:pt idx="4">
                  <c:v>-0.66</c:v>
                </c:pt>
                <c:pt idx="5">
                  <c:v>-0.57999999999999996</c:v>
                </c:pt>
                <c:pt idx="6">
                  <c:v>-0.48</c:v>
                </c:pt>
                <c:pt idx="7">
                  <c:v>-0.45</c:v>
                </c:pt>
                <c:pt idx="8">
                  <c:v>-0.44</c:v>
                </c:pt>
                <c:pt idx="9">
                  <c:v>-0.27</c:v>
                </c:pt>
                <c:pt idx="10">
                  <c:v>-0.27</c:v>
                </c:pt>
                <c:pt idx="11">
                  <c:v>-0.24</c:v>
                </c:pt>
                <c:pt idx="12">
                  <c:v>-0.22</c:v>
                </c:pt>
                <c:pt idx="13">
                  <c:v>-0.21</c:v>
                </c:pt>
                <c:pt idx="14">
                  <c:v>-0.2</c:v>
                </c:pt>
                <c:pt idx="15">
                  <c:v>-0.19</c:v>
                </c:pt>
                <c:pt idx="16">
                  <c:v>-0.19</c:v>
                </c:pt>
                <c:pt idx="17">
                  <c:v>-0.18</c:v>
                </c:pt>
                <c:pt idx="18">
                  <c:v>-0.17</c:v>
                </c:pt>
                <c:pt idx="19">
                  <c:v>-0.15</c:v>
                </c:pt>
                <c:pt idx="20">
                  <c:v>-0.11</c:v>
                </c:pt>
                <c:pt idx="21">
                  <c:v>-0.11</c:v>
                </c:pt>
                <c:pt idx="22">
                  <c:v>-0.11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-0.08</c:v>
                </c:pt>
                <c:pt idx="27">
                  <c:v>-0.08</c:v>
                </c:pt>
                <c:pt idx="28">
                  <c:v>-7.0000000000000007E-2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-0.05</c:v>
                </c:pt>
                <c:pt idx="37">
                  <c:v>-0.05</c:v>
                </c:pt>
                <c:pt idx="38">
                  <c:v>-0.05</c:v>
                </c:pt>
                <c:pt idx="39">
                  <c:v>-0.05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-0.04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-0.02</c:v>
                </c:pt>
                <c:pt idx="50">
                  <c:v>0.06</c:v>
                </c:pt>
                <c:pt idx="52">
                  <c:v>-1.22</c:v>
                </c:pt>
                <c:pt idx="53">
                  <c:v>-0.91</c:v>
                </c:pt>
                <c:pt idx="54">
                  <c:v>-0.88</c:v>
                </c:pt>
                <c:pt idx="55">
                  <c:v>-0.7</c:v>
                </c:pt>
                <c:pt idx="56">
                  <c:v>-0.64</c:v>
                </c:pt>
                <c:pt idx="57">
                  <c:v>-0.46</c:v>
                </c:pt>
                <c:pt idx="58">
                  <c:v>-0.44</c:v>
                </c:pt>
                <c:pt idx="59">
                  <c:v>-0.43</c:v>
                </c:pt>
                <c:pt idx="60">
                  <c:v>-0.43</c:v>
                </c:pt>
                <c:pt idx="61">
                  <c:v>-0.41</c:v>
                </c:pt>
                <c:pt idx="62">
                  <c:v>-0.37</c:v>
                </c:pt>
                <c:pt idx="63">
                  <c:v>-0.37</c:v>
                </c:pt>
                <c:pt idx="64">
                  <c:v>-0.31</c:v>
                </c:pt>
                <c:pt idx="65">
                  <c:v>-0.26</c:v>
                </c:pt>
                <c:pt idx="66">
                  <c:v>-0.24</c:v>
                </c:pt>
                <c:pt idx="67">
                  <c:v>-0.24</c:v>
                </c:pt>
                <c:pt idx="68">
                  <c:v>-0.24</c:v>
                </c:pt>
                <c:pt idx="69">
                  <c:v>-0.23</c:v>
                </c:pt>
                <c:pt idx="70">
                  <c:v>-0.2</c:v>
                </c:pt>
                <c:pt idx="71">
                  <c:v>-0.18</c:v>
                </c:pt>
                <c:pt idx="72">
                  <c:v>-0.16</c:v>
                </c:pt>
                <c:pt idx="73">
                  <c:v>-0.14000000000000001</c:v>
                </c:pt>
                <c:pt idx="74">
                  <c:v>-0.13</c:v>
                </c:pt>
                <c:pt idx="75">
                  <c:v>-0.12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-0.09</c:v>
                </c:pt>
                <c:pt idx="81">
                  <c:v>-0.09</c:v>
                </c:pt>
                <c:pt idx="82">
                  <c:v>-0.09</c:v>
                </c:pt>
                <c:pt idx="83">
                  <c:v>-0.09</c:v>
                </c:pt>
                <c:pt idx="84">
                  <c:v>-0.08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-0.06</c:v>
                </c:pt>
                <c:pt idx="89">
                  <c:v>-0.06</c:v>
                </c:pt>
                <c:pt idx="90">
                  <c:v>-0.06</c:v>
                </c:pt>
                <c:pt idx="91">
                  <c:v>-0.06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-0.03</c:v>
                </c:pt>
                <c:pt idx="101">
                  <c:v>-0.02</c:v>
                </c:pt>
                <c:pt idx="103">
                  <c:v>-1.3</c:v>
                </c:pt>
                <c:pt idx="104">
                  <c:v>-0.73</c:v>
                </c:pt>
                <c:pt idx="105">
                  <c:v>-0.72</c:v>
                </c:pt>
                <c:pt idx="106">
                  <c:v>-0.71</c:v>
                </c:pt>
                <c:pt idx="107">
                  <c:v>-0.67</c:v>
                </c:pt>
                <c:pt idx="108">
                  <c:v>-0.52</c:v>
                </c:pt>
                <c:pt idx="109">
                  <c:v>-0.51</c:v>
                </c:pt>
                <c:pt idx="110">
                  <c:v>-0.5</c:v>
                </c:pt>
                <c:pt idx="111">
                  <c:v>-0.4</c:v>
                </c:pt>
                <c:pt idx="112">
                  <c:v>-0.37</c:v>
                </c:pt>
                <c:pt idx="113">
                  <c:v>-0.32</c:v>
                </c:pt>
                <c:pt idx="114">
                  <c:v>-0.32</c:v>
                </c:pt>
                <c:pt idx="115">
                  <c:v>-0.24</c:v>
                </c:pt>
                <c:pt idx="116">
                  <c:v>-0.24</c:v>
                </c:pt>
                <c:pt idx="117">
                  <c:v>-0.23</c:v>
                </c:pt>
                <c:pt idx="118">
                  <c:v>-0.2</c:v>
                </c:pt>
                <c:pt idx="119">
                  <c:v>-0.2</c:v>
                </c:pt>
                <c:pt idx="120">
                  <c:v>-0.19</c:v>
                </c:pt>
                <c:pt idx="121">
                  <c:v>-0.19</c:v>
                </c:pt>
                <c:pt idx="122">
                  <c:v>-0.15</c:v>
                </c:pt>
                <c:pt idx="123">
                  <c:v>-0.15</c:v>
                </c:pt>
                <c:pt idx="124">
                  <c:v>-0.11</c:v>
                </c:pt>
                <c:pt idx="125">
                  <c:v>-0.11</c:v>
                </c:pt>
                <c:pt idx="126">
                  <c:v>-0.11</c:v>
                </c:pt>
                <c:pt idx="127">
                  <c:v>-0.1</c:v>
                </c:pt>
                <c:pt idx="128">
                  <c:v>-0.09</c:v>
                </c:pt>
                <c:pt idx="129">
                  <c:v>-0.09</c:v>
                </c:pt>
                <c:pt idx="130">
                  <c:v>-0.08</c:v>
                </c:pt>
                <c:pt idx="131">
                  <c:v>-0.08</c:v>
                </c:pt>
                <c:pt idx="132">
                  <c:v>-7.0000000000000007E-2</c:v>
                </c:pt>
                <c:pt idx="133">
                  <c:v>-7.0000000000000007E-2</c:v>
                </c:pt>
                <c:pt idx="134">
                  <c:v>-7.0000000000000007E-2</c:v>
                </c:pt>
                <c:pt idx="135">
                  <c:v>-7.0000000000000007E-2</c:v>
                </c:pt>
                <c:pt idx="136">
                  <c:v>-7.0000000000000007E-2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-0.05</c:v>
                </c:pt>
                <c:pt idx="145">
                  <c:v>-0.05</c:v>
                </c:pt>
                <c:pt idx="146">
                  <c:v>-0.05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-0.03</c:v>
                </c:pt>
                <c:pt idx="151">
                  <c:v>-0.02</c:v>
                </c:pt>
                <c:pt idx="152">
                  <c:v>-0.01</c:v>
                </c:pt>
                <c:pt idx="154">
                  <c:v>-1.23</c:v>
                </c:pt>
                <c:pt idx="155">
                  <c:v>-1.23</c:v>
                </c:pt>
                <c:pt idx="156">
                  <c:v>-1.18</c:v>
                </c:pt>
                <c:pt idx="157">
                  <c:v>-0.87</c:v>
                </c:pt>
                <c:pt idx="158">
                  <c:v>-0.74</c:v>
                </c:pt>
                <c:pt idx="159">
                  <c:v>-0.57999999999999996</c:v>
                </c:pt>
                <c:pt idx="160">
                  <c:v>-0.56999999999999995</c:v>
                </c:pt>
                <c:pt idx="161">
                  <c:v>-0.55000000000000004</c:v>
                </c:pt>
                <c:pt idx="162">
                  <c:v>-0.55000000000000004</c:v>
                </c:pt>
                <c:pt idx="163">
                  <c:v>-0.51</c:v>
                </c:pt>
                <c:pt idx="164">
                  <c:v>-0.44</c:v>
                </c:pt>
                <c:pt idx="165">
                  <c:v>-0.37</c:v>
                </c:pt>
                <c:pt idx="166">
                  <c:v>-0.35</c:v>
                </c:pt>
                <c:pt idx="167">
                  <c:v>-0.32</c:v>
                </c:pt>
                <c:pt idx="168">
                  <c:v>-0.32</c:v>
                </c:pt>
                <c:pt idx="169">
                  <c:v>-0.26</c:v>
                </c:pt>
                <c:pt idx="170">
                  <c:v>-0.25</c:v>
                </c:pt>
                <c:pt idx="171">
                  <c:v>-0.24</c:v>
                </c:pt>
                <c:pt idx="172">
                  <c:v>-0.22</c:v>
                </c:pt>
                <c:pt idx="173">
                  <c:v>-0.19</c:v>
                </c:pt>
                <c:pt idx="174">
                  <c:v>-0.16</c:v>
                </c:pt>
                <c:pt idx="175">
                  <c:v>-0.16</c:v>
                </c:pt>
                <c:pt idx="176">
                  <c:v>-0.11</c:v>
                </c:pt>
                <c:pt idx="177">
                  <c:v>-0.11</c:v>
                </c:pt>
                <c:pt idx="178">
                  <c:v>-0.1</c:v>
                </c:pt>
                <c:pt idx="179">
                  <c:v>-0.09</c:v>
                </c:pt>
                <c:pt idx="180">
                  <c:v>-0.09</c:v>
                </c:pt>
                <c:pt idx="181">
                  <c:v>-0.09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-0.09</c:v>
                </c:pt>
                <c:pt idx="186">
                  <c:v>-0.08</c:v>
                </c:pt>
                <c:pt idx="187">
                  <c:v>-0.08</c:v>
                </c:pt>
                <c:pt idx="188">
                  <c:v>-0.06</c:v>
                </c:pt>
                <c:pt idx="189">
                  <c:v>-0.06</c:v>
                </c:pt>
                <c:pt idx="190">
                  <c:v>-0.06</c:v>
                </c:pt>
                <c:pt idx="191">
                  <c:v>-0.06</c:v>
                </c:pt>
                <c:pt idx="192">
                  <c:v>-0.06</c:v>
                </c:pt>
                <c:pt idx="193">
                  <c:v>-0.06</c:v>
                </c:pt>
                <c:pt idx="194">
                  <c:v>-0.06</c:v>
                </c:pt>
                <c:pt idx="195">
                  <c:v>-0.06</c:v>
                </c:pt>
                <c:pt idx="196">
                  <c:v>-0.05</c:v>
                </c:pt>
                <c:pt idx="197">
                  <c:v>-0.05</c:v>
                </c:pt>
                <c:pt idx="198">
                  <c:v>-0.05</c:v>
                </c:pt>
                <c:pt idx="199">
                  <c:v>-0.03</c:v>
                </c:pt>
                <c:pt idx="200">
                  <c:v>-0.03</c:v>
                </c:pt>
                <c:pt idx="201">
                  <c:v>-0.03</c:v>
                </c:pt>
                <c:pt idx="202">
                  <c:v>-0.02</c:v>
                </c:pt>
                <c:pt idx="203">
                  <c:v>-0.01</c:v>
                </c:pt>
                <c:pt idx="205">
                  <c:v>-1.32</c:v>
                </c:pt>
                <c:pt idx="206">
                  <c:v>-0.92</c:v>
                </c:pt>
                <c:pt idx="207">
                  <c:v>-0.9</c:v>
                </c:pt>
                <c:pt idx="208">
                  <c:v>-0.85</c:v>
                </c:pt>
                <c:pt idx="209">
                  <c:v>-0.84</c:v>
                </c:pt>
                <c:pt idx="210">
                  <c:v>-0.66</c:v>
                </c:pt>
                <c:pt idx="211">
                  <c:v>-0.52</c:v>
                </c:pt>
                <c:pt idx="212">
                  <c:v>-0.4</c:v>
                </c:pt>
                <c:pt idx="213">
                  <c:v>-0.36</c:v>
                </c:pt>
                <c:pt idx="214">
                  <c:v>-0.35</c:v>
                </c:pt>
                <c:pt idx="215">
                  <c:v>-0.27</c:v>
                </c:pt>
                <c:pt idx="216">
                  <c:v>-0.27</c:v>
                </c:pt>
                <c:pt idx="217">
                  <c:v>-0.23</c:v>
                </c:pt>
                <c:pt idx="218">
                  <c:v>-0.21</c:v>
                </c:pt>
                <c:pt idx="219">
                  <c:v>-0.18</c:v>
                </c:pt>
                <c:pt idx="220">
                  <c:v>-0.14000000000000001</c:v>
                </c:pt>
                <c:pt idx="221">
                  <c:v>-0.13</c:v>
                </c:pt>
                <c:pt idx="222">
                  <c:v>-0.12</c:v>
                </c:pt>
                <c:pt idx="223">
                  <c:v>-0.12</c:v>
                </c:pt>
                <c:pt idx="224">
                  <c:v>-0.11</c:v>
                </c:pt>
                <c:pt idx="225">
                  <c:v>-0.09</c:v>
                </c:pt>
                <c:pt idx="226">
                  <c:v>-0.09</c:v>
                </c:pt>
                <c:pt idx="227">
                  <c:v>-0.09</c:v>
                </c:pt>
                <c:pt idx="228">
                  <c:v>-0.09</c:v>
                </c:pt>
                <c:pt idx="229">
                  <c:v>-0.08</c:v>
                </c:pt>
                <c:pt idx="230">
                  <c:v>-0.08</c:v>
                </c:pt>
                <c:pt idx="231">
                  <c:v>-7.0000000000000007E-2</c:v>
                </c:pt>
                <c:pt idx="232">
                  <c:v>-7.0000000000000007E-2</c:v>
                </c:pt>
                <c:pt idx="233">
                  <c:v>-7.0000000000000007E-2</c:v>
                </c:pt>
                <c:pt idx="234">
                  <c:v>-7.0000000000000007E-2</c:v>
                </c:pt>
                <c:pt idx="235">
                  <c:v>-7.0000000000000007E-2</c:v>
                </c:pt>
                <c:pt idx="236">
                  <c:v>-0.06</c:v>
                </c:pt>
                <c:pt idx="237">
                  <c:v>-0.05</c:v>
                </c:pt>
                <c:pt idx="238">
                  <c:v>-0.05</c:v>
                </c:pt>
                <c:pt idx="239">
                  <c:v>-0.05</c:v>
                </c:pt>
                <c:pt idx="240">
                  <c:v>-0.05</c:v>
                </c:pt>
                <c:pt idx="241">
                  <c:v>-0.04</c:v>
                </c:pt>
                <c:pt idx="242">
                  <c:v>-0.03</c:v>
                </c:pt>
                <c:pt idx="243">
                  <c:v>-0.03</c:v>
                </c:pt>
                <c:pt idx="244">
                  <c:v>-0.03</c:v>
                </c:pt>
                <c:pt idx="245">
                  <c:v>-0.03</c:v>
                </c:pt>
                <c:pt idx="246">
                  <c:v>-0.02</c:v>
                </c:pt>
                <c:pt idx="247">
                  <c:v>-0.02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0.06</c:v>
                </c:pt>
                <c:pt idx="253">
                  <c:v>0.08</c:v>
                </c:pt>
                <c:pt idx="254">
                  <c:v>0.18</c:v>
                </c:pt>
                <c:pt idx="256">
                  <c:v>-1.83</c:v>
                </c:pt>
                <c:pt idx="257">
                  <c:v>-1.0900000000000001</c:v>
                </c:pt>
                <c:pt idx="258">
                  <c:v>-0.68</c:v>
                </c:pt>
                <c:pt idx="259">
                  <c:v>-0.62</c:v>
                </c:pt>
                <c:pt idx="260">
                  <c:v>-0.53</c:v>
                </c:pt>
                <c:pt idx="261">
                  <c:v>-0.51</c:v>
                </c:pt>
                <c:pt idx="262">
                  <c:v>-0.46</c:v>
                </c:pt>
                <c:pt idx="263">
                  <c:v>-0.41</c:v>
                </c:pt>
                <c:pt idx="264">
                  <c:v>-0.37</c:v>
                </c:pt>
                <c:pt idx="265">
                  <c:v>-0.35</c:v>
                </c:pt>
                <c:pt idx="266">
                  <c:v>-0.34</c:v>
                </c:pt>
                <c:pt idx="267">
                  <c:v>-0.34</c:v>
                </c:pt>
                <c:pt idx="268">
                  <c:v>-0.3</c:v>
                </c:pt>
                <c:pt idx="269">
                  <c:v>-0.28999999999999998</c:v>
                </c:pt>
                <c:pt idx="270">
                  <c:v>-0.24</c:v>
                </c:pt>
                <c:pt idx="271">
                  <c:v>-0.23</c:v>
                </c:pt>
                <c:pt idx="272">
                  <c:v>-0.19</c:v>
                </c:pt>
                <c:pt idx="273">
                  <c:v>-0.16</c:v>
                </c:pt>
                <c:pt idx="274">
                  <c:v>-0.15</c:v>
                </c:pt>
                <c:pt idx="275">
                  <c:v>-0.14000000000000001</c:v>
                </c:pt>
                <c:pt idx="276">
                  <c:v>-0.13</c:v>
                </c:pt>
                <c:pt idx="277">
                  <c:v>-0.13</c:v>
                </c:pt>
                <c:pt idx="278">
                  <c:v>-0.13</c:v>
                </c:pt>
                <c:pt idx="279">
                  <c:v>-0.12</c:v>
                </c:pt>
                <c:pt idx="280">
                  <c:v>-0.11</c:v>
                </c:pt>
                <c:pt idx="281">
                  <c:v>-0.1</c:v>
                </c:pt>
                <c:pt idx="282">
                  <c:v>-0.1</c:v>
                </c:pt>
                <c:pt idx="283">
                  <c:v>-0.1</c:v>
                </c:pt>
                <c:pt idx="284">
                  <c:v>-0.1</c:v>
                </c:pt>
                <c:pt idx="285">
                  <c:v>-0.09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-7.0000000000000007E-2</c:v>
                </c:pt>
                <c:pt idx="290">
                  <c:v>-7.0000000000000007E-2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-0.05</c:v>
                </c:pt>
                <c:pt idx="295">
                  <c:v>-0.05</c:v>
                </c:pt>
                <c:pt idx="296">
                  <c:v>-0.03</c:v>
                </c:pt>
                <c:pt idx="297">
                  <c:v>-0.03</c:v>
                </c:pt>
                <c:pt idx="298">
                  <c:v>-0.03</c:v>
                </c:pt>
                <c:pt idx="299">
                  <c:v>-0.03</c:v>
                </c:pt>
                <c:pt idx="300">
                  <c:v>-0.03</c:v>
                </c:pt>
                <c:pt idx="301">
                  <c:v>-0.02</c:v>
                </c:pt>
                <c:pt idx="302">
                  <c:v>0</c:v>
                </c:pt>
                <c:pt idx="303">
                  <c:v>0.05</c:v>
                </c:pt>
                <c:pt idx="305">
                  <c:v>-1.53</c:v>
                </c:pt>
                <c:pt idx="306">
                  <c:v>-1.19</c:v>
                </c:pt>
                <c:pt idx="307">
                  <c:v>-1.0900000000000001</c:v>
                </c:pt>
                <c:pt idx="308">
                  <c:v>-0.69</c:v>
                </c:pt>
                <c:pt idx="309">
                  <c:v>-0.66</c:v>
                </c:pt>
                <c:pt idx="310">
                  <c:v>-0.63</c:v>
                </c:pt>
                <c:pt idx="311">
                  <c:v>-0.6</c:v>
                </c:pt>
                <c:pt idx="312">
                  <c:v>-0.56999999999999995</c:v>
                </c:pt>
                <c:pt idx="313">
                  <c:v>-0.56000000000000005</c:v>
                </c:pt>
                <c:pt idx="314">
                  <c:v>-0.47</c:v>
                </c:pt>
                <c:pt idx="315">
                  <c:v>-0.45</c:v>
                </c:pt>
                <c:pt idx="316">
                  <c:v>-0.44</c:v>
                </c:pt>
                <c:pt idx="317">
                  <c:v>-0.37</c:v>
                </c:pt>
                <c:pt idx="318">
                  <c:v>-0.37</c:v>
                </c:pt>
                <c:pt idx="319">
                  <c:v>-0.36</c:v>
                </c:pt>
                <c:pt idx="320">
                  <c:v>-0.3</c:v>
                </c:pt>
                <c:pt idx="321">
                  <c:v>-0.28999999999999998</c:v>
                </c:pt>
                <c:pt idx="322">
                  <c:v>-0.25</c:v>
                </c:pt>
                <c:pt idx="323">
                  <c:v>-0.24</c:v>
                </c:pt>
                <c:pt idx="324">
                  <c:v>-0.23</c:v>
                </c:pt>
                <c:pt idx="325">
                  <c:v>-0.21</c:v>
                </c:pt>
                <c:pt idx="326">
                  <c:v>-0.21</c:v>
                </c:pt>
                <c:pt idx="327">
                  <c:v>-0.19</c:v>
                </c:pt>
                <c:pt idx="328">
                  <c:v>-0.17</c:v>
                </c:pt>
                <c:pt idx="329">
                  <c:v>-0.16</c:v>
                </c:pt>
                <c:pt idx="330">
                  <c:v>-0.14000000000000001</c:v>
                </c:pt>
                <c:pt idx="331">
                  <c:v>-0.13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-0.11</c:v>
                </c:pt>
                <c:pt idx="336">
                  <c:v>-0.1</c:v>
                </c:pt>
                <c:pt idx="337">
                  <c:v>-0.1</c:v>
                </c:pt>
                <c:pt idx="338">
                  <c:v>-7.0000000000000007E-2</c:v>
                </c:pt>
                <c:pt idx="339">
                  <c:v>-7.0000000000000007E-2</c:v>
                </c:pt>
                <c:pt idx="340">
                  <c:v>-0.06</c:v>
                </c:pt>
                <c:pt idx="341">
                  <c:v>-0.06</c:v>
                </c:pt>
                <c:pt idx="342">
                  <c:v>-0.05</c:v>
                </c:pt>
                <c:pt idx="343">
                  <c:v>-0.05</c:v>
                </c:pt>
                <c:pt idx="344">
                  <c:v>-0.03</c:v>
                </c:pt>
                <c:pt idx="345">
                  <c:v>-0.03</c:v>
                </c:pt>
                <c:pt idx="346">
                  <c:v>-0.02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0.01</c:v>
                </c:pt>
                <c:pt idx="352">
                  <c:v>-1.41</c:v>
                </c:pt>
                <c:pt idx="353">
                  <c:v>-0.68</c:v>
                </c:pt>
                <c:pt idx="354">
                  <c:v>-0.66</c:v>
                </c:pt>
                <c:pt idx="355">
                  <c:v>-0.63</c:v>
                </c:pt>
                <c:pt idx="356">
                  <c:v>-0.62</c:v>
                </c:pt>
                <c:pt idx="357">
                  <c:v>-0.5</c:v>
                </c:pt>
                <c:pt idx="358">
                  <c:v>-0.46</c:v>
                </c:pt>
                <c:pt idx="359">
                  <c:v>-0.45</c:v>
                </c:pt>
                <c:pt idx="360">
                  <c:v>-0.44</c:v>
                </c:pt>
                <c:pt idx="361">
                  <c:v>-0.41</c:v>
                </c:pt>
                <c:pt idx="362">
                  <c:v>-0.37</c:v>
                </c:pt>
                <c:pt idx="363">
                  <c:v>-0.35</c:v>
                </c:pt>
                <c:pt idx="364">
                  <c:v>-0.25</c:v>
                </c:pt>
                <c:pt idx="365">
                  <c:v>-0.24</c:v>
                </c:pt>
                <c:pt idx="366">
                  <c:v>-0.22</c:v>
                </c:pt>
                <c:pt idx="367">
                  <c:v>-0.2</c:v>
                </c:pt>
                <c:pt idx="368">
                  <c:v>-0.19</c:v>
                </c:pt>
                <c:pt idx="369">
                  <c:v>-0.19</c:v>
                </c:pt>
                <c:pt idx="370">
                  <c:v>-0.19</c:v>
                </c:pt>
                <c:pt idx="371">
                  <c:v>-0.19</c:v>
                </c:pt>
                <c:pt idx="372">
                  <c:v>-0.16</c:v>
                </c:pt>
                <c:pt idx="373">
                  <c:v>-0.16</c:v>
                </c:pt>
                <c:pt idx="374">
                  <c:v>-0.16</c:v>
                </c:pt>
                <c:pt idx="375">
                  <c:v>-0.14000000000000001</c:v>
                </c:pt>
                <c:pt idx="376">
                  <c:v>-0.13</c:v>
                </c:pt>
                <c:pt idx="377">
                  <c:v>-0.12</c:v>
                </c:pt>
                <c:pt idx="378">
                  <c:v>-0.11</c:v>
                </c:pt>
                <c:pt idx="379">
                  <c:v>-0.1</c:v>
                </c:pt>
                <c:pt idx="380">
                  <c:v>-0.09</c:v>
                </c:pt>
                <c:pt idx="381">
                  <c:v>-0.08</c:v>
                </c:pt>
                <c:pt idx="382">
                  <c:v>-7.0000000000000007E-2</c:v>
                </c:pt>
                <c:pt idx="383">
                  <c:v>-0.06</c:v>
                </c:pt>
                <c:pt idx="384">
                  <c:v>-0.05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</c:numCache>
            </c:numRef>
          </c:xVal>
          <c:yVal>
            <c:numRef>
              <c:f>ScatterPlot!$R$39:$R$432</c:f>
              <c:numCache>
                <c:formatCode>#,##0.00</c:formatCode>
                <c:ptCount val="394"/>
                <c:pt idx="0">
                  <c:v>-0.87669816431593817</c:v>
                </c:pt>
                <c:pt idx="1">
                  <c:v>-1.2969113527574072</c:v>
                </c:pt>
                <c:pt idx="2">
                  <c:v>-0.709974950587693</c:v>
                </c:pt>
                <c:pt idx="3">
                  <c:v>-0.56414385345247831</c:v>
                </c:pt>
                <c:pt idx="4">
                  <c:v>-1.6347981958143012</c:v>
                </c:pt>
                <c:pt idx="5">
                  <c:v>-0.50574339581598893</c:v>
                </c:pt>
                <c:pt idx="6">
                  <c:v>-0.37669109453409333</c:v>
                </c:pt>
                <c:pt idx="7">
                  <c:v>-0.40272040691551902</c:v>
                </c:pt>
                <c:pt idx="8">
                  <c:v>-0.34972894233322482</c:v>
                </c:pt>
                <c:pt idx="9">
                  <c:v>-0.26648280747113523</c:v>
                </c:pt>
                <c:pt idx="10">
                  <c:v>-0.18692683942537175</c:v>
                </c:pt>
                <c:pt idx="11">
                  <c:v>-0.21904555973632092</c:v>
                </c:pt>
                <c:pt idx="12">
                  <c:v>-0.25979212064762136</c:v>
                </c:pt>
                <c:pt idx="13">
                  <c:v>-0.20777381120518046</c:v>
                </c:pt>
                <c:pt idx="14">
                  <c:v>-0.17618427231183673</c:v>
                </c:pt>
                <c:pt idx="15">
                  <c:v>-0.18580906817197562</c:v>
                </c:pt>
                <c:pt idx="16">
                  <c:v>-0.15196832236088606</c:v>
                </c:pt>
                <c:pt idx="17">
                  <c:v>-0.27393048633113881</c:v>
                </c:pt>
                <c:pt idx="18">
                  <c:v>-0.12504424852776419</c:v>
                </c:pt>
                <c:pt idx="19">
                  <c:v>-0.12006668846897012</c:v>
                </c:pt>
                <c:pt idx="20">
                  <c:v>-0.1016265634647839</c:v>
                </c:pt>
                <c:pt idx="21">
                  <c:v>-0.12042277203011262</c:v>
                </c:pt>
                <c:pt idx="22">
                  <c:v>-0.12288026273967327</c:v>
                </c:pt>
                <c:pt idx="23">
                  <c:v>-8.9468372466080137E-2</c:v>
                </c:pt>
                <c:pt idx="24">
                  <c:v>-6.5613648879055353E-2</c:v>
                </c:pt>
                <c:pt idx="25">
                  <c:v>-7.3411922093372189E-2</c:v>
                </c:pt>
                <c:pt idx="26">
                  <c:v>-0.11643437226068468</c:v>
                </c:pt>
                <c:pt idx="27">
                  <c:v>-0.20857482766572402</c:v>
                </c:pt>
                <c:pt idx="28">
                  <c:v>-5.5050431298794507E-2</c:v>
                </c:pt>
                <c:pt idx="29">
                  <c:v>-5.7548949278385823E-2</c:v>
                </c:pt>
                <c:pt idx="30">
                  <c:v>-9.1759877349148602E-2</c:v>
                </c:pt>
                <c:pt idx="31">
                  <c:v>-8.902312987678275E-2</c:v>
                </c:pt>
                <c:pt idx="32">
                  <c:v>-3.8037552723546059E-2</c:v>
                </c:pt>
                <c:pt idx="33">
                  <c:v>-9.6921119174626216E-2</c:v>
                </c:pt>
                <c:pt idx="34">
                  <c:v>-8.7314111032990166E-2</c:v>
                </c:pt>
                <c:pt idx="35">
                  <c:v>-9.1863677401106486E-2</c:v>
                </c:pt>
                <c:pt idx="36">
                  <c:v>-0.11336277315105313</c:v>
                </c:pt>
                <c:pt idx="37">
                  <c:v>-3.8379479536455034E-2</c:v>
                </c:pt>
                <c:pt idx="38">
                  <c:v>-4.718401562242816E-2</c:v>
                </c:pt>
                <c:pt idx="39">
                  <c:v>-4.0208776449193531E-2</c:v>
                </c:pt>
                <c:pt idx="40">
                  <c:v>-3.3969565079382043E-2</c:v>
                </c:pt>
                <c:pt idx="41">
                  <c:v>-5.5288816300385839E-2</c:v>
                </c:pt>
                <c:pt idx="42">
                  <c:v>-4.0679920624432778E-2</c:v>
                </c:pt>
                <c:pt idx="43">
                  <c:v>-6.2020396962272947E-2</c:v>
                </c:pt>
                <c:pt idx="44">
                  <c:v>-3.8230136630856372E-2</c:v>
                </c:pt>
                <c:pt idx="45">
                  <c:v>-2.6941872319994276E-2</c:v>
                </c:pt>
                <c:pt idx="46">
                  <c:v>-3.4252910564547732E-2</c:v>
                </c:pt>
                <c:pt idx="47">
                  <c:v>-7.357028820739149E-2</c:v>
                </c:pt>
                <c:pt idx="48">
                  <c:v>-3.5050481679390906E-2</c:v>
                </c:pt>
                <c:pt idx="49">
                  <c:v>-0.17138541037639685</c:v>
                </c:pt>
                <c:pt idx="50">
                  <c:v>-0.18067021946711051</c:v>
                </c:pt>
                <c:pt idx="52">
                  <c:v>-1.54918268126861</c:v>
                </c:pt>
                <c:pt idx="53">
                  <c:v>-1.1781482607137208</c:v>
                </c:pt>
                <c:pt idx="54">
                  <c:v>-0.64521901498003265</c:v>
                </c:pt>
                <c:pt idx="55">
                  <c:v>-0.48765003244956029</c:v>
                </c:pt>
                <c:pt idx="56">
                  <c:v>-0.4172789115326313</c:v>
                </c:pt>
                <c:pt idx="57">
                  <c:v>-0.2624623322947443</c:v>
                </c:pt>
                <c:pt idx="58">
                  <c:v>-0.66561469427027031</c:v>
                </c:pt>
                <c:pt idx="59">
                  <c:v>-0.37419207789235864</c:v>
                </c:pt>
                <c:pt idx="60">
                  <c:v>-0.34463984782431129</c:v>
                </c:pt>
                <c:pt idx="61">
                  <c:v>-0.36057307657150894</c:v>
                </c:pt>
                <c:pt idx="62">
                  <c:v>-0.4280854252405295</c:v>
                </c:pt>
                <c:pt idx="63">
                  <c:v>-0.24102936675268841</c:v>
                </c:pt>
                <c:pt idx="64">
                  <c:v>-0.2203747399740191</c:v>
                </c:pt>
                <c:pt idx="65">
                  <c:v>-0.13837601902718111</c:v>
                </c:pt>
                <c:pt idx="66">
                  <c:v>-0.16986466860916202</c:v>
                </c:pt>
                <c:pt idx="67">
                  <c:v>-0.19713434092182014</c:v>
                </c:pt>
                <c:pt idx="68">
                  <c:v>-0.19527899280442873</c:v>
                </c:pt>
                <c:pt idx="69">
                  <c:v>-0.19617555504426612</c:v>
                </c:pt>
                <c:pt idx="70">
                  <c:v>-0.11153835097189775</c:v>
                </c:pt>
                <c:pt idx="71">
                  <c:v>-0.10587952104455937</c:v>
                </c:pt>
                <c:pt idx="72">
                  <c:v>-0.10523767511090325</c:v>
                </c:pt>
                <c:pt idx="73">
                  <c:v>-0.10905003328264153</c:v>
                </c:pt>
                <c:pt idx="74">
                  <c:v>-0.1367581492563491</c:v>
                </c:pt>
                <c:pt idx="75">
                  <c:v>-8.034189067941018E-2</c:v>
                </c:pt>
                <c:pt idx="76">
                  <c:v>-4.533110445385076E-2</c:v>
                </c:pt>
                <c:pt idx="77">
                  <c:v>-9.7526563813556386E-2</c:v>
                </c:pt>
                <c:pt idx="78">
                  <c:v>-6.3814251070015496E-2</c:v>
                </c:pt>
                <c:pt idx="79">
                  <c:v>-6.2982986803173172E-2</c:v>
                </c:pt>
                <c:pt idx="80">
                  <c:v>-5.7477051840046645E-2</c:v>
                </c:pt>
                <c:pt idx="81">
                  <c:v>-0.11202442859220195</c:v>
                </c:pt>
                <c:pt idx="82">
                  <c:v>-0.14467902540595767</c:v>
                </c:pt>
                <c:pt idx="83">
                  <c:v>-0.11517883705614745</c:v>
                </c:pt>
                <c:pt idx="84">
                  <c:v>-5.7508185722380069E-2</c:v>
                </c:pt>
                <c:pt idx="85">
                  <c:v>-5.3964604480206256E-2</c:v>
                </c:pt>
                <c:pt idx="86">
                  <c:v>-7.5202156116083274E-2</c:v>
                </c:pt>
                <c:pt idx="87">
                  <c:v>-3.8987782446053082E-2</c:v>
                </c:pt>
                <c:pt idx="88">
                  <c:v>-7.1724861841939658E-2</c:v>
                </c:pt>
                <c:pt idx="89">
                  <c:v>-0.12728213126777171</c:v>
                </c:pt>
                <c:pt idx="90">
                  <c:v>-4.2916186350183863E-2</c:v>
                </c:pt>
                <c:pt idx="91">
                  <c:v>-5.9393103232430244E-2</c:v>
                </c:pt>
                <c:pt idx="92">
                  <c:v>-5.9807381251833991E-2</c:v>
                </c:pt>
                <c:pt idx="93">
                  <c:v>-6.093103651983748E-2</c:v>
                </c:pt>
                <c:pt idx="94">
                  <c:v>-5.6878528262806462E-2</c:v>
                </c:pt>
                <c:pt idx="95">
                  <c:v>-4.387278781174931E-2</c:v>
                </c:pt>
                <c:pt idx="96">
                  <c:v>-0.10977388236608407</c:v>
                </c:pt>
                <c:pt idx="97">
                  <c:v>-4.3172106683430612E-2</c:v>
                </c:pt>
                <c:pt idx="98">
                  <c:v>-9.0540327989407116E-2</c:v>
                </c:pt>
                <c:pt idx="99">
                  <c:v>-3.5832291759930836E-2</c:v>
                </c:pt>
                <c:pt idx="100">
                  <c:v>-4.2740893074422977E-2</c:v>
                </c:pt>
                <c:pt idx="101">
                  <c:v>-3.2555052552909601E-2</c:v>
                </c:pt>
                <c:pt idx="103">
                  <c:v>-1.5398285908890594</c:v>
                </c:pt>
                <c:pt idx="104">
                  <c:v>-0.49478761056036979</c:v>
                </c:pt>
                <c:pt idx="105">
                  <c:v>-0.4257540488270834</c:v>
                </c:pt>
                <c:pt idx="106">
                  <c:v>-1.159031014789248</c:v>
                </c:pt>
                <c:pt idx="107">
                  <c:v>-0.63597520278213748</c:v>
                </c:pt>
                <c:pt idx="108">
                  <c:v>-0.35918901441276857</c:v>
                </c:pt>
                <c:pt idx="109">
                  <c:v>-0.38097681116261739</c:v>
                </c:pt>
                <c:pt idx="110">
                  <c:v>-0.27584989187186948</c:v>
                </c:pt>
                <c:pt idx="111">
                  <c:v>-0.65956501233476827</c:v>
                </c:pt>
                <c:pt idx="112">
                  <c:v>-0.36369251545813108</c:v>
                </c:pt>
                <c:pt idx="113">
                  <c:v>-0.42134566699218384</c:v>
                </c:pt>
                <c:pt idx="114">
                  <c:v>-0.24066866616500784</c:v>
                </c:pt>
                <c:pt idx="115">
                  <c:v>-0.13836973338799802</c:v>
                </c:pt>
                <c:pt idx="116">
                  <c:v>-0.22068696388589248</c:v>
                </c:pt>
                <c:pt idx="117">
                  <c:v>-0.17275108823170601</c:v>
                </c:pt>
                <c:pt idx="118">
                  <c:v>-0.11127376444288772</c:v>
                </c:pt>
                <c:pt idx="119">
                  <c:v>-0.19599942722330815</c:v>
                </c:pt>
                <c:pt idx="120">
                  <c:v>-0.19865124557873984</c:v>
                </c:pt>
                <c:pt idx="121">
                  <c:v>-0.18966897293341675</c:v>
                </c:pt>
                <c:pt idx="122">
                  <c:v>-0.10574575468458645</c:v>
                </c:pt>
                <c:pt idx="123">
                  <c:v>-0.10561199993924791</c:v>
                </c:pt>
                <c:pt idx="124">
                  <c:v>-0.14807740973472927</c:v>
                </c:pt>
                <c:pt idx="125">
                  <c:v>-0.10768688640694327</c:v>
                </c:pt>
                <c:pt idx="126">
                  <c:v>-6.197805137089854E-2</c:v>
                </c:pt>
                <c:pt idx="127">
                  <c:v>-7.8879684092533986E-2</c:v>
                </c:pt>
                <c:pt idx="128">
                  <c:v>-5.7971497615655121E-2</c:v>
                </c:pt>
                <c:pt idx="129">
                  <c:v>-4.4893007521718022E-2</c:v>
                </c:pt>
                <c:pt idx="130">
                  <c:v>-5.4101353340381103E-2</c:v>
                </c:pt>
                <c:pt idx="131">
                  <c:v>-5.9964741907784475E-2</c:v>
                </c:pt>
                <c:pt idx="132">
                  <c:v>-6.1916125179085617E-2</c:v>
                </c:pt>
                <c:pt idx="133">
                  <c:v>-7.4913778212452153E-2</c:v>
                </c:pt>
                <c:pt idx="134">
                  <c:v>-9.7334502177932686E-2</c:v>
                </c:pt>
                <c:pt idx="135">
                  <c:v>-0.13244430843740507</c:v>
                </c:pt>
                <c:pt idx="136">
                  <c:v>-0.10903679852160231</c:v>
                </c:pt>
                <c:pt idx="137">
                  <c:v>-5.8607676348207988E-2</c:v>
                </c:pt>
                <c:pt idx="138">
                  <c:v>-6.1782765737221183E-2</c:v>
                </c:pt>
                <c:pt idx="139">
                  <c:v>-7.3499024023319814E-2</c:v>
                </c:pt>
                <c:pt idx="140">
                  <c:v>-3.8237959772010624E-2</c:v>
                </c:pt>
                <c:pt idx="141">
                  <c:v>-4.3919232026394084E-2</c:v>
                </c:pt>
                <c:pt idx="142">
                  <c:v>-5.526243378786546E-2</c:v>
                </c:pt>
                <c:pt idx="143">
                  <c:v>-4.2503829737116083E-2</c:v>
                </c:pt>
                <c:pt idx="144">
                  <c:v>-6.0622776948903917E-2</c:v>
                </c:pt>
                <c:pt idx="145">
                  <c:v>-4.5164421516553734E-2</c:v>
                </c:pt>
                <c:pt idx="146">
                  <c:v>-0.12348373443785329</c:v>
                </c:pt>
                <c:pt idx="147">
                  <c:v>-0.11197435530449665</c:v>
                </c:pt>
                <c:pt idx="148">
                  <c:v>-8.8858023546308576E-2</c:v>
                </c:pt>
                <c:pt idx="149">
                  <c:v>-3.546807145574099E-2</c:v>
                </c:pt>
                <c:pt idx="150">
                  <c:v>-0.107058198904947</c:v>
                </c:pt>
                <c:pt idx="151">
                  <c:v>-4.0933921710875024E-2</c:v>
                </c:pt>
                <c:pt idx="152">
                  <c:v>-3.210146910352811E-2</c:v>
                </c:pt>
                <c:pt idx="154">
                  <c:v>-0.58512074840430162</c:v>
                </c:pt>
                <c:pt idx="155">
                  <c:v>-1.1793970886232648</c:v>
                </c:pt>
                <c:pt idx="156">
                  <c:v>-1.8040435807351318</c:v>
                </c:pt>
                <c:pt idx="157">
                  <c:v>-0.5264769832938323</c:v>
                </c:pt>
                <c:pt idx="158">
                  <c:v>-0.70918318944754699</c:v>
                </c:pt>
                <c:pt idx="159">
                  <c:v>-0.42033165763445896</c:v>
                </c:pt>
                <c:pt idx="160">
                  <c:v>-0.36697580842926386</c:v>
                </c:pt>
                <c:pt idx="161">
                  <c:v>-0.37221941434401545</c:v>
                </c:pt>
                <c:pt idx="162">
                  <c:v>-0.33550709990733452</c:v>
                </c:pt>
                <c:pt idx="163">
                  <c:v>-0.39771170217933616</c:v>
                </c:pt>
                <c:pt idx="164">
                  <c:v>-0.2840538832230598</c:v>
                </c:pt>
                <c:pt idx="165">
                  <c:v>-0.19086711584890587</c:v>
                </c:pt>
                <c:pt idx="166">
                  <c:v>-0.18907248669900231</c:v>
                </c:pt>
                <c:pt idx="167">
                  <c:v>-0.25591159640617134</c:v>
                </c:pt>
                <c:pt idx="168">
                  <c:v>-0.15541196212032474</c:v>
                </c:pt>
                <c:pt idx="169">
                  <c:v>-0.12313895308130342</c:v>
                </c:pt>
                <c:pt idx="170">
                  <c:v>-0.13387056314946846</c:v>
                </c:pt>
                <c:pt idx="171">
                  <c:v>-0.23111482349163612</c:v>
                </c:pt>
                <c:pt idx="172">
                  <c:v>-0.10484337843795442</c:v>
                </c:pt>
                <c:pt idx="173">
                  <c:v>-0.21013363106397617</c:v>
                </c:pt>
                <c:pt idx="174">
                  <c:v>-0.13568867015164676</c:v>
                </c:pt>
                <c:pt idx="175">
                  <c:v>-0.10929236424117245</c:v>
                </c:pt>
                <c:pt idx="176">
                  <c:v>-7.4846501163178689E-2</c:v>
                </c:pt>
                <c:pt idx="177">
                  <c:v>-0.10589667898202734</c:v>
                </c:pt>
                <c:pt idx="178">
                  <c:v>-6.4856813103878613E-2</c:v>
                </c:pt>
                <c:pt idx="179">
                  <c:v>-7.989028936424511E-2</c:v>
                </c:pt>
                <c:pt idx="180">
                  <c:v>-5.3164380228882285E-2</c:v>
                </c:pt>
                <c:pt idx="181">
                  <c:v>-3.4171413428541665E-2</c:v>
                </c:pt>
                <c:pt idx="182">
                  <c:v>-5.6121244322665367E-2</c:v>
                </c:pt>
                <c:pt idx="183">
                  <c:v>-9.7289754926991615E-2</c:v>
                </c:pt>
                <c:pt idx="184">
                  <c:v>-5.378595264437655E-2</c:v>
                </c:pt>
                <c:pt idx="185">
                  <c:v>-7.1225431661374281E-2</c:v>
                </c:pt>
                <c:pt idx="186">
                  <c:v>-5.6998415782467962E-2</c:v>
                </c:pt>
                <c:pt idx="187">
                  <c:v>-6.4103062290668075E-2</c:v>
                </c:pt>
                <c:pt idx="188">
                  <c:v>-4.3467218359279948E-2</c:v>
                </c:pt>
                <c:pt idx="189">
                  <c:v>-6.3399767616603486E-2</c:v>
                </c:pt>
                <c:pt idx="190">
                  <c:v>-3.895294549856701E-2</c:v>
                </c:pt>
                <c:pt idx="191">
                  <c:v>-6.4356321752655446E-2</c:v>
                </c:pt>
                <c:pt idx="192">
                  <c:v>-0.11064221083260968</c:v>
                </c:pt>
                <c:pt idx="193">
                  <c:v>-6.9701916585890103E-2</c:v>
                </c:pt>
                <c:pt idx="194">
                  <c:v>-8.7067666735100108E-2</c:v>
                </c:pt>
                <c:pt idx="195">
                  <c:v>-3.7455175439599059E-2</c:v>
                </c:pt>
                <c:pt idx="196">
                  <c:v>-5.1183307285709502E-2</c:v>
                </c:pt>
                <c:pt idx="197">
                  <c:v>-6.4409775184955692E-2</c:v>
                </c:pt>
                <c:pt idx="198">
                  <c:v>-7.5084368001141544E-2</c:v>
                </c:pt>
                <c:pt idx="199">
                  <c:v>-5.2976180895573391E-2</c:v>
                </c:pt>
                <c:pt idx="200">
                  <c:v>-9.9418156280978109E-2</c:v>
                </c:pt>
                <c:pt idx="201">
                  <c:v>-3.746993939992907E-2</c:v>
                </c:pt>
                <c:pt idx="202">
                  <c:v>-9.3011268740248454E-2</c:v>
                </c:pt>
                <c:pt idx="203">
                  <c:v>-4.099380024295203E-2</c:v>
                </c:pt>
                <c:pt idx="205">
                  <c:v>-1.1644979585587429</c:v>
                </c:pt>
                <c:pt idx="206">
                  <c:v>-0.42478271824784919</c:v>
                </c:pt>
                <c:pt idx="207">
                  <c:v>-0.54571014488249103</c:v>
                </c:pt>
                <c:pt idx="208">
                  <c:v>-0.45240061003585086</c:v>
                </c:pt>
                <c:pt idx="209">
                  <c:v>-0.47151612745601279</c:v>
                </c:pt>
                <c:pt idx="210">
                  <c:v>-0.35929165413610681</c:v>
                </c:pt>
                <c:pt idx="211">
                  <c:v>-0.29528075775713652</c:v>
                </c:pt>
                <c:pt idx="212">
                  <c:v>-0.26193575609227671</c:v>
                </c:pt>
                <c:pt idx="213">
                  <c:v>-0.28397720142794486</c:v>
                </c:pt>
                <c:pt idx="214">
                  <c:v>-1.6982201281692284</c:v>
                </c:pt>
                <c:pt idx="215">
                  <c:v>-0.58701993554872711</c:v>
                </c:pt>
                <c:pt idx="216">
                  <c:v>-0.22582734929831172</c:v>
                </c:pt>
                <c:pt idx="217">
                  <c:v>-0.1281297909049943</c:v>
                </c:pt>
                <c:pt idx="218">
                  <c:v>-0.19122020748793711</c:v>
                </c:pt>
                <c:pt idx="219">
                  <c:v>-0.13933552305668276</c:v>
                </c:pt>
                <c:pt idx="220">
                  <c:v>-0.66014244084285068</c:v>
                </c:pt>
                <c:pt idx="221">
                  <c:v>-8.3251420118171937E-2</c:v>
                </c:pt>
                <c:pt idx="222">
                  <c:v>-7.9322388851406023E-2</c:v>
                </c:pt>
                <c:pt idx="223">
                  <c:v>-9.9531126310477128E-2</c:v>
                </c:pt>
                <c:pt idx="224">
                  <c:v>-7.2287069649251204E-2</c:v>
                </c:pt>
                <c:pt idx="225">
                  <c:v>-7.2802013972860347E-2</c:v>
                </c:pt>
                <c:pt idx="226">
                  <c:v>-6.9145020893797746E-2</c:v>
                </c:pt>
                <c:pt idx="227">
                  <c:v>-0.1765320274024188</c:v>
                </c:pt>
                <c:pt idx="228">
                  <c:v>-6.9349883378320043E-2</c:v>
                </c:pt>
                <c:pt idx="229">
                  <c:v>-4.4902475168991748E-2</c:v>
                </c:pt>
                <c:pt idx="230">
                  <c:v>-6.6057170279298416E-2</c:v>
                </c:pt>
                <c:pt idx="231">
                  <c:v>-5.6357468656711998E-2</c:v>
                </c:pt>
                <c:pt idx="232">
                  <c:v>-5.5448660199408542E-2</c:v>
                </c:pt>
                <c:pt idx="233">
                  <c:v>-4.5668158728324866E-2</c:v>
                </c:pt>
                <c:pt idx="234">
                  <c:v>-5.6905632317144697E-2</c:v>
                </c:pt>
                <c:pt idx="235">
                  <c:v>-7.5115296337468773E-2</c:v>
                </c:pt>
                <c:pt idx="236">
                  <c:v>-0.35305112997906318</c:v>
                </c:pt>
                <c:pt idx="237">
                  <c:v>-0.1123313369706886</c:v>
                </c:pt>
                <c:pt idx="238">
                  <c:v>-6.3626057298121208E-2</c:v>
                </c:pt>
                <c:pt idx="239">
                  <c:v>-8.6643619727796231E-2</c:v>
                </c:pt>
                <c:pt idx="240">
                  <c:v>-4.0401238189704779E-2</c:v>
                </c:pt>
                <c:pt idx="241">
                  <c:v>-4.8634827201996036E-2</c:v>
                </c:pt>
                <c:pt idx="242">
                  <c:v>-9.8914922690949841E-2</c:v>
                </c:pt>
                <c:pt idx="243">
                  <c:v>-3.5701771085651021E-2</c:v>
                </c:pt>
                <c:pt idx="244">
                  <c:v>-7.0445008892180971E-2</c:v>
                </c:pt>
                <c:pt idx="245">
                  <c:v>-3.5437264525450658E-2</c:v>
                </c:pt>
                <c:pt idx="246">
                  <c:v>-3.8817146681573059E-2</c:v>
                </c:pt>
                <c:pt idx="247">
                  <c:v>-5.1090845219464505E-2</c:v>
                </c:pt>
                <c:pt idx="248">
                  <c:v>-5.1720027857092905E-2</c:v>
                </c:pt>
                <c:pt idx="249">
                  <c:v>-8.1292318389446117E-2</c:v>
                </c:pt>
                <c:pt idx="250">
                  <c:v>-0.10248334897893496</c:v>
                </c:pt>
                <c:pt idx="251">
                  <c:v>-7.8633393329847548E-2</c:v>
                </c:pt>
                <c:pt idx="252">
                  <c:v>-9.3574252211401532E-2</c:v>
                </c:pt>
                <c:pt idx="253">
                  <c:v>-0.13171497434994231</c:v>
                </c:pt>
                <c:pt idx="254">
                  <c:v>-9.2809077209372759E-2</c:v>
                </c:pt>
                <c:pt idx="256">
                  <c:v>-1.3947365000999281</c:v>
                </c:pt>
                <c:pt idx="257">
                  <c:v>-0.66053393256953807</c:v>
                </c:pt>
                <c:pt idx="258">
                  <c:v>-0.64649797877284609</c:v>
                </c:pt>
                <c:pt idx="259">
                  <c:v>-0.57398819733418793</c:v>
                </c:pt>
                <c:pt idx="260">
                  <c:v>-0.55658282104241241</c:v>
                </c:pt>
                <c:pt idx="261">
                  <c:v>-0.71005531746961159</c:v>
                </c:pt>
                <c:pt idx="262">
                  <c:v>-0.4575061812671421</c:v>
                </c:pt>
                <c:pt idx="263">
                  <c:v>-0.27592235560768619</c:v>
                </c:pt>
                <c:pt idx="264">
                  <c:v>-0.3499124414373892</c:v>
                </c:pt>
                <c:pt idx="265">
                  <c:v>-0.36563442767934456</c:v>
                </c:pt>
                <c:pt idx="266">
                  <c:v>-0.24567864380168744</c:v>
                </c:pt>
                <c:pt idx="267">
                  <c:v>-0.26165210773668085</c:v>
                </c:pt>
                <c:pt idx="268">
                  <c:v>-0.27817778373812063</c:v>
                </c:pt>
                <c:pt idx="269">
                  <c:v>0</c:v>
                </c:pt>
                <c:pt idx="270">
                  <c:v>-0.1545447320818952</c:v>
                </c:pt>
                <c:pt idx="271">
                  <c:v>-0.27326810772835136</c:v>
                </c:pt>
                <c:pt idx="272">
                  <c:v>-0.20171165750098349</c:v>
                </c:pt>
                <c:pt idx="273">
                  <c:v>-0.1007187528550368</c:v>
                </c:pt>
                <c:pt idx="274">
                  <c:v>-0.12455475522684603</c:v>
                </c:pt>
                <c:pt idx="275">
                  <c:v>-0.13835441789426109</c:v>
                </c:pt>
                <c:pt idx="276">
                  <c:v>-0.13785588327456402</c:v>
                </c:pt>
                <c:pt idx="277">
                  <c:v>-0.20010027799070854</c:v>
                </c:pt>
                <c:pt idx="278">
                  <c:v>-0.11848740117180873</c:v>
                </c:pt>
                <c:pt idx="279">
                  <c:v>-6.9130418317904216E-2</c:v>
                </c:pt>
                <c:pt idx="280">
                  <c:v>-0.12810830590351605</c:v>
                </c:pt>
                <c:pt idx="281">
                  <c:v>-8.9384664863760385E-2</c:v>
                </c:pt>
                <c:pt idx="282">
                  <c:v>-0.14282004424752531</c:v>
                </c:pt>
                <c:pt idx="283">
                  <c:v>-7.2089702156560603E-2</c:v>
                </c:pt>
                <c:pt idx="284">
                  <c:v>-9.039008335790838E-2</c:v>
                </c:pt>
                <c:pt idx="285">
                  <c:v>-6.6415899963580508E-2</c:v>
                </c:pt>
                <c:pt idx="286">
                  <c:v>-6.9120089547013888E-2</c:v>
                </c:pt>
                <c:pt idx="287">
                  <c:v>-0.16756664925952472</c:v>
                </c:pt>
                <c:pt idx="288">
                  <c:v>-9.2974592333871661E-2</c:v>
                </c:pt>
                <c:pt idx="289">
                  <c:v>-7.1426577431737803E-2</c:v>
                </c:pt>
                <c:pt idx="290">
                  <c:v>-6.8524711114401504E-2</c:v>
                </c:pt>
                <c:pt idx="291">
                  <c:v>-5.6272907996509455E-2</c:v>
                </c:pt>
                <c:pt idx="292">
                  <c:v>-7.0901972177886657E-2</c:v>
                </c:pt>
                <c:pt idx="293">
                  <c:v>-4.5453489667204708E-2</c:v>
                </c:pt>
                <c:pt idx="294">
                  <c:v>-6.8848713413235244E-2</c:v>
                </c:pt>
                <c:pt idx="295">
                  <c:v>-7.8371789378711657E-2</c:v>
                </c:pt>
                <c:pt idx="296">
                  <c:v>-2.9819827544919016E-2</c:v>
                </c:pt>
                <c:pt idx="297">
                  <c:v>-3.0722588356592629E-2</c:v>
                </c:pt>
                <c:pt idx="298">
                  <c:v>-0.11508246911941321</c:v>
                </c:pt>
                <c:pt idx="299">
                  <c:v>-0.10524825780640321</c:v>
                </c:pt>
                <c:pt idx="300">
                  <c:v>-7.8452360135460752E-2</c:v>
                </c:pt>
                <c:pt idx="301">
                  <c:v>-3.5654439100230542E-2</c:v>
                </c:pt>
                <c:pt idx="302">
                  <c:v>-4.7481323305465936E-2</c:v>
                </c:pt>
                <c:pt idx="303">
                  <c:v>-0.12026565095626186</c:v>
                </c:pt>
                <c:pt idx="305">
                  <c:v>-1.458081148927848</c:v>
                </c:pt>
                <c:pt idx="306">
                  <c:v>-0.49481678574948218</c:v>
                </c:pt>
                <c:pt idx="307">
                  <c:v>-0.54723016207714825</c:v>
                </c:pt>
                <c:pt idx="308">
                  <c:v>-0.31869686316332185</c:v>
                </c:pt>
                <c:pt idx="309">
                  <c:v>-0.74116289290133419</c:v>
                </c:pt>
                <c:pt idx="310">
                  <c:v>-0.20030712427316011</c:v>
                </c:pt>
                <c:pt idx="311">
                  <c:v>-0.38363367637761164</c:v>
                </c:pt>
                <c:pt idx="312">
                  <c:v>-0.19943418301546142</c:v>
                </c:pt>
                <c:pt idx="313">
                  <c:v>-0.5829277709033619</c:v>
                </c:pt>
                <c:pt idx="314">
                  <c:v>-0.45187014935408193</c:v>
                </c:pt>
                <c:pt idx="315">
                  <c:v>-0.32109310084343512</c:v>
                </c:pt>
                <c:pt idx="316">
                  <c:v>-0.28828606050037547</c:v>
                </c:pt>
                <c:pt idx="317">
                  <c:v>-0.14785276901163821</c:v>
                </c:pt>
                <c:pt idx="318">
                  <c:v>0</c:v>
                </c:pt>
                <c:pt idx="319">
                  <c:v>-0.27851721331233287</c:v>
                </c:pt>
                <c:pt idx="320">
                  <c:v>-0.1326689522268831</c:v>
                </c:pt>
                <c:pt idx="321">
                  <c:v>-0.11901809949843256</c:v>
                </c:pt>
                <c:pt idx="322">
                  <c:v>-0.28023894253339376</c:v>
                </c:pt>
                <c:pt idx="323">
                  <c:v>-0.20130635164956856</c:v>
                </c:pt>
                <c:pt idx="324">
                  <c:v>-0.20864167819072585</c:v>
                </c:pt>
                <c:pt idx="325">
                  <c:v>-0.2319328080626045</c:v>
                </c:pt>
                <c:pt idx="326">
                  <c:v>-0.12651059423674568</c:v>
                </c:pt>
                <c:pt idx="327">
                  <c:v>-7.8633369570400319E-2</c:v>
                </c:pt>
                <c:pt idx="328">
                  <c:v>-0.50251553629257251</c:v>
                </c:pt>
                <c:pt idx="329">
                  <c:v>-0.1232538700316106</c:v>
                </c:pt>
                <c:pt idx="330">
                  <c:v>-0.10020783800459961</c:v>
                </c:pt>
                <c:pt idx="331">
                  <c:v>-7.8763275597214633E-2</c:v>
                </c:pt>
                <c:pt idx="332">
                  <c:v>-7.078166850184886E-2</c:v>
                </c:pt>
                <c:pt idx="333">
                  <c:v>-0.1084658516753329</c:v>
                </c:pt>
                <c:pt idx="334">
                  <c:v>-0.14100913906765933</c:v>
                </c:pt>
                <c:pt idx="335">
                  <c:v>-0.13953599479366224</c:v>
                </c:pt>
                <c:pt idx="336">
                  <c:v>-0.10805242353385128</c:v>
                </c:pt>
                <c:pt idx="337">
                  <c:v>-6.3113944678614878E-2</c:v>
                </c:pt>
                <c:pt idx="338">
                  <c:v>-6.7697042855052458E-2</c:v>
                </c:pt>
                <c:pt idx="339">
                  <c:v>-4.10688530581865E-2</c:v>
                </c:pt>
                <c:pt idx="340">
                  <c:v>-4.3301607765663101E-2</c:v>
                </c:pt>
                <c:pt idx="341">
                  <c:v>-8.7832459908331856E-2</c:v>
                </c:pt>
                <c:pt idx="342">
                  <c:v>-4.2309842017036109E-2</c:v>
                </c:pt>
                <c:pt idx="343">
                  <c:v>-4.6453140197216601E-2</c:v>
                </c:pt>
                <c:pt idx="344">
                  <c:v>-4.5555335321635228E-2</c:v>
                </c:pt>
                <c:pt idx="345">
                  <c:v>-4.2572124056693278E-2</c:v>
                </c:pt>
                <c:pt idx="346">
                  <c:v>-6.4881817351826465E-2</c:v>
                </c:pt>
                <c:pt idx="347">
                  <c:v>-0.34486000597379396</c:v>
                </c:pt>
                <c:pt idx="348">
                  <c:v>-4.5707782666443764E-2</c:v>
                </c:pt>
                <c:pt idx="349">
                  <c:v>-0.14248886697921123</c:v>
                </c:pt>
                <c:pt idx="350">
                  <c:v>-4.2197976065469531E-2</c:v>
                </c:pt>
                <c:pt idx="352">
                  <c:v>-1.9117112365611433</c:v>
                </c:pt>
                <c:pt idx="353">
                  <c:v>-0.4886703850761599</c:v>
                </c:pt>
                <c:pt idx="354">
                  <c:v>-0.580180795843242</c:v>
                </c:pt>
                <c:pt idx="355">
                  <c:v>-0.4747265103286753</c:v>
                </c:pt>
                <c:pt idx="356">
                  <c:v>-0.56241028457067865</c:v>
                </c:pt>
                <c:pt idx="357">
                  <c:v>-0.46723961662336244</c:v>
                </c:pt>
                <c:pt idx="358">
                  <c:v>-0.29516983966451005</c:v>
                </c:pt>
                <c:pt idx="359">
                  <c:v>-0.48726206158459606</c:v>
                </c:pt>
                <c:pt idx="360">
                  <c:v>-0.36552139362791958</c:v>
                </c:pt>
                <c:pt idx="361">
                  <c:v>-0.3360949008269617</c:v>
                </c:pt>
                <c:pt idx="362">
                  <c:v>-0.20850323500343029</c:v>
                </c:pt>
                <c:pt idx="363">
                  <c:v>-0.2872626386733213</c:v>
                </c:pt>
                <c:pt idx="364">
                  <c:v>-0.19627400453489735</c:v>
                </c:pt>
                <c:pt idx="365">
                  <c:v>0</c:v>
                </c:pt>
                <c:pt idx="366">
                  <c:v>-0.16440996046187709</c:v>
                </c:pt>
                <c:pt idx="367">
                  <c:v>-0.12160135177095156</c:v>
                </c:pt>
                <c:pt idx="368">
                  <c:v>-0.13383079020303362</c:v>
                </c:pt>
                <c:pt idx="369">
                  <c:v>-0.12952148177148382</c:v>
                </c:pt>
                <c:pt idx="370">
                  <c:v>-0.26313347554911082</c:v>
                </c:pt>
                <c:pt idx="371">
                  <c:v>-0.11144042615731822</c:v>
                </c:pt>
                <c:pt idx="372">
                  <c:v>-0.16026615697917876</c:v>
                </c:pt>
                <c:pt idx="373">
                  <c:v>-0.11196982880980516</c:v>
                </c:pt>
                <c:pt idx="374">
                  <c:v>-0.11607576757571396</c:v>
                </c:pt>
                <c:pt idx="375">
                  <c:v>-0.22066285772691965</c:v>
                </c:pt>
                <c:pt idx="376">
                  <c:v>-0.71426979865204077</c:v>
                </c:pt>
                <c:pt idx="377">
                  <c:v>-0.12503019554698447</c:v>
                </c:pt>
                <c:pt idx="378">
                  <c:v>-8.3811865883764117E-2</c:v>
                </c:pt>
                <c:pt idx="379">
                  <c:v>-8.1104787333020414E-2</c:v>
                </c:pt>
                <c:pt idx="380">
                  <c:v>-7.2182307217990002E-2</c:v>
                </c:pt>
                <c:pt idx="381">
                  <c:v>-7.9051400090238588E-2</c:v>
                </c:pt>
                <c:pt idx="382">
                  <c:v>-0.12621470594210929</c:v>
                </c:pt>
                <c:pt idx="383">
                  <c:v>-8.4698995100951344E-2</c:v>
                </c:pt>
                <c:pt idx="384">
                  <c:v>-0.12035378022192418</c:v>
                </c:pt>
                <c:pt idx="385">
                  <c:v>-7.7765293160564714E-2</c:v>
                </c:pt>
                <c:pt idx="386">
                  <c:v>-0.16763618695818533</c:v>
                </c:pt>
                <c:pt idx="387">
                  <c:v>-8.447446245946999E-2</c:v>
                </c:pt>
                <c:pt idx="388">
                  <c:v>-4.7223160351694625E-2</c:v>
                </c:pt>
                <c:pt idx="389">
                  <c:v>-0.10149176461375546</c:v>
                </c:pt>
                <c:pt idx="390">
                  <c:v>-4.3041720461471158E-2</c:v>
                </c:pt>
                <c:pt idx="391">
                  <c:v>-6.1640567946976511E-2</c:v>
                </c:pt>
                <c:pt idx="392">
                  <c:v>-0.26313347554911082</c:v>
                </c:pt>
                <c:pt idx="393">
                  <c:v>-6.6067911913956431E-2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43712"/>
        <c:axId val="246645504"/>
      </c:scatterChart>
      <c:valAx>
        <c:axId val="246643712"/>
        <c:scaling>
          <c:orientation val="minMax"/>
          <c:max val="-0.1"/>
          <c:min val="-0.5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in"/>
        <c:minorTickMark val="none"/>
        <c:tickLblPos val="high"/>
        <c:txPr>
          <a:bodyPr/>
          <a:lstStyle/>
          <a:p>
            <a:pPr>
              <a:defRPr sz="1400"/>
            </a:pPr>
            <a:endParaRPr lang="en-US"/>
          </a:p>
        </c:txPr>
        <c:crossAx val="246645504"/>
        <c:crosses val="autoZero"/>
        <c:crossBetween val="midCat"/>
      </c:valAx>
      <c:valAx>
        <c:axId val="246645504"/>
        <c:scaling>
          <c:orientation val="minMax"/>
          <c:max val="-0.1"/>
          <c:min val="-0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in"/>
        <c:minorTickMark val="none"/>
        <c:tickLblPos val="high"/>
        <c:txPr>
          <a:bodyPr/>
          <a:lstStyle/>
          <a:p>
            <a:pPr>
              <a:defRPr sz="1400"/>
            </a:pPr>
            <a:endParaRPr lang="en-US"/>
          </a:p>
        </c:txPr>
        <c:crossAx val="24664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Realised_20180126_2w_Attr_WTI!$J$47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Realised_20180126_2w_Attr_WTI!$B$49:$B$90</c:f>
              <c:strCache>
                <c:ptCount val="42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HSBC HOLDINGS PLC</c:v>
                </c:pt>
                <c:pt idx="5">
                  <c:v>IND &amp; COMM BK OF CHINA-H</c:v>
                </c:pt>
                <c:pt idx="6">
                  <c:v>BANK OF CHINA LTD-H</c:v>
                </c:pt>
                <c:pt idx="7">
                  <c:v>CHINA MOBILE LTD</c:v>
                </c:pt>
                <c:pt idx="8">
                  <c:v>HONG KONG EXCHANGES &amp; CLEAR</c:v>
                </c:pt>
                <c:pt idx="9">
                  <c:v>CNOOC LTD</c:v>
                </c:pt>
                <c:pt idx="10">
                  <c:v>COUNTRY GARDEN HOLDINGS CO</c:v>
                </c:pt>
                <c:pt idx="11">
                  <c:v>CHINA LIFE INSURANCE CO-H</c:v>
                </c:pt>
                <c:pt idx="12">
                  <c:v>CK HUTCHISON HOLDINGS LTD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CK ASSET HOLDINGS LTD</c:v>
                </c:pt>
                <c:pt idx="16">
                  <c:v>SUN HUNG KAI PROPERTIES</c:v>
                </c:pt>
                <c:pt idx="17">
                  <c:v>GEELY AUTOMOBILE HOLDINGS LT</c:v>
                </c:pt>
                <c:pt idx="18">
                  <c:v>CHINA OVERSEAS LAND &amp; INVEST</c:v>
                </c:pt>
                <c:pt idx="19">
                  <c:v>BOC HONG KONG HOLDINGS LTD</c:v>
                </c:pt>
                <c:pt idx="20">
                  <c:v>SANDS CHINA LTD</c:v>
                </c:pt>
                <c:pt idx="21">
                  <c:v>LINK REIT</c:v>
                </c:pt>
                <c:pt idx="22">
                  <c:v>CHINA RESOURCES LAND LTD</c:v>
                </c:pt>
                <c:pt idx="23">
                  <c:v>NEW WORLD DEVELOPMENT</c:v>
                </c:pt>
                <c:pt idx="24">
                  <c:v>CHINA UNICOM HONG KONG LTD</c:v>
                </c:pt>
                <c:pt idx="25">
                  <c:v>CITIC LTD</c:v>
                </c:pt>
                <c:pt idx="26">
                  <c:v>GALAXY ENTERTAINMENT GROUP L</c:v>
                </c:pt>
                <c:pt idx="27">
                  <c:v>CHINA SHENHUA ENERGY CO-H</c:v>
                </c:pt>
                <c:pt idx="28">
                  <c:v>HENDERSON LAND DEVELOPMENT</c:v>
                </c:pt>
                <c:pt idx="29">
                  <c:v>BANK OF COMMUNICATIONS CO-H</c:v>
                </c:pt>
                <c:pt idx="30">
                  <c:v>MTR CORP</c:v>
                </c:pt>
                <c:pt idx="31">
                  <c:v>HONG KONG &amp; CHINA GAS</c:v>
                </c:pt>
                <c:pt idx="32">
                  <c:v>WH GROUP LTD</c:v>
                </c:pt>
                <c:pt idx="33">
                  <c:v>HANG SENG BANK LTD</c:v>
                </c:pt>
                <c:pt idx="34">
                  <c:v>CHINA MENGNIU DAIRY CO</c:v>
                </c:pt>
                <c:pt idx="35">
                  <c:v>HANG LUNG PROPERTIES LTD</c:v>
                </c:pt>
                <c:pt idx="36">
                  <c:v>CLP HOLDINGS LTD</c:v>
                </c:pt>
                <c:pt idx="37">
                  <c:v>WANT WANT CHINA HOLDINGS LTD</c:v>
                </c:pt>
                <c:pt idx="38">
                  <c:v>WHARF HOLDINGS LTD</c:v>
                </c:pt>
                <c:pt idx="39">
                  <c:v>SINO LAND CO</c:v>
                </c:pt>
                <c:pt idx="40">
                  <c:v>HENGAN INTL GROUP CO LTD</c:v>
                </c:pt>
                <c:pt idx="41">
                  <c:v>WHARF REAL ESTATE INVESTMENT</c:v>
                </c:pt>
              </c:strCache>
            </c:strRef>
          </c:cat>
          <c:val>
            <c:numRef>
              <c:f>Realised_20180126_2w_Attr_WTI!$N$49:$N$90</c:f>
              <c:numCache>
                <c:formatCode>General</c:formatCode>
                <c:ptCount val="42"/>
                <c:pt idx="0">
                  <c:v>12.64786169244768</c:v>
                </c:pt>
                <c:pt idx="1">
                  <c:v>12.192902638762511</c:v>
                </c:pt>
                <c:pt idx="2">
                  <c:v>7.6433121019108281</c:v>
                </c:pt>
                <c:pt idx="3">
                  <c:v>6.4604185623293899</c:v>
                </c:pt>
                <c:pt idx="4">
                  <c:v>6.005459508644222</c:v>
                </c:pt>
                <c:pt idx="5">
                  <c:v>5.2775250227479518</c:v>
                </c:pt>
                <c:pt idx="6">
                  <c:v>4.3676069153776158</c:v>
                </c:pt>
                <c:pt idx="7">
                  <c:v>4.0946314831665154</c:v>
                </c:pt>
                <c:pt idx="8">
                  <c:v>4.0036396724294816</c:v>
                </c:pt>
                <c:pt idx="9">
                  <c:v>2.4567788898999088</c:v>
                </c:pt>
                <c:pt idx="10">
                  <c:v>2.4567788898999088</c:v>
                </c:pt>
                <c:pt idx="11">
                  <c:v>2.1838034576888079</c:v>
                </c:pt>
                <c:pt idx="12">
                  <c:v>2.0018198362147408</c:v>
                </c:pt>
                <c:pt idx="13">
                  <c:v>1.910828025477707</c:v>
                </c:pt>
                <c:pt idx="14">
                  <c:v>1.8198362147406733</c:v>
                </c:pt>
                <c:pt idx="15">
                  <c:v>1.7288444040036397</c:v>
                </c:pt>
                <c:pt idx="16">
                  <c:v>1.7288444040036397</c:v>
                </c:pt>
                <c:pt idx="17">
                  <c:v>1.6378525932666059</c:v>
                </c:pt>
                <c:pt idx="18">
                  <c:v>1.5468607825295724</c:v>
                </c:pt>
                <c:pt idx="19">
                  <c:v>1.3648771610555051</c:v>
                </c:pt>
                <c:pt idx="20">
                  <c:v>1.0009099181073704</c:v>
                </c:pt>
                <c:pt idx="21">
                  <c:v>1.0009099181073704</c:v>
                </c:pt>
                <c:pt idx="22">
                  <c:v>1.0009099181073704</c:v>
                </c:pt>
                <c:pt idx="23">
                  <c:v>0.90991810737033663</c:v>
                </c:pt>
                <c:pt idx="24">
                  <c:v>0.90991810737033663</c:v>
                </c:pt>
                <c:pt idx="25">
                  <c:v>0.90991810737033663</c:v>
                </c:pt>
                <c:pt idx="26">
                  <c:v>0.7279344858962693</c:v>
                </c:pt>
                <c:pt idx="27">
                  <c:v>0.7279344858962693</c:v>
                </c:pt>
                <c:pt idx="28">
                  <c:v>0.63694267515923575</c:v>
                </c:pt>
                <c:pt idx="29">
                  <c:v>0.63694267515923575</c:v>
                </c:pt>
                <c:pt idx="30">
                  <c:v>0.63694267515923575</c:v>
                </c:pt>
                <c:pt idx="31">
                  <c:v>0.54595086442220198</c:v>
                </c:pt>
                <c:pt idx="32">
                  <c:v>0.54595086442220198</c:v>
                </c:pt>
                <c:pt idx="33">
                  <c:v>0.54595086442220198</c:v>
                </c:pt>
                <c:pt idx="34">
                  <c:v>0.54595086442220198</c:v>
                </c:pt>
                <c:pt idx="35">
                  <c:v>0.54595086442220198</c:v>
                </c:pt>
                <c:pt idx="36">
                  <c:v>0.45495905368516831</c:v>
                </c:pt>
                <c:pt idx="37">
                  <c:v>0.45495905368516831</c:v>
                </c:pt>
                <c:pt idx="38">
                  <c:v>0.45495905368516831</c:v>
                </c:pt>
                <c:pt idx="39">
                  <c:v>0.45495905368516831</c:v>
                </c:pt>
                <c:pt idx="40">
                  <c:v>0.36396724294813465</c:v>
                </c:pt>
                <c:pt idx="41">
                  <c:v>0.36396724294813465</c:v>
                </c:pt>
              </c:numCache>
            </c:numRef>
          </c:val>
        </c:ser>
        <c:ser>
          <c:idx val="1"/>
          <c:order val="2"/>
          <c:tx>
            <c:strRef>
              <c:f>Realised_20180126_2w_Attr_WTI!$K$47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Realised_20180126_2w_Attr_WTI!$B$49:$B$90</c:f>
              <c:strCache>
                <c:ptCount val="42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HSBC HOLDINGS PLC</c:v>
                </c:pt>
                <c:pt idx="5">
                  <c:v>IND &amp; COMM BK OF CHINA-H</c:v>
                </c:pt>
                <c:pt idx="6">
                  <c:v>BANK OF CHINA LTD-H</c:v>
                </c:pt>
                <c:pt idx="7">
                  <c:v>CHINA MOBILE LTD</c:v>
                </c:pt>
                <c:pt idx="8">
                  <c:v>HONG KONG EXCHANGES &amp; CLEAR</c:v>
                </c:pt>
                <c:pt idx="9">
                  <c:v>CNOOC LTD</c:v>
                </c:pt>
                <c:pt idx="10">
                  <c:v>COUNTRY GARDEN HOLDINGS CO</c:v>
                </c:pt>
                <c:pt idx="11">
                  <c:v>CHINA LIFE INSURANCE CO-H</c:v>
                </c:pt>
                <c:pt idx="12">
                  <c:v>CK HUTCHISON HOLDINGS LTD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CK ASSET HOLDINGS LTD</c:v>
                </c:pt>
                <c:pt idx="16">
                  <c:v>SUN HUNG KAI PROPERTIES</c:v>
                </c:pt>
                <c:pt idx="17">
                  <c:v>GEELY AUTOMOBILE HOLDINGS LT</c:v>
                </c:pt>
                <c:pt idx="18">
                  <c:v>CHINA OVERSEAS LAND &amp; INVEST</c:v>
                </c:pt>
                <c:pt idx="19">
                  <c:v>BOC HONG KONG HOLDINGS LTD</c:v>
                </c:pt>
                <c:pt idx="20">
                  <c:v>SANDS CHINA LTD</c:v>
                </c:pt>
                <c:pt idx="21">
                  <c:v>LINK REIT</c:v>
                </c:pt>
                <c:pt idx="22">
                  <c:v>CHINA RESOURCES LAND LTD</c:v>
                </c:pt>
                <c:pt idx="23">
                  <c:v>NEW WORLD DEVELOPMENT</c:v>
                </c:pt>
                <c:pt idx="24">
                  <c:v>CHINA UNICOM HONG KONG LTD</c:v>
                </c:pt>
                <c:pt idx="25">
                  <c:v>CITIC LTD</c:v>
                </c:pt>
                <c:pt idx="26">
                  <c:v>GALAXY ENTERTAINMENT GROUP L</c:v>
                </c:pt>
                <c:pt idx="27">
                  <c:v>CHINA SHENHUA ENERGY CO-H</c:v>
                </c:pt>
                <c:pt idx="28">
                  <c:v>HENDERSON LAND DEVELOPMENT</c:v>
                </c:pt>
                <c:pt idx="29">
                  <c:v>BANK OF COMMUNICATIONS CO-H</c:v>
                </c:pt>
                <c:pt idx="30">
                  <c:v>MTR CORP</c:v>
                </c:pt>
                <c:pt idx="31">
                  <c:v>HONG KONG &amp; CHINA GAS</c:v>
                </c:pt>
                <c:pt idx="32">
                  <c:v>WH GROUP LTD</c:v>
                </c:pt>
                <c:pt idx="33">
                  <c:v>HANG SENG BANK LTD</c:v>
                </c:pt>
                <c:pt idx="34">
                  <c:v>CHINA MENGNIU DAIRY CO</c:v>
                </c:pt>
                <c:pt idx="35">
                  <c:v>HANG LUNG PROPERTIES LTD</c:v>
                </c:pt>
                <c:pt idx="36">
                  <c:v>CLP HOLDINGS LTD</c:v>
                </c:pt>
                <c:pt idx="37">
                  <c:v>WANT WANT CHINA HOLDINGS LTD</c:v>
                </c:pt>
                <c:pt idx="38">
                  <c:v>WHARF HOLDINGS LTD</c:v>
                </c:pt>
                <c:pt idx="39">
                  <c:v>SINO LAND CO</c:v>
                </c:pt>
                <c:pt idx="40">
                  <c:v>HENGAN INTL GROUP CO LTD</c:v>
                </c:pt>
                <c:pt idx="41">
                  <c:v>WHARF REAL ESTATE INVESTMENT</c:v>
                </c:pt>
              </c:strCache>
            </c:strRef>
          </c:cat>
          <c:val>
            <c:numRef>
              <c:f>Realised_20180126_2w_Attr_WTI!$O$49:$O$90</c:f>
              <c:numCache>
                <c:formatCode>General</c:formatCode>
                <c:ptCount val="42"/>
                <c:pt idx="0">
                  <c:v>7.6524150182487825</c:v>
                </c:pt>
                <c:pt idx="1">
                  <c:v>10.453671251854683</c:v>
                </c:pt>
                <c:pt idx="2">
                  <c:v>7.625068868682165</c:v>
                </c:pt>
                <c:pt idx="3">
                  <c:v>5.1310107156060321</c:v>
                </c:pt>
                <c:pt idx="4">
                  <c:v>13.329399593474671</c:v>
                </c:pt>
                <c:pt idx="5">
                  <c:v>4.3013795358029787</c:v>
                </c:pt>
                <c:pt idx="6">
                  <c:v>3.2100191751417335</c:v>
                </c:pt>
                <c:pt idx="7">
                  <c:v>3.4995081523319724</c:v>
                </c:pt>
                <c:pt idx="8">
                  <c:v>3.1775095448190878</c:v>
                </c:pt>
                <c:pt idx="9">
                  <c:v>4.2685629592296959</c:v>
                </c:pt>
                <c:pt idx="10">
                  <c:v>1.0172689860963104</c:v>
                </c:pt>
                <c:pt idx="11">
                  <c:v>2.1940199901804776</c:v>
                </c:pt>
                <c:pt idx="12">
                  <c:v>2.6892285215862017</c:v>
                </c:pt>
                <c:pt idx="13">
                  <c:v>3.4883251585050745</c:v>
                </c:pt>
                <c:pt idx="14">
                  <c:v>2.7404639385439014</c:v>
                </c:pt>
                <c:pt idx="15">
                  <c:v>1.4665546160187597</c:v>
                </c:pt>
                <c:pt idx="16">
                  <c:v>1.3648891422411622</c:v>
                </c:pt>
                <c:pt idx="17">
                  <c:v>0.88583810644402516</c:v>
                </c:pt>
                <c:pt idx="18">
                  <c:v>1.0033166429269709</c:v>
                </c:pt>
                <c:pt idx="19">
                  <c:v>0.88880611707392398</c:v>
                </c:pt>
                <c:pt idx="20">
                  <c:v>1.1523019890474477</c:v>
                </c:pt>
                <c:pt idx="21">
                  <c:v>0.97183112605321431</c:v>
                </c:pt>
                <c:pt idx="22">
                  <c:v>0.7559198352477362</c:v>
                </c:pt>
                <c:pt idx="23">
                  <c:v>0.5777594021792839</c:v>
                </c:pt>
                <c:pt idx="24">
                  <c:v>0.57199228848792261</c:v>
                </c:pt>
                <c:pt idx="25">
                  <c:v>0.53624498965961886</c:v>
                </c:pt>
                <c:pt idx="26">
                  <c:v>1.5664280420212873</c:v>
                </c:pt>
                <c:pt idx="27">
                  <c:v>1.5470760447080947</c:v>
                </c:pt>
                <c:pt idx="28">
                  <c:v>0.47816696092234806</c:v>
                </c:pt>
                <c:pt idx="29">
                  <c:v>0.47316116091548044</c:v>
                </c:pt>
                <c:pt idx="30">
                  <c:v>0.39960305293730486</c:v>
                </c:pt>
                <c:pt idx="31">
                  <c:v>0.96289621877935849</c:v>
                </c:pt>
                <c:pt idx="32">
                  <c:v>0.76640979031575174</c:v>
                </c:pt>
                <c:pt idx="33">
                  <c:v>0.76525283338208827</c:v>
                </c:pt>
                <c:pt idx="34">
                  <c:v>0.63989934279738403</c:v>
                </c:pt>
                <c:pt idx="35">
                  <c:v>0.30829483616597098</c:v>
                </c:pt>
                <c:pt idx="36">
                  <c:v>1.2733672978998762</c:v>
                </c:pt>
                <c:pt idx="37">
                  <c:v>0.3436702229168182</c:v>
                </c:pt>
                <c:pt idx="38">
                  <c:v>0.31970843079856243</c:v>
                </c:pt>
                <c:pt idx="39">
                  <c:v>0.31383191196746973</c:v>
                </c:pt>
                <c:pt idx="40">
                  <c:v>0.44726968482823931</c:v>
                </c:pt>
                <c:pt idx="41">
                  <c:v>0.38873371725884426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76032"/>
        <c:axId val="243281920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Realised_20180126_2w_Attr_WTI!$M$47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Realised_20180126_2w_Attr_WTI!$B$49:$B$90</c:f>
              <c:strCache>
                <c:ptCount val="42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HSBC HOLDINGS PLC</c:v>
                </c:pt>
                <c:pt idx="5">
                  <c:v>IND &amp; COMM BK OF CHINA-H</c:v>
                </c:pt>
                <c:pt idx="6">
                  <c:v>BANK OF CHINA LTD-H</c:v>
                </c:pt>
                <c:pt idx="7">
                  <c:v>CHINA MOBILE LTD</c:v>
                </c:pt>
                <c:pt idx="8">
                  <c:v>HONG KONG EXCHANGES &amp; CLEAR</c:v>
                </c:pt>
                <c:pt idx="9">
                  <c:v>CNOOC LTD</c:v>
                </c:pt>
                <c:pt idx="10">
                  <c:v>COUNTRY GARDEN HOLDINGS CO</c:v>
                </c:pt>
                <c:pt idx="11">
                  <c:v>CHINA LIFE INSURANCE CO-H</c:v>
                </c:pt>
                <c:pt idx="12">
                  <c:v>CK HUTCHISON HOLDINGS LTD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CK ASSET HOLDINGS LTD</c:v>
                </c:pt>
                <c:pt idx="16">
                  <c:v>SUN HUNG KAI PROPERTIES</c:v>
                </c:pt>
                <c:pt idx="17">
                  <c:v>GEELY AUTOMOBILE HOLDINGS LT</c:v>
                </c:pt>
                <c:pt idx="18">
                  <c:v>CHINA OVERSEAS LAND &amp; INVEST</c:v>
                </c:pt>
                <c:pt idx="19">
                  <c:v>BOC HONG KONG HOLDINGS LTD</c:v>
                </c:pt>
                <c:pt idx="20">
                  <c:v>SANDS CHINA LTD</c:v>
                </c:pt>
                <c:pt idx="21">
                  <c:v>LINK REIT</c:v>
                </c:pt>
                <c:pt idx="22">
                  <c:v>CHINA RESOURCES LAND LTD</c:v>
                </c:pt>
                <c:pt idx="23">
                  <c:v>NEW WORLD DEVELOPMENT</c:v>
                </c:pt>
                <c:pt idx="24">
                  <c:v>CHINA UNICOM HONG KONG LTD</c:v>
                </c:pt>
                <c:pt idx="25">
                  <c:v>CITIC LTD</c:v>
                </c:pt>
                <c:pt idx="26">
                  <c:v>GALAXY ENTERTAINMENT GROUP L</c:v>
                </c:pt>
                <c:pt idx="27">
                  <c:v>CHINA SHENHUA ENERGY CO-H</c:v>
                </c:pt>
                <c:pt idx="28">
                  <c:v>HENDERSON LAND DEVELOPMENT</c:v>
                </c:pt>
                <c:pt idx="29">
                  <c:v>BANK OF COMMUNICATIONS CO-H</c:v>
                </c:pt>
                <c:pt idx="30">
                  <c:v>MTR CORP</c:v>
                </c:pt>
                <c:pt idx="31">
                  <c:v>HONG KONG &amp; CHINA GAS</c:v>
                </c:pt>
                <c:pt idx="32">
                  <c:v>WH GROUP LTD</c:v>
                </c:pt>
                <c:pt idx="33">
                  <c:v>HANG SENG BANK LTD</c:v>
                </c:pt>
                <c:pt idx="34">
                  <c:v>CHINA MENGNIU DAIRY CO</c:v>
                </c:pt>
                <c:pt idx="35">
                  <c:v>HANG LUNG PROPERTIES LTD</c:v>
                </c:pt>
                <c:pt idx="36">
                  <c:v>CLP HOLDINGS LTD</c:v>
                </c:pt>
                <c:pt idx="37">
                  <c:v>WANT WANT CHINA HOLDINGS LTD</c:v>
                </c:pt>
                <c:pt idx="38">
                  <c:v>WHARF HOLDINGS LTD</c:v>
                </c:pt>
                <c:pt idx="39">
                  <c:v>SINO LAND CO</c:v>
                </c:pt>
                <c:pt idx="40">
                  <c:v>HENGAN INTL GROUP CO LTD</c:v>
                </c:pt>
                <c:pt idx="41">
                  <c:v>WHARF REAL ESTATE INVESTMENT</c:v>
                </c:pt>
              </c:strCache>
            </c:strRef>
          </c:cat>
          <c:val>
            <c:numRef>
              <c:f>Realised_20180126_2w_Attr_WTI!$M$49:$M$90</c:f>
              <c:numCache>
                <c:formatCode>#,##0.00</c:formatCode>
                <c:ptCount val="42"/>
                <c:pt idx="0">
                  <c:v>9.35</c:v>
                </c:pt>
                <c:pt idx="1">
                  <c:v>9.8699999999999992</c:v>
                </c:pt>
                <c:pt idx="2">
                  <c:v>7.68</c:v>
                </c:pt>
                <c:pt idx="3">
                  <c:v>4.58</c:v>
                </c:pt>
                <c:pt idx="4">
                  <c:v>9.8000000000000007</c:v>
                </c:pt>
                <c:pt idx="5">
                  <c:v>5.26</c:v>
                </c:pt>
                <c:pt idx="6">
                  <c:v>3.6</c:v>
                </c:pt>
                <c:pt idx="7">
                  <c:v>4.8899999999999997</c:v>
                </c:pt>
                <c:pt idx="8">
                  <c:v>3.31</c:v>
                </c:pt>
                <c:pt idx="9">
                  <c:v>2.15</c:v>
                </c:pt>
                <c:pt idx="10">
                  <c:v>1.17</c:v>
                </c:pt>
                <c:pt idx="11">
                  <c:v>1.89</c:v>
                </c:pt>
                <c:pt idx="12">
                  <c:v>2.78</c:v>
                </c:pt>
                <c:pt idx="13">
                  <c:v>1.69</c:v>
                </c:pt>
                <c:pt idx="14">
                  <c:v>1.27</c:v>
                </c:pt>
                <c:pt idx="15">
                  <c:v>1.87</c:v>
                </c:pt>
                <c:pt idx="16">
                  <c:v>1.7</c:v>
                </c:pt>
                <c:pt idx="17">
                  <c:v>1.27</c:v>
                </c:pt>
                <c:pt idx="18">
                  <c:v>1.1299999999999999</c:v>
                </c:pt>
                <c:pt idx="19">
                  <c:v>1.44</c:v>
                </c:pt>
                <c:pt idx="20">
                  <c:v>1.07</c:v>
                </c:pt>
                <c:pt idx="21">
                  <c:v>1.48</c:v>
                </c:pt>
                <c:pt idx="22">
                  <c:v>0.84</c:v>
                </c:pt>
                <c:pt idx="23">
                  <c:v>0.71</c:v>
                </c:pt>
                <c:pt idx="24">
                  <c:v>0.81</c:v>
                </c:pt>
                <c:pt idx="25">
                  <c:v>0.69</c:v>
                </c:pt>
                <c:pt idx="26">
                  <c:v>1.58</c:v>
                </c:pt>
                <c:pt idx="27">
                  <c:v>0.81</c:v>
                </c:pt>
                <c:pt idx="28">
                  <c:v>0.63</c:v>
                </c:pt>
                <c:pt idx="29">
                  <c:v>0.57999999999999996</c:v>
                </c:pt>
                <c:pt idx="30">
                  <c:v>0.78</c:v>
                </c:pt>
                <c:pt idx="31">
                  <c:v>1.27</c:v>
                </c:pt>
                <c:pt idx="32">
                  <c:v>0.88</c:v>
                </c:pt>
                <c:pt idx="33">
                  <c:v>1.38</c:v>
                </c:pt>
                <c:pt idx="34">
                  <c:v>0.67</c:v>
                </c:pt>
                <c:pt idx="35">
                  <c:v>0.41</c:v>
                </c:pt>
                <c:pt idx="36">
                  <c:v>1.48</c:v>
                </c:pt>
                <c:pt idx="37">
                  <c:v>0.41</c:v>
                </c:pt>
                <c:pt idx="38">
                  <c:v>0.37</c:v>
                </c:pt>
                <c:pt idx="39">
                  <c:v>0.45</c:v>
                </c:pt>
                <c:pt idx="40">
                  <c:v>0.54</c:v>
                </c:pt>
                <c:pt idx="41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3284992"/>
        <c:axId val="243283456"/>
      </c:barChart>
      <c:catAx>
        <c:axId val="2432760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low"/>
        <c:crossAx val="243281920"/>
        <c:crosses val="autoZero"/>
        <c:auto val="1"/>
        <c:lblAlgn val="ctr"/>
        <c:lblOffset val="100"/>
        <c:noMultiLvlLbl val="0"/>
      </c:catAx>
      <c:valAx>
        <c:axId val="243281920"/>
        <c:scaling>
          <c:orientation val="maxMin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3276032"/>
        <c:crosses val="autoZero"/>
        <c:crossBetween val="between"/>
      </c:valAx>
      <c:valAx>
        <c:axId val="243283456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3284992"/>
        <c:crosses val="max"/>
        <c:crossBetween val="between"/>
      </c:valAx>
      <c:catAx>
        <c:axId val="243284992"/>
        <c:scaling>
          <c:orientation val="minMax"/>
        </c:scaling>
        <c:delete val="1"/>
        <c:axPos val="t"/>
        <c:majorTickMark val="out"/>
        <c:minorTickMark val="none"/>
        <c:tickLblPos val="nextTo"/>
        <c:crossAx val="2432834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Realised_20180126_2w_Attr!$J$47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Realised_20180126_2w_Attr!$B$49:$B$90</c:f>
              <c:strCache>
                <c:ptCount val="42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HSBC HOLDINGS PLC</c:v>
                </c:pt>
                <c:pt idx="5">
                  <c:v>IND &amp; COMM BK OF CHINA-H</c:v>
                </c:pt>
                <c:pt idx="6">
                  <c:v>BANK OF CHINA LTD-H</c:v>
                </c:pt>
                <c:pt idx="7">
                  <c:v>CHINA MOBILE LTD</c:v>
                </c:pt>
                <c:pt idx="8">
                  <c:v>HONG KONG EXCHANGES &amp; CLEAR</c:v>
                </c:pt>
                <c:pt idx="9">
                  <c:v>CNOOC LTD</c:v>
                </c:pt>
                <c:pt idx="10">
                  <c:v>COUNTRY GARDEN HOLDINGS CO</c:v>
                </c:pt>
                <c:pt idx="11">
                  <c:v>CHINA LIFE INSURANCE CO-H</c:v>
                </c:pt>
                <c:pt idx="12">
                  <c:v>CK HUTCHISON HOLDINGS LTD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CK ASSET HOLDINGS LTD</c:v>
                </c:pt>
                <c:pt idx="16">
                  <c:v>SUN HUNG KAI PROPERTIES</c:v>
                </c:pt>
                <c:pt idx="17">
                  <c:v>GEELY AUTOMOBILE HOLDINGS LT</c:v>
                </c:pt>
                <c:pt idx="18">
                  <c:v>CHINA OVERSEAS LAND &amp; INVEST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LINK REIT</c:v>
                </c:pt>
                <c:pt idx="22">
                  <c:v>SANDS CHINA LTD</c:v>
                </c:pt>
                <c:pt idx="23">
                  <c:v>CHINA UNICOM HONG KONG LTD</c:v>
                </c:pt>
                <c:pt idx="24">
                  <c:v>CITIC LTD</c:v>
                </c:pt>
                <c:pt idx="25">
                  <c:v>NEW WORLD DEVELOPMENT</c:v>
                </c:pt>
                <c:pt idx="26">
                  <c:v>CHINA SHENHUA ENERGY CO-H</c:v>
                </c:pt>
                <c:pt idx="27">
                  <c:v>GALAXY ENTERTAINMENT GROUP L</c:v>
                </c:pt>
                <c:pt idx="28">
                  <c:v>BANK OF COMMUNICATIONS CO-H</c:v>
                </c:pt>
                <c:pt idx="29">
                  <c:v>HENDERSON LAND DEVELOPMENT</c:v>
                </c:pt>
                <c:pt idx="30">
                  <c:v>MTR CORP</c:v>
                </c:pt>
                <c:pt idx="31">
                  <c:v>CHINA MENGNIU DAIRY CO</c:v>
                </c:pt>
                <c:pt idx="32">
                  <c:v>HANG LUNG PROPERTIES LTD</c:v>
                </c:pt>
                <c:pt idx="33">
                  <c:v>HANG SENG BANK LTD</c:v>
                </c:pt>
                <c:pt idx="34">
                  <c:v>HONG KONG &amp; CHINA GAS</c:v>
                </c:pt>
                <c:pt idx="35">
                  <c:v>WH GROUP LTD</c:v>
                </c:pt>
                <c:pt idx="36">
                  <c:v>CLP HOLDINGS LTD</c:v>
                </c:pt>
                <c:pt idx="37">
                  <c:v>SINO LAND CO</c:v>
                </c:pt>
                <c:pt idx="38">
                  <c:v>WANT WANT CHINA HOLDINGS LTD</c:v>
                </c:pt>
                <c:pt idx="39">
                  <c:v>WHARF HOLDINGS LTD</c:v>
                </c:pt>
                <c:pt idx="40">
                  <c:v>CHINA MERCHANTS PORT HOLDING</c:v>
                </c:pt>
                <c:pt idx="41">
                  <c:v>HENGAN INTL GROUP CO LTD</c:v>
                </c:pt>
              </c:strCache>
            </c:strRef>
          </c:cat>
          <c:val>
            <c:numRef>
              <c:f>Realised_20180126_2w_Attr!$J$49:$J$90</c:f>
              <c:numCache>
                <c:formatCode>#,##0.00</c:formatCode>
                <c:ptCount val="42"/>
                <c:pt idx="0">
                  <c:v>-1.39</c:v>
                </c:pt>
                <c:pt idx="1">
                  <c:v>-1.34</c:v>
                </c:pt>
                <c:pt idx="2">
                  <c:v>-0.84</c:v>
                </c:pt>
                <c:pt idx="3">
                  <c:v>-0.71</c:v>
                </c:pt>
                <c:pt idx="4">
                  <c:v>-0.66</c:v>
                </c:pt>
                <c:pt idx="5">
                  <c:v>-0.57999999999999996</c:v>
                </c:pt>
                <c:pt idx="6">
                  <c:v>-0.48</c:v>
                </c:pt>
                <c:pt idx="7">
                  <c:v>-0.45</c:v>
                </c:pt>
                <c:pt idx="8">
                  <c:v>-0.44</c:v>
                </c:pt>
                <c:pt idx="9">
                  <c:v>-0.27</c:v>
                </c:pt>
                <c:pt idx="10">
                  <c:v>-0.27</c:v>
                </c:pt>
                <c:pt idx="11">
                  <c:v>-0.24</c:v>
                </c:pt>
                <c:pt idx="12">
                  <c:v>-0.22</c:v>
                </c:pt>
                <c:pt idx="13">
                  <c:v>-0.21</c:v>
                </c:pt>
                <c:pt idx="14">
                  <c:v>-0.2</c:v>
                </c:pt>
                <c:pt idx="15">
                  <c:v>-0.19</c:v>
                </c:pt>
                <c:pt idx="16">
                  <c:v>-0.19</c:v>
                </c:pt>
                <c:pt idx="17">
                  <c:v>-0.18</c:v>
                </c:pt>
                <c:pt idx="18">
                  <c:v>-0.17</c:v>
                </c:pt>
                <c:pt idx="19">
                  <c:v>-0.15</c:v>
                </c:pt>
                <c:pt idx="20">
                  <c:v>-0.11</c:v>
                </c:pt>
                <c:pt idx="21">
                  <c:v>-0.11</c:v>
                </c:pt>
                <c:pt idx="22">
                  <c:v>-0.11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-0.08</c:v>
                </c:pt>
                <c:pt idx="27">
                  <c:v>-0.08</c:v>
                </c:pt>
                <c:pt idx="28">
                  <c:v>-7.0000000000000007E-2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-0.05</c:v>
                </c:pt>
                <c:pt idx="37">
                  <c:v>-0.05</c:v>
                </c:pt>
                <c:pt idx="38">
                  <c:v>-0.05</c:v>
                </c:pt>
                <c:pt idx="39">
                  <c:v>-0.05</c:v>
                </c:pt>
                <c:pt idx="40">
                  <c:v>-0.04</c:v>
                </c:pt>
                <c:pt idx="41">
                  <c:v>-0.04</c:v>
                </c:pt>
              </c:numCache>
            </c:numRef>
          </c:val>
        </c:ser>
        <c:ser>
          <c:idx val="1"/>
          <c:order val="2"/>
          <c:tx>
            <c:strRef>
              <c:f>Realised_20180126_2w_Attr!$K$47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Realised_20180126_2w_Attr!$B$49:$B$90</c:f>
              <c:strCache>
                <c:ptCount val="42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HSBC HOLDINGS PLC</c:v>
                </c:pt>
                <c:pt idx="5">
                  <c:v>IND &amp; COMM BK OF CHINA-H</c:v>
                </c:pt>
                <c:pt idx="6">
                  <c:v>BANK OF CHINA LTD-H</c:v>
                </c:pt>
                <c:pt idx="7">
                  <c:v>CHINA MOBILE LTD</c:v>
                </c:pt>
                <c:pt idx="8">
                  <c:v>HONG KONG EXCHANGES &amp; CLEAR</c:v>
                </c:pt>
                <c:pt idx="9">
                  <c:v>CNOOC LTD</c:v>
                </c:pt>
                <c:pt idx="10">
                  <c:v>COUNTRY GARDEN HOLDINGS CO</c:v>
                </c:pt>
                <c:pt idx="11">
                  <c:v>CHINA LIFE INSURANCE CO-H</c:v>
                </c:pt>
                <c:pt idx="12">
                  <c:v>CK HUTCHISON HOLDINGS LTD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CK ASSET HOLDINGS LTD</c:v>
                </c:pt>
                <c:pt idx="16">
                  <c:v>SUN HUNG KAI PROPERTIES</c:v>
                </c:pt>
                <c:pt idx="17">
                  <c:v>GEELY AUTOMOBILE HOLDINGS LT</c:v>
                </c:pt>
                <c:pt idx="18">
                  <c:v>CHINA OVERSEAS LAND &amp; INVEST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LINK REIT</c:v>
                </c:pt>
                <c:pt idx="22">
                  <c:v>SANDS CHINA LTD</c:v>
                </c:pt>
                <c:pt idx="23">
                  <c:v>CHINA UNICOM HONG KONG LTD</c:v>
                </c:pt>
                <c:pt idx="24">
                  <c:v>CITIC LTD</c:v>
                </c:pt>
                <c:pt idx="25">
                  <c:v>NEW WORLD DEVELOPMENT</c:v>
                </c:pt>
                <c:pt idx="26">
                  <c:v>CHINA SHENHUA ENERGY CO-H</c:v>
                </c:pt>
                <c:pt idx="27">
                  <c:v>GALAXY ENTERTAINMENT GROUP L</c:v>
                </c:pt>
                <c:pt idx="28">
                  <c:v>BANK OF COMMUNICATIONS CO-H</c:v>
                </c:pt>
                <c:pt idx="29">
                  <c:v>HENDERSON LAND DEVELOPMENT</c:v>
                </c:pt>
                <c:pt idx="30">
                  <c:v>MTR CORP</c:v>
                </c:pt>
                <c:pt idx="31">
                  <c:v>CHINA MENGNIU DAIRY CO</c:v>
                </c:pt>
                <c:pt idx="32">
                  <c:v>HANG LUNG PROPERTIES LTD</c:v>
                </c:pt>
                <c:pt idx="33">
                  <c:v>HANG SENG BANK LTD</c:v>
                </c:pt>
                <c:pt idx="34">
                  <c:v>HONG KONG &amp; CHINA GAS</c:v>
                </c:pt>
                <c:pt idx="35">
                  <c:v>WH GROUP LTD</c:v>
                </c:pt>
                <c:pt idx="36">
                  <c:v>CLP HOLDINGS LTD</c:v>
                </c:pt>
                <c:pt idx="37">
                  <c:v>SINO LAND CO</c:v>
                </c:pt>
                <c:pt idx="38">
                  <c:v>WANT WANT CHINA HOLDINGS LTD</c:v>
                </c:pt>
                <c:pt idx="39">
                  <c:v>WHARF HOLDINGS LTD</c:v>
                </c:pt>
                <c:pt idx="40">
                  <c:v>CHINA MERCHANTS PORT HOLDING</c:v>
                </c:pt>
                <c:pt idx="41">
                  <c:v>HENGAN INTL GROUP CO LTD</c:v>
                </c:pt>
              </c:strCache>
            </c:strRef>
          </c:cat>
          <c:val>
            <c:numRef>
              <c:f>Realised_20180126_2w_Attr!$K$49:$K$90</c:f>
              <c:numCache>
                <c:formatCode>General</c:formatCode>
                <c:ptCount val="42"/>
                <c:pt idx="0">
                  <c:v>-0.87669816431593817</c:v>
                </c:pt>
                <c:pt idx="1">
                  <c:v>-1.2969113527574072</c:v>
                </c:pt>
                <c:pt idx="2">
                  <c:v>-0.709974950587693</c:v>
                </c:pt>
                <c:pt idx="3">
                  <c:v>-0.56414385345247831</c:v>
                </c:pt>
                <c:pt idx="4">
                  <c:v>-1.6347981958143012</c:v>
                </c:pt>
                <c:pt idx="5">
                  <c:v>-0.50574339581598893</c:v>
                </c:pt>
                <c:pt idx="6">
                  <c:v>-0.37669109453409333</c:v>
                </c:pt>
                <c:pt idx="7">
                  <c:v>-0.40272040691551902</c:v>
                </c:pt>
                <c:pt idx="8">
                  <c:v>-0.34972894233322482</c:v>
                </c:pt>
                <c:pt idx="9">
                  <c:v>-0.26648280747113523</c:v>
                </c:pt>
                <c:pt idx="10">
                  <c:v>-0.18692683942537175</c:v>
                </c:pt>
                <c:pt idx="11">
                  <c:v>-0.21904555973632092</c:v>
                </c:pt>
                <c:pt idx="12">
                  <c:v>-0.25979212064762136</c:v>
                </c:pt>
                <c:pt idx="13">
                  <c:v>-0.20777381120518046</c:v>
                </c:pt>
                <c:pt idx="14">
                  <c:v>-0.17618427231183673</c:v>
                </c:pt>
                <c:pt idx="15">
                  <c:v>-0.18580906817197562</c:v>
                </c:pt>
                <c:pt idx="16">
                  <c:v>-0.15196832236088606</c:v>
                </c:pt>
                <c:pt idx="17">
                  <c:v>-0.27393048633113881</c:v>
                </c:pt>
                <c:pt idx="18">
                  <c:v>-0.12504424852776419</c:v>
                </c:pt>
                <c:pt idx="19">
                  <c:v>-0.12006668846897012</c:v>
                </c:pt>
                <c:pt idx="20">
                  <c:v>-0.1016265634647839</c:v>
                </c:pt>
                <c:pt idx="21">
                  <c:v>-0.12042277203011262</c:v>
                </c:pt>
                <c:pt idx="22">
                  <c:v>-0.12288026273967327</c:v>
                </c:pt>
                <c:pt idx="23">
                  <c:v>-8.9468372466080137E-2</c:v>
                </c:pt>
                <c:pt idx="24">
                  <c:v>-6.5613648879055353E-2</c:v>
                </c:pt>
                <c:pt idx="25">
                  <c:v>-7.3411922093372189E-2</c:v>
                </c:pt>
                <c:pt idx="26">
                  <c:v>-0.11643437226068468</c:v>
                </c:pt>
                <c:pt idx="27">
                  <c:v>-0.20857482766572402</c:v>
                </c:pt>
                <c:pt idx="28">
                  <c:v>-5.5050431298794507E-2</c:v>
                </c:pt>
                <c:pt idx="29">
                  <c:v>-5.7548949278385823E-2</c:v>
                </c:pt>
                <c:pt idx="30">
                  <c:v>-9.1759877349148602E-2</c:v>
                </c:pt>
                <c:pt idx="31">
                  <c:v>-8.902312987678275E-2</c:v>
                </c:pt>
                <c:pt idx="32">
                  <c:v>-3.8037552723546059E-2</c:v>
                </c:pt>
                <c:pt idx="33">
                  <c:v>-9.6921119174626216E-2</c:v>
                </c:pt>
                <c:pt idx="34">
                  <c:v>-8.7314111032990166E-2</c:v>
                </c:pt>
                <c:pt idx="35">
                  <c:v>-9.1863677401106486E-2</c:v>
                </c:pt>
                <c:pt idx="36">
                  <c:v>-0.11336277315105313</c:v>
                </c:pt>
                <c:pt idx="37">
                  <c:v>-3.8379479536455034E-2</c:v>
                </c:pt>
                <c:pt idx="38">
                  <c:v>-4.718401562242816E-2</c:v>
                </c:pt>
                <c:pt idx="39">
                  <c:v>-4.0208776449193531E-2</c:v>
                </c:pt>
                <c:pt idx="40">
                  <c:v>-3.3969565079382043E-2</c:v>
                </c:pt>
                <c:pt idx="41">
                  <c:v>-5.5288816300385839E-2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41344"/>
        <c:axId val="243643136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Realised_20180126_2w_Attr!$M$47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Realised_20180126_2w_Attr!$B$49:$B$90</c:f>
              <c:strCache>
                <c:ptCount val="42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HSBC HOLDINGS PLC</c:v>
                </c:pt>
                <c:pt idx="5">
                  <c:v>IND &amp; COMM BK OF CHINA-H</c:v>
                </c:pt>
                <c:pt idx="6">
                  <c:v>BANK OF CHINA LTD-H</c:v>
                </c:pt>
                <c:pt idx="7">
                  <c:v>CHINA MOBILE LTD</c:v>
                </c:pt>
                <c:pt idx="8">
                  <c:v>HONG KONG EXCHANGES &amp; CLEAR</c:v>
                </c:pt>
                <c:pt idx="9">
                  <c:v>CNOOC LTD</c:v>
                </c:pt>
                <c:pt idx="10">
                  <c:v>COUNTRY GARDEN HOLDINGS CO</c:v>
                </c:pt>
                <c:pt idx="11">
                  <c:v>CHINA LIFE INSURANCE CO-H</c:v>
                </c:pt>
                <c:pt idx="12">
                  <c:v>CK HUTCHISON HOLDINGS LTD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CK ASSET HOLDINGS LTD</c:v>
                </c:pt>
                <c:pt idx="16">
                  <c:v>SUN HUNG KAI PROPERTIES</c:v>
                </c:pt>
                <c:pt idx="17">
                  <c:v>GEELY AUTOMOBILE HOLDINGS LT</c:v>
                </c:pt>
                <c:pt idx="18">
                  <c:v>CHINA OVERSEAS LAND &amp; INVEST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LINK REIT</c:v>
                </c:pt>
                <c:pt idx="22">
                  <c:v>SANDS CHINA LTD</c:v>
                </c:pt>
                <c:pt idx="23">
                  <c:v>CHINA UNICOM HONG KONG LTD</c:v>
                </c:pt>
                <c:pt idx="24">
                  <c:v>CITIC LTD</c:v>
                </c:pt>
                <c:pt idx="25">
                  <c:v>NEW WORLD DEVELOPMENT</c:v>
                </c:pt>
                <c:pt idx="26">
                  <c:v>CHINA SHENHUA ENERGY CO-H</c:v>
                </c:pt>
                <c:pt idx="27">
                  <c:v>GALAXY ENTERTAINMENT GROUP L</c:v>
                </c:pt>
                <c:pt idx="28">
                  <c:v>BANK OF COMMUNICATIONS CO-H</c:v>
                </c:pt>
                <c:pt idx="29">
                  <c:v>HENDERSON LAND DEVELOPMENT</c:v>
                </c:pt>
                <c:pt idx="30">
                  <c:v>MTR CORP</c:v>
                </c:pt>
                <c:pt idx="31">
                  <c:v>CHINA MENGNIU DAIRY CO</c:v>
                </c:pt>
                <c:pt idx="32">
                  <c:v>HANG LUNG PROPERTIES LTD</c:v>
                </c:pt>
                <c:pt idx="33">
                  <c:v>HANG SENG BANK LTD</c:v>
                </c:pt>
                <c:pt idx="34">
                  <c:v>HONG KONG &amp; CHINA GAS</c:v>
                </c:pt>
                <c:pt idx="35">
                  <c:v>WH GROUP LTD</c:v>
                </c:pt>
                <c:pt idx="36">
                  <c:v>CLP HOLDINGS LTD</c:v>
                </c:pt>
                <c:pt idx="37">
                  <c:v>SINO LAND CO</c:v>
                </c:pt>
                <c:pt idx="38">
                  <c:v>WANT WANT CHINA HOLDINGS LTD</c:v>
                </c:pt>
                <c:pt idx="39">
                  <c:v>WHARF HOLDINGS LTD</c:v>
                </c:pt>
                <c:pt idx="40">
                  <c:v>CHINA MERCHANTS PORT HOLDING</c:v>
                </c:pt>
                <c:pt idx="41">
                  <c:v>HENGAN INTL GROUP CO LTD</c:v>
                </c:pt>
              </c:strCache>
            </c:strRef>
          </c:cat>
          <c:val>
            <c:numRef>
              <c:f>Realised_20180126_2w_Attr!$M$49:$M$90</c:f>
              <c:numCache>
                <c:formatCode>#,##0.00</c:formatCode>
                <c:ptCount val="42"/>
                <c:pt idx="0">
                  <c:v>9.35</c:v>
                </c:pt>
                <c:pt idx="1">
                  <c:v>9.8699999999999992</c:v>
                </c:pt>
                <c:pt idx="2">
                  <c:v>7.68</c:v>
                </c:pt>
                <c:pt idx="3">
                  <c:v>4.58</c:v>
                </c:pt>
                <c:pt idx="4">
                  <c:v>9.8000000000000007</c:v>
                </c:pt>
                <c:pt idx="5">
                  <c:v>5.26</c:v>
                </c:pt>
                <c:pt idx="6">
                  <c:v>3.6</c:v>
                </c:pt>
                <c:pt idx="7">
                  <c:v>4.8899999999999997</c:v>
                </c:pt>
                <c:pt idx="8">
                  <c:v>3.31</c:v>
                </c:pt>
                <c:pt idx="9">
                  <c:v>2.15</c:v>
                </c:pt>
                <c:pt idx="10">
                  <c:v>1.17</c:v>
                </c:pt>
                <c:pt idx="11">
                  <c:v>1.89</c:v>
                </c:pt>
                <c:pt idx="12">
                  <c:v>2.78</c:v>
                </c:pt>
                <c:pt idx="13">
                  <c:v>1.69</c:v>
                </c:pt>
                <c:pt idx="14">
                  <c:v>1.27</c:v>
                </c:pt>
                <c:pt idx="15">
                  <c:v>1.87</c:v>
                </c:pt>
                <c:pt idx="16">
                  <c:v>1.7</c:v>
                </c:pt>
                <c:pt idx="17">
                  <c:v>1.27</c:v>
                </c:pt>
                <c:pt idx="18">
                  <c:v>1.1299999999999999</c:v>
                </c:pt>
                <c:pt idx="19">
                  <c:v>1.44</c:v>
                </c:pt>
                <c:pt idx="20">
                  <c:v>0.84</c:v>
                </c:pt>
                <c:pt idx="21">
                  <c:v>1.48</c:v>
                </c:pt>
                <c:pt idx="22">
                  <c:v>1.07</c:v>
                </c:pt>
                <c:pt idx="23">
                  <c:v>0.81</c:v>
                </c:pt>
                <c:pt idx="24">
                  <c:v>0.69</c:v>
                </c:pt>
                <c:pt idx="25">
                  <c:v>0.71</c:v>
                </c:pt>
                <c:pt idx="26">
                  <c:v>0.81</c:v>
                </c:pt>
                <c:pt idx="27">
                  <c:v>1.58</c:v>
                </c:pt>
                <c:pt idx="28">
                  <c:v>0.57999999999999996</c:v>
                </c:pt>
                <c:pt idx="29">
                  <c:v>0.63</c:v>
                </c:pt>
                <c:pt idx="30">
                  <c:v>0.78</c:v>
                </c:pt>
                <c:pt idx="31">
                  <c:v>0.67</c:v>
                </c:pt>
                <c:pt idx="32">
                  <c:v>0.41</c:v>
                </c:pt>
                <c:pt idx="33">
                  <c:v>1.38</c:v>
                </c:pt>
                <c:pt idx="34">
                  <c:v>1.27</c:v>
                </c:pt>
                <c:pt idx="35">
                  <c:v>0.88</c:v>
                </c:pt>
                <c:pt idx="36">
                  <c:v>1.48</c:v>
                </c:pt>
                <c:pt idx="37">
                  <c:v>0.45</c:v>
                </c:pt>
                <c:pt idx="38">
                  <c:v>0.41</c:v>
                </c:pt>
                <c:pt idx="39">
                  <c:v>0.37</c:v>
                </c:pt>
                <c:pt idx="40">
                  <c:v>0.26</c:v>
                </c:pt>
                <c:pt idx="41">
                  <c:v>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4056064"/>
        <c:axId val="243644672"/>
      </c:barChart>
      <c:catAx>
        <c:axId val="2436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43643136"/>
        <c:crosses val="autoZero"/>
        <c:auto val="1"/>
        <c:lblAlgn val="ctr"/>
        <c:lblOffset val="100"/>
        <c:noMultiLvlLbl val="0"/>
      </c:catAx>
      <c:valAx>
        <c:axId val="243643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3641344"/>
        <c:crosses val="autoZero"/>
        <c:crossBetween val="between"/>
      </c:valAx>
      <c:valAx>
        <c:axId val="243644672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4056064"/>
        <c:crosses val="max"/>
        <c:crossBetween val="between"/>
      </c:valAx>
      <c:catAx>
        <c:axId val="244056064"/>
        <c:scaling>
          <c:orientation val="minMax"/>
        </c:scaling>
        <c:delete val="1"/>
        <c:axPos val="t"/>
        <c:majorTickMark val="out"/>
        <c:minorTickMark val="none"/>
        <c:tickLblPos val="nextTo"/>
        <c:crossAx val="2436446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Realised_20160104_2w_Attr!$J$47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Realised_20160104_2w_Attr!$B$49:$B$90</c:f>
              <c:strCache>
                <c:ptCount val="42"/>
                <c:pt idx="0">
                  <c:v>HSBC HOLDINGS PLC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CHINA CONSTRUCTION BANK-H</c:v>
                </c:pt>
                <c:pt idx="4">
                  <c:v>IND &amp; COMM BK OF CHINA-H</c:v>
                </c:pt>
                <c:pt idx="5">
                  <c:v>CHINA LIFE INSURANCE CO-H</c:v>
                </c:pt>
                <c:pt idx="6">
                  <c:v>CHINA MOBILE LTD</c:v>
                </c:pt>
                <c:pt idx="7">
                  <c:v>BANK OF CHINA LTD-H</c:v>
                </c:pt>
                <c:pt idx="8">
                  <c:v>PING AN INSURANCE GROUP CO-H</c:v>
                </c:pt>
                <c:pt idx="9">
                  <c:v>HONG KONG EXCHANGES &amp; CLEAR</c:v>
                </c:pt>
                <c:pt idx="10">
                  <c:v>CK HUTCHISON HOLDINGS LTD</c:v>
                </c:pt>
                <c:pt idx="11">
                  <c:v>CNOOC LTD</c:v>
                </c:pt>
                <c:pt idx="12">
                  <c:v>CK ASSET HOLDINGS LTD</c:v>
                </c:pt>
                <c:pt idx="13">
                  <c:v>CITIC LTD</c:v>
                </c:pt>
                <c:pt idx="14">
                  <c:v>CHINA OVERSEAS LAND &amp; INVEST</c:v>
                </c:pt>
                <c:pt idx="15">
                  <c:v>PETROCHINA CO LTD-H</c:v>
                </c:pt>
                <c:pt idx="16">
                  <c:v>SUN HUNG KAI PROPERTIES</c:v>
                </c:pt>
                <c:pt idx="17">
                  <c:v>CHINA PETROLEUM &amp; CHEMICAL-H</c:v>
                </c:pt>
                <c:pt idx="18">
                  <c:v>HANG SENG BANK LTD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SANDS CHINA LTD</c:v>
                </c:pt>
                <c:pt idx="22">
                  <c:v>GALAXY ENTERTAINMENT GROUP L</c:v>
                </c:pt>
                <c:pt idx="23">
                  <c:v>WHARF HOLDINGS LTD</c:v>
                </c:pt>
                <c:pt idx="24">
                  <c:v>BANK OF EAST ASIA LTD</c:v>
                </c:pt>
                <c:pt idx="25">
                  <c:v>CHINA UNICOM HONG KONG LTD</c:v>
                </c:pt>
                <c:pt idx="26">
                  <c:v>HENDERSON LAND DEVELOPMENT</c:v>
                </c:pt>
                <c:pt idx="27">
                  <c:v>SWIRE PACIFIC LTD - CL A</c:v>
                </c:pt>
                <c:pt idx="28">
                  <c:v>BANK OF COMMUNICATIONS CO-H</c:v>
                </c:pt>
                <c:pt idx="29">
                  <c:v>HONG KONG &amp; CHINA GAS</c:v>
                </c:pt>
                <c:pt idx="30">
                  <c:v>LENOVO GROUP LTD</c:v>
                </c:pt>
                <c:pt idx="31">
                  <c:v>LINK REIT</c:v>
                </c:pt>
                <c:pt idx="32">
                  <c:v>NEW WORLD DEVELOPMENT</c:v>
                </c:pt>
                <c:pt idx="33">
                  <c:v>HANG LUNG PROPERTIES LTD</c:v>
                </c:pt>
                <c:pt idx="34">
                  <c:v>HENGAN INTL GROUP CO LTD</c:v>
                </c:pt>
                <c:pt idx="35">
                  <c:v>KUNLUN ENERGY CO LTD</c:v>
                </c:pt>
                <c:pt idx="36">
                  <c:v>CHINA SHENHUA ENERGY CO-H</c:v>
                </c:pt>
                <c:pt idx="37">
                  <c:v>CLP HOLDINGS LTD</c:v>
                </c:pt>
                <c:pt idx="38">
                  <c:v>SINO LAND CO</c:v>
                </c:pt>
                <c:pt idx="39">
                  <c:v>WANT WANT CHINA HOLDINGS LTD</c:v>
                </c:pt>
                <c:pt idx="40">
                  <c:v>BELLE INTERNATIONAL HOLDINGS</c:v>
                </c:pt>
                <c:pt idx="41">
                  <c:v>CHINA MENGNIU DAIRY CO</c:v>
                </c:pt>
              </c:strCache>
            </c:strRef>
          </c:cat>
          <c:val>
            <c:numRef>
              <c:f>Realised_20160104_2w_Attr!$J$49:$J$90</c:f>
              <c:numCache>
                <c:formatCode>#,##0.00</c:formatCode>
                <c:ptCount val="42"/>
                <c:pt idx="0">
                  <c:v>-1.22</c:v>
                </c:pt>
                <c:pt idx="1">
                  <c:v>-0.91</c:v>
                </c:pt>
                <c:pt idx="2">
                  <c:v>-0.88</c:v>
                </c:pt>
                <c:pt idx="3">
                  <c:v>-0.7</c:v>
                </c:pt>
                <c:pt idx="4">
                  <c:v>-0.64</c:v>
                </c:pt>
                <c:pt idx="5">
                  <c:v>-0.46</c:v>
                </c:pt>
                <c:pt idx="6">
                  <c:v>-0.44</c:v>
                </c:pt>
                <c:pt idx="7">
                  <c:v>-0.43</c:v>
                </c:pt>
                <c:pt idx="8">
                  <c:v>-0.43</c:v>
                </c:pt>
                <c:pt idx="9">
                  <c:v>-0.41</c:v>
                </c:pt>
                <c:pt idx="10">
                  <c:v>-0.37</c:v>
                </c:pt>
                <c:pt idx="11">
                  <c:v>-0.37</c:v>
                </c:pt>
                <c:pt idx="12">
                  <c:v>-0.31</c:v>
                </c:pt>
                <c:pt idx="13">
                  <c:v>-0.26</c:v>
                </c:pt>
                <c:pt idx="14">
                  <c:v>-0.24</c:v>
                </c:pt>
                <c:pt idx="15">
                  <c:v>-0.24</c:v>
                </c:pt>
                <c:pt idx="16">
                  <c:v>-0.24</c:v>
                </c:pt>
                <c:pt idx="17">
                  <c:v>-0.23</c:v>
                </c:pt>
                <c:pt idx="18">
                  <c:v>-0.2</c:v>
                </c:pt>
                <c:pt idx="19">
                  <c:v>-0.18</c:v>
                </c:pt>
                <c:pt idx="20">
                  <c:v>-0.16</c:v>
                </c:pt>
                <c:pt idx="21">
                  <c:v>-0.14000000000000001</c:v>
                </c:pt>
                <c:pt idx="22">
                  <c:v>-0.13</c:v>
                </c:pt>
                <c:pt idx="23">
                  <c:v>-0.12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-0.09</c:v>
                </c:pt>
                <c:pt idx="29">
                  <c:v>-0.09</c:v>
                </c:pt>
                <c:pt idx="30">
                  <c:v>-0.09</c:v>
                </c:pt>
                <c:pt idx="31">
                  <c:v>-0.09</c:v>
                </c:pt>
                <c:pt idx="32">
                  <c:v>-0.08</c:v>
                </c:pt>
                <c:pt idx="33">
                  <c:v>-7.0000000000000007E-2</c:v>
                </c:pt>
                <c:pt idx="34">
                  <c:v>-7.0000000000000007E-2</c:v>
                </c:pt>
                <c:pt idx="35">
                  <c:v>-7.0000000000000007E-2</c:v>
                </c:pt>
                <c:pt idx="36">
                  <c:v>-0.06</c:v>
                </c:pt>
                <c:pt idx="37">
                  <c:v>-0.06</c:v>
                </c:pt>
                <c:pt idx="38">
                  <c:v>-0.06</c:v>
                </c:pt>
                <c:pt idx="39">
                  <c:v>-0.06</c:v>
                </c:pt>
                <c:pt idx="40">
                  <c:v>-0.05</c:v>
                </c:pt>
                <c:pt idx="41">
                  <c:v>-0.05</c:v>
                </c:pt>
              </c:numCache>
            </c:numRef>
          </c:val>
        </c:ser>
        <c:ser>
          <c:idx val="1"/>
          <c:order val="2"/>
          <c:tx>
            <c:strRef>
              <c:f>Realised_20160104_2w_Attr!$K$47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Realised_20160104_2w_Attr!$B$49:$B$90</c:f>
              <c:strCache>
                <c:ptCount val="42"/>
                <c:pt idx="0">
                  <c:v>HSBC HOLDINGS PLC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CHINA CONSTRUCTION BANK-H</c:v>
                </c:pt>
                <c:pt idx="4">
                  <c:v>IND &amp; COMM BK OF CHINA-H</c:v>
                </c:pt>
                <c:pt idx="5">
                  <c:v>CHINA LIFE INSURANCE CO-H</c:v>
                </c:pt>
                <c:pt idx="6">
                  <c:v>CHINA MOBILE LTD</c:v>
                </c:pt>
                <c:pt idx="7">
                  <c:v>BANK OF CHINA LTD-H</c:v>
                </c:pt>
                <c:pt idx="8">
                  <c:v>PING AN INSURANCE GROUP CO-H</c:v>
                </c:pt>
                <c:pt idx="9">
                  <c:v>HONG KONG EXCHANGES &amp; CLEAR</c:v>
                </c:pt>
                <c:pt idx="10">
                  <c:v>CK HUTCHISON HOLDINGS LTD</c:v>
                </c:pt>
                <c:pt idx="11">
                  <c:v>CNOOC LTD</c:v>
                </c:pt>
                <c:pt idx="12">
                  <c:v>CK ASSET HOLDINGS LTD</c:v>
                </c:pt>
                <c:pt idx="13">
                  <c:v>CITIC LTD</c:v>
                </c:pt>
                <c:pt idx="14">
                  <c:v>CHINA OVERSEAS LAND &amp; INVEST</c:v>
                </c:pt>
                <c:pt idx="15">
                  <c:v>PETROCHINA CO LTD-H</c:v>
                </c:pt>
                <c:pt idx="16">
                  <c:v>SUN HUNG KAI PROPERTIES</c:v>
                </c:pt>
                <c:pt idx="17">
                  <c:v>CHINA PETROLEUM &amp; CHEMICAL-H</c:v>
                </c:pt>
                <c:pt idx="18">
                  <c:v>HANG SENG BANK LTD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SANDS CHINA LTD</c:v>
                </c:pt>
                <c:pt idx="22">
                  <c:v>GALAXY ENTERTAINMENT GROUP L</c:v>
                </c:pt>
                <c:pt idx="23">
                  <c:v>WHARF HOLDINGS LTD</c:v>
                </c:pt>
                <c:pt idx="24">
                  <c:v>BANK OF EAST ASIA LTD</c:v>
                </c:pt>
                <c:pt idx="25">
                  <c:v>CHINA UNICOM HONG KONG LTD</c:v>
                </c:pt>
                <c:pt idx="26">
                  <c:v>HENDERSON LAND DEVELOPMENT</c:v>
                </c:pt>
                <c:pt idx="27">
                  <c:v>SWIRE PACIFIC LTD - CL A</c:v>
                </c:pt>
                <c:pt idx="28">
                  <c:v>BANK OF COMMUNICATIONS CO-H</c:v>
                </c:pt>
                <c:pt idx="29">
                  <c:v>HONG KONG &amp; CHINA GAS</c:v>
                </c:pt>
                <c:pt idx="30">
                  <c:v>LENOVO GROUP LTD</c:v>
                </c:pt>
                <c:pt idx="31">
                  <c:v>LINK REIT</c:v>
                </c:pt>
                <c:pt idx="32">
                  <c:v>NEW WORLD DEVELOPMENT</c:v>
                </c:pt>
                <c:pt idx="33">
                  <c:v>HANG LUNG PROPERTIES LTD</c:v>
                </c:pt>
                <c:pt idx="34">
                  <c:v>HENGAN INTL GROUP CO LTD</c:v>
                </c:pt>
                <c:pt idx="35">
                  <c:v>KUNLUN ENERGY CO LTD</c:v>
                </c:pt>
                <c:pt idx="36">
                  <c:v>CHINA SHENHUA ENERGY CO-H</c:v>
                </c:pt>
                <c:pt idx="37">
                  <c:v>CLP HOLDINGS LTD</c:v>
                </c:pt>
                <c:pt idx="38">
                  <c:v>SINO LAND CO</c:v>
                </c:pt>
                <c:pt idx="39">
                  <c:v>WANT WANT CHINA HOLDINGS LTD</c:v>
                </c:pt>
                <c:pt idx="40">
                  <c:v>BELLE INTERNATIONAL HOLDINGS</c:v>
                </c:pt>
                <c:pt idx="41">
                  <c:v>CHINA MENGNIU DAIRY CO</c:v>
                </c:pt>
              </c:strCache>
            </c:strRef>
          </c:cat>
          <c:val>
            <c:numRef>
              <c:f>Realised_20160104_2w_Attr!$K$49:$K$90</c:f>
              <c:numCache>
                <c:formatCode>General</c:formatCode>
                <c:ptCount val="42"/>
                <c:pt idx="0">
                  <c:v>-1.54918268126861</c:v>
                </c:pt>
                <c:pt idx="1">
                  <c:v>-1.1781482607137208</c:v>
                </c:pt>
                <c:pt idx="2">
                  <c:v>-0.64521901498003265</c:v>
                </c:pt>
                <c:pt idx="3">
                  <c:v>-0.48765003244956029</c:v>
                </c:pt>
                <c:pt idx="4">
                  <c:v>-0.4172789115326313</c:v>
                </c:pt>
                <c:pt idx="5">
                  <c:v>-0.2624623322947443</c:v>
                </c:pt>
                <c:pt idx="6">
                  <c:v>-0.66561469427027031</c:v>
                </c:pt>
                <c:pt idx="7">
                  <c:v>-0.37419207789235864</c:v>
                </c:pt>
                <c:pt idx="8">
                  <c:v>-0.34463984782431129</c:v>
                </c:pt>
                <c:pt idx="9">
                  <c:v>-0.36057307657150894</c:v>
                </c:pt>
                <c:pt idx="10">
                  <c:v>-0.4280854252405295</c:v>
                </c:pt>
                <c:pt idx="11">
                  <c:v>-0.24102936675268841</c:v>
                </c:pt>
                <c:pt idx="12">
                  <c:v>-0.2203747399740191</c:v>
                </c:pt>
                <c:pt idx="13">
                  <c:v>-0.13837601902718111</c:v>
                </c:pt>
                <c:pt idx="14">
                  <c:v>-0.16986466860916202</c:v>
                </c:pt>
                <c:pt idx="15">
                  <c:v>-0.19713434092182014</c:v>
                </c:pt>
                <c:pt idx="16">
                  <c:v>-0.19527899280442873</c:v>
                </c:pt>
                <c:pt idx="17">
                  <c:v>-0.19617555504426612</c:v>
                </c:pt>
                <c:pt idx="18">
                  <c:v>-0.11153835097189775</c:v>
                </c:pt>
                <c:pt idx="19">
                  <c:v>-0.10587952104455937</c:v>
                </c:pt>
                <c:pt idx="20">
                  <c:v>-0.10523767511090325</c:v>
                </c:pt>
                <c:pt idx="21">
                  <c:v>-0.10905003328264153</c:v>
                </c:pt>
                <c:pt idx="22">
                  <c:v>-0.1367581492563491</c:v>
                </c:pt>
                <c:pt idx="23">
                  <c:v>-8.034189067941018E-2</c:v>
                </c:pt>
                <c:pt idx="24">
                  <c:v>-4.533110445385076E-2</c:v>
                </c:pt>
                <c:pt idx="25">
                  <c:v>-9.7526563813556386E-2</c:v>
                </c:pt>
                <c:pt idx="26">
                  <c:v>-6.3814251070015496E-2</c:v>
                </c:pt>
                <c:pt idx="27">
                  <c:v>-6.2982986803173172E-2</c:v>
                </c:pt>
                <c:pt idx="28">
                  <c:v>-5.7477051840046645E-2</c:v>
                </c:pt>
                <c:pt idx="29">
                  <c:v>-0.11202442859220195</c:v>
                </c:pt>
                <c:pt idx="30">
                  <c:v>-0.14467902540595767</c:v>
                </c:pt>
                <c:pt idx="31">
                  <c:v>-0.11517883705614745</c:v>
                </c:pt>
                <c:pt idx="32">
                  <c:v>-5.7508185722380069E-2</c:v>
                </c:pt>
                <c:pt idx="33">
                  <c:v>-5.3964604480206256E-2</c:v>
                </c:pt>
                <c:pt idx="34">
                  <c:v>-7.5202156116083274E-2</c:v>
                </c:pt>
                <c:pt idx="35">
                  <c:v>-3.8987782446053082E-2</c:v>
                </c:pt>
                <c:pt idx="36">
                  <c:v>-7.1724861841939658E-2</c:v>
                </c:pt>
                <c:pt idx="37">
                  <c:v>-0.12728213126777171</c:v>
                </c:pt>
                <c:pt idx="38">
                  <c:v>-4.2916186350183863E-2</c:v>
                </c:pt>
                <c:pt idx="39">
                  <c:v>-5.9393103232430244E-2</c:v>
                </c:pt>
                <c:pt idx="40">
                  <c:v>-5.9807381251833991E-2</c:v>
                </c:pt>
                <c:pt idx="41">
                  <c:v>-6.093103651983748E-2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16512"/>
        <c:axId val="244418048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Realised_20160104_2w_Attr!$M$47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Realised_20160104_2w_Attr!$B$49:$B$90</c:f>
              <c:strCache>
                <c:ptCount val="42"/>
                <c:pt idx="0">
                  <c:v>HSBC HOLDINGS PLC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CHINA CONSTRUCTION BANK-H</c:v>
                </c:pt>
                <c:pt idx="4">
                  <c:v>IND &amp; COMM BK OF CHINA-H</c:v>
                </c:pt>
                <c:pt idx="5">
                  <c:v>CHINA LIFE INSURANCE CO-H</c:v>
                </c:pt>
                <c:pt idx="6">
                  <c:v>CHINA MOBILE LTD</c:v>
                </c:pt>
                <c:pt idx="7">
                  <c:v>BANK OF CHINA LTD-H</c:v>
                </c:pt>
                <c:pt idx="8">
                  <c:v>PING AN INSURANCE GROUP CO-H</c:v>
                </c:pt>
                <c:pt idx="9">
                  <c:v>HONG KONG EXCHANGES &amp; CLEAR</c:v>
                </c:pt>
                <c:pt idx="10">
                  <c:v>CK HUTCHISON HOLDINGS LTD</c:v>
                </c:pt>
                <c:pt idx="11">
                  <c:v>CNOOC LTD</c:v>
                </c:pt>
                <c:pt idx="12">
                  <c:v>CK ASSET HOLDINGS LTD</c:v>
                </c:pt>
                <c:pt idx="13">
                  <c:v>CITIC LTD</c:v>
                </c:pt>
                <c:pt idx="14">
                  <c:v>CHINA OVERSEAS LAND &amp; INVEST</c:v>
                </c:pt>
                <c:pt idx="15">
                  <c:v>PETROCHINA CO LTD-H</c:v>
                </c:pt>
                <c:pt idx="16">
                  <c:v>SUN HUNG KAI PROPERTIES</c:v>
                </c:pt>
                <c:pt idx="17">
                  <c:v>CHINA PETROLEUM &amp; CHEMICAL-H</c:v>
                </c:pt>
                <c:pt idx="18">
                  <c:v>HANG SENG BANK LTD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SANDS CHINA LTD</c:v>
                </c:pt>
                <c:pt idx="22">
                  <c:v>GALAXY ENTERTAINMENT GROUP L</c:v>
                </c:pt>
                <c:pt idx="23">
                  <c:v>WHARF HOLDINGS LTD</c:v>
                </c:pt>
                <c:pt idx="24">
                  <c:v>BANK OF EAST ASIA LTD</c:v>
                </c:pt>
                <c:pt idx="25">
                  <c:v>CHINA UNICOM HONG KONG LTD</c:v>
                </c:pt>
                <c:pt idx="26">
                  <c:v>HENDERSON LAND DEVELOPMENT</c:v>
                </c:pt>
                <c:pt idx="27">
                  <c:v>SWIRE PACIFIC LTD - CL A</c:v>
                </c:pt>
                <c:pt idx="28">
                  <c:v>BANK OF COMMUNICATIONS CO-H</c:v>
                </c:pt>
                <c:pt idx="29">
                  <c:v>HONG KONG &amp; CHINA GAS</c:v>
                </c:pt>
                <c:pt idx="30">
                  <c:v>LENOVO GROUP LTD</c:v>
                </c:pt>
                <c:pt idx="31">
                  <c:v>LINK REIT</c:v>
                </c:pt>
                <c:pt idx="32">
                  <c:v>NEW WORLD DEVELOPMENT</c:v>
                </c:pt>
                <c:pt idx="33">
                  <c:v>HANG LUNG PROPERTIES LTD</c:v>
                </c:pt>
                <c:pt idx="34">
                  <c:v>HENGAN INTL GROUP CO LTD</c:v>
                </c:pt>
                <c:pt idx="35">
                  <c:v>KUNLUN ENERGY CO LTD</c:v>
                </c:pt>
                <c:pt idx="36">
                  <c:v>CHINA SHENHUA ENERGY CO-H</c:v>
                </c:pt>
                <c:pt idx="37">
                  <c:v>CLP HOLDINGS LTD</c:v>
                </c:pt>
                <c:pt idx="38">
                  <c:v>SINO LAND CO</c:v>
                </c:pt>
                <c:pt idx="39">
                  <c:v>WANT WANT CHINA HOLDINGS LTD</c:v>
                </c:pt>
                <c:pt idx="40">
                  <c:v>BELLE INTERNATIONAL HOLDINGS</c:v>
                </c:pt>
                <c:pt idx="41">
                  <c:v>CHINA MENGNIU DAIRY CO</c:v>
                </c:pt>
              </c:strCache>
            </c:strRef>
          </c:cat>
          <c:val>
            <c:numRef>
              <c:f>Realised_20160104_2w_Attr!$M$49:$M$90</c:f>
              <c:numCache>
                <c:formatCode>#,##0.00</c:formatCode>
                <c:ptCount val="42"/>
                <c:pt idx="0">
                  <c:v>10.19</c:v>
                </c:pt>
                <c:pt idx="1">
                  <c:v>10.050000000000001</c:v>
                </c:pt>
                <c:pt idx="2">
                  <c:v>7.96</c:v>
                </c:pt>
                <c:pt idx="3">
                  <c:v>6.32</c:v>
                </c:pt>
                <c:pt idx="4">
                  <c:v>4.7699999999999996</c:v>
                </c:pt>
                <c:pt idx="5">
                  <c:v>2.4700000000000002</c:v>
                </c:pt>
                <c:pt idx="6">
                  <c:v>7.65</c:v>
                </c:pt>
                <c:pt idx="7">
                  <c:v>3.84</c:v>
                </c:pt>
                <c:pt idx="8">
                  <c:v>2.97</c:v>
                </c:pt>
                <c:pt idx="9">
                  <c:v>3.16</c:v>
                </c:pt>
                <c:pt idx="10">
                  <c:v>4.09</c:v>
                </c:pt>
                <c:pt idx="11">
                  <c:v>2.02</c:v>
                </c:pt>
                <c:pt idx="12">
                  <c:v>1.93</c:v>
                </c:pt>
                <c:pt idx="13">
                  <c:v>1.35</c:v>
                </c:pt>
                <c:pt idx="14">
                  <c:v>1.46</c:v>
                </c:pt>
                <c:pt idx="15">
                  <c:v>1.48</c:v>
                </c:pt>
                <c:pt idx="16">
                  <c:v>2.17</c:v>
                </c:pt>
                <c:pt idx="17">
                  <c:v>1.58</c:v>
                </c:pt>
                <c:pt idx="18">
                  <c:v>1.59</c:v>
                </c:pt>
                <c:pt idx="19">
                  <c:v>1.25</c:v>
                </c:pt>
                <c:pt idx="20">
                  <c:v>0.81</c:v>
                </c:pt>
                <c:pt idx="21">
                  <c:v>0.86</c:v>
                </c:pt>
                <c:pt idx="22">
                  <c:v>0.8</c:v>
                </c:pt>
                <c:pt idx="23">
                  <c:v>0.83</c:v>
                </c:pt>
                <c:pt idx="24">
                  <c:v>0.55000000000000004</c:v>
                </c:pt>
                <c:pt idx="25">
                  <c:v>0.8</c:v>
                </c:pt>
                <c:pt idx="26">
                  <c:v>0.67</c:v>
                </c:pt>
                <c:pt idx="27">
                  <c:v>0.71</c:v>
                </c:pt>
                <c:pt idx="28">
                  <c:v>0.66</c:v>
                </c:pt>
                <c:pt idx="29">
                  <c:v>1.55</c:v>
                </c:pt>
                <c:pt idx="30">
                  <c:v>0.76</c:v>
                </c:pt>
                <c:pt idx="31">
                  <c:v>1.57</c:v>
                </c:pt>
                <c:pt idx="32">
                  <c:v>0.57999999999999996</c:v>
                </c:pt>
                <c:pt idx="33">
                  <c:v>0.55000000000000004</c:v>
                </c:pt>
                <c:pt idx="34">
                  <c:v>0.81</c:v>
                </c:pt>
                <c:pt idx="35">
                  <c:v>0.3</c:v>
                </c:pt>
                <c:pt idx="36">
                  <c:v>0.57999999999999996</c:v>
                </c:pt>
                <c:pt idx="37">
                  <c:v>1.84</c:v>
                </c:pt>
                <c:pt idx="38">
                  <c:v>0.49</c:v>
                </c:pt>
                <c:pt idx="39">
                  <c:v>0.57999999999999996</c:v>
                </c:pt>
                <c:pt idx="40">
                  <c:v>0.55000000000000004</c:v>
                </c:pt>
                <c:pt idx="41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4437760"/>
        <c:axId val="244419584"/>
      </c:barChart>
      <c:catAx>
        <c:axId val="2444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44418048"/>
        <c:crosses val="autoZero"/>
        <c:auto val="1"/>
        <c:lblAlgn val="ctr"/>
        <c:lblOffset val="100"/>
        <c:noMultiLvlLbl val="0"/>
      </c:catAx>
      <c:valAx>
        <c:axId val="2444180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4416512"/>
        <c:crosses val="autoZero"/>
        <c:crossBetween val="between"/>
      </c:valAx>
      <c:valAx>
        <c:axId val="244419584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4437760"/>
        <c:crosses val="max"/>
        <c:crossBetween val="between"/>
      </c:valAx>
      <c:catAx>
        <c:axId val="244437760"/>
        <c:scaling>
          <c:orientation val="minMax"/>
        </c:scaling>
        <c:delete val="1"/>
        <c:axPos val="t"/>
        <c:majorTickMark val="out"/>
        <c:minorTickMark val="none"/>
        <c:tickLblPos val="nextTo"/>
        <c:crossAx val="244419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Realised_20151229_2w_Attr!$J$47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Realised_20151229_2w_Attr!$B$49:$B$90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IND &amp; COMM BK OF CHINA-H</c:v>
                </c:pt>
                <c:pt idx="3">
                  <c:v>TENCENT HOLDINGS LTD</c:v>
                </c:pt>
                <c:pt idx="4">
                  <c:v>AIA GROUP LTD</c:v>
                </c:pt>
                <c:pt idx="5">
                  <c:v>PING AN INSURANCE GROUP CO-H</c:v>
                </c:pt>
                <c:pt idx="6">
                  <c:v>BANK OF CHINA LTD-H</c:v>
                </c:pt>
                <c:pt idx="7">
                  <c:v>CHINA LIFE INSURANCE CO-H</c:v>
                </c:pt>
                <c:pt idx="8">
                  <c:v>CHINA MOBILE LTD</c:v>
                </c:pt>
                <c:pt idx="9">
                  <c:v>HONG KONG EXCHANGES &amp; CLEAR</c:v>
                </c:pt>
                <c:pt idx="10">
                  <c:v>CK HUTCHISON HOLDINGS LTD</c:v>
                </c:pt>
                <c:pt idx="11">
                  <c:v>CNOOC LTD</c:v>
                </c:pt>
                <c:pt idx="12">
                  <c:v>CITIC LTD</c:v>
                </c:pt>
                <c:pt idx="13">
                  <c:v>CK ASSET HOLDINGS LTD</c:v>
                </c:pt>
                <c:pt idx="14">
                  <c:v>CHINA OVERSEAS LAND &amp; INVEST</c:v>
                </c:pt>
                <c:pt idx="15">
                  <c:v>HANG SENG BANK LTD</c:v>
                </c:pt>
                <c:pt idx="16">
                  <c:v>PETROCHINA CO LTD-H</c:v>
                </c:pt>
                <c:pt idx="17">
                  <c:v>CHINA PETROLEUM &amp; CHEMICAL-H</c:v>
                </c:pt>
                <c:pt idx="18">
                  <c:v>SUN HUNG KAI PROPERTIES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LENOVO GROUP LTD</c:v>
                </c:pt>
                <c:pt idx="22">
                  <c:v>SANDS CHINA LTD</c:v>
                </c:pt>
                <c:pt idx="23">
                  <c:v>SWIRE PACIFIC LTD - CL A</c:v>
                </c:pt>
                <c:pt idx="24">
                  <c:v>WHARF HOLDINGS LTD</c:v>
                </c:pt>
                <c:pt idx="25">
                  <c:v>BANK OF COMMUNICATIONS CO-H</c:v>
                </c:pt>
                <c:pt idx="26">
                  <c:v>BANK OF EAST ASIA LTD</c:v>
                </c:pt>
                <c:pt idx="27">
                  <c:v>HANG LUNG PROPERTIES LTD</c:v>
                </c:pt>
                <c:pt idx="28">
                  <c:v>WANT WANT CHINA HOLDINGS LTD</c:v>
                </c:pt>
                <c:pt idx="29">
                  <c:v>BELLE INTERNATIONAL HOLDINGS</c:v>
                </c:pt>
                <c:pt idx="30">
                  <c:v>CHINA SHENHUA ENERGY CO-H</c:v>
                </c:pt>
                <c:pt idx="31">
                  <c:v>CHINA UNICOM HONG KONG LTD</c:v>
                </c:pt>
                <c:pt idx="32">
                  <c:v>GALAXY ENTERTAINMENT GROUP L</c:v>
                </c:pt>
                <c:pt idx="33">
                  <c:v>HONG KONG &amp; CHINA GAS</c:v>
                </c:pt>
                <c:pt idx="34">
                  <c:v>CHINA MERCHANTS PORT HOLDING</c:v>
                </c:pt>
                <c:pt idx="35">
                  <c:v>HENDERSON LAND DEVELOPMENT</c:v>
                </c:pt>
                <c:pt idx="36">
                  <c:v>HENGAN INTL GROUP CO LTD</c:v>
                </c:pt>
                <c:pt idx="37">
                  <c:v>KUNLUN ENERGY CO LTD</c:v>
                </c:pt>
                <c:pt idx="38">
                  <c:v>LI &amp; FUNG LTD</c:v>
                </c:pt>
                <c:pt idx="39">
                  <c:v>NEW WORLD DEVELOPMENT</c:v>
                </c:pt>
                <c:pt idx="40">
                  <c:v>SINO LAND CO</c:v>
                </c:pt>
                <c:pt idx="41">
                  <c:v>CHINA MENGNIU DAIRY CO</c:v>
                </c:pt>
              </c:strCache>
            </c:strRef>
          </c:cat>
          <c:val>
            <c:numRef>
              <c:f>Realised_20151229_2w_Attr!$J$49:$J$90</c:f>
              <c:numCache>
                <c:formatCode>#,##0.00</c:formatCode>
                <c:ptCount val="42"/>
                <c:pt idx="0">
                  <c:v>-1.3</c:v>
                </c:pt>
                <c:pt idx="1">
                  <c:v>-0.73</c:v>
                </c:pt>
                <c:pt idx="2">
                  <c:v>-0.72</c:v>
                </c:pt>
                <c:pt idx="3">
                  <c:v>-0.71</c:v>
                </c:pt>
                <c:pt idx="4">
                  <c:v>-0.67</c:v>
                </c:pt>
                <c:pt idx="5">
                  <c:v>-0.52</c:v>
                </c:pt>
                <c:pt idx="6">
                  <c:v>-0.51</c:v>
                </c:pt>
                <c:pt idx="7">
                  <c:v>-0.5</c:v>
                </c:pt>
                <c:pt idx="8">
                  <c:v>-0.4</c:v>
                </c:pt>
                <c:pt idx="9">
                  <c:v>-0.37</c:v>
                </c:pt>
                <c:pt idx="10">
                  <c:v>-0.32</c:v>
                </c:pt>
                <c:pt idx="11">
                  <c:v>-0.32</c:v>
                </c:pt>
                <c:pt idx="12">
                  <c:v>-0.24</c:v>
                </c:pt>
                <c:pt idx="13">
                  <c:v>-0.24</c:v>
                </c:pt>
                <c:pt idx="14">
                  <c:v>-0.23</c:v>
                </c:pt>
                <c:pt idx="15">
                  <c:v>-0.2</c:v>
                </c:pt>
                <c:pt idx="16">
                  <c:v>-0.2</c:v>
                </c:pt>
                <c:pt idx="17">
                  <c:v>-0.19</c:v>
                </c:pt>
                <c:pt idx="18">
                  <c:v>-0.19</c:v>
                </c:pt>
                <c:pt idx="19">
                  <c:v>-0.15</c:v>
                </c:pt>
                <c:pt idx="20">
                  <c:v>-0.15</c:v>
                </c:pt>
                <c:pt idx="21">
                  <c:v>-0.11</c:v>
                </c:pt>
                <c:pt idx="22">
                  <c:v>-0.11</c:v>
                </c:pt>
                <c:pt idx="23">
                  <c:v>-0.11</c:v>
                </c:pt>
                <c:pt idx="24">
                  <c:v>-0.1</c:v>
                </c:pt>
                <c:pt idx="25">
                  <c:v>-0.09</c:v>
                </c:pt>
                <c:pt idx="26">
                  <c:v>-0.09</c:v>
                </c:pt>
                <c:pt idx="27">
                  <c:v>-0.08</c:v>
                </c:pt>
                <c:pt idx="28">
                  <c:v>-0.08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-7.0000000000000007E-2</c:v>
                </c:pt>
                <c:pt idx="32">
                  <c:v>-7.0000000000000007E-2</c:v>
                </c:pt>
                <c:pt idx="33">
                  <c:v>-7.0000000000000007E-2</c:v>
                </c:pt>
                <c:pt idx="34">
                  <c:v>-0.06</c:v>
                </c:pt>
                <c:pt idx="35">
                  <c:v>-0.06</c:v>
                </c:pt>
                <c:pt idx="36">
                  <c:v>-0.06</c:v>
                </c:pt>
                <c:pt idx="37">
                  <c:v>-0.06</c:v>
                </c:pt>
                <c:pt idx="38">
                  <c:v>-0.06</c:v>
                </c:pt>
                <c:pt idx="39">
                  <c:v>-0.06</c:v>
                </c:pt>
                <c:pt idx="40">
                  <c:v>-0.06</c:v>
                </c:pt>
                <c:pt idx="41">
                  <c:v>-0.05</c:v>
                </c:pt>
              </c:numCache>
            </c:numRef>
          </c:val>
        </c:ser>
        <c:ser>
          <c:idx val="1"/>
          <c:order val="2"/>
          <c:tx>
            <c:strRef>
              <c:f>Realised_20151229_2w_Attr!$K$47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Realised_20151229_2w_Attr!$B$49:$B$90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IND &amp; COMM BK OF CHINA-H</c:v>
                </c:pt>
                <c:pt idx="3">
                  <c:v>TENCENT HOLDINGS LTD</c:v>
                </c:pt>
                <c:pt idx="4">
                  <c:v>AIA GROUP LTD</c:v>
                </c:pt>
                <c:pt idx="5">
                  <c:v>PING AN INSURANCE GROUP CO-H</c:v>
                </c:pt>
                <c:pt idx="6">
                  <c:v>BANK OF CHINA LTD-H</c:v>
                </c:pt>
                <c:pt idx="7">
                  <c:v>CHINA LIFE INSURANCE CO-H</c:v>
                </c:pt>
                <c:pt idx="8">
                  <c:v>CHINA MOBILE LTD</c:v>
                </c:pt>
                <c:pt idx="9">
                  <c:v>HONG KONG EXCHANGES &amp; CLEAR</c:v>
                </c:pt>
                <c:pt idx="10">
                  <c:v>CK HUTCHISON HOLDINGS LTD</c:v>
                </c:pt>
                <c:pt idx="11">
                  <c:v>CNOOC LTD</c:v>
                </c:pt>
                <c:pt idx="12">
                  <c:v>CITIC LTD</c:v>
                </c:pt>
                <c:pt idx="13">
                  <c:v>CK ASSET HOLDINGS LTD</c:v>
                </c:pt>
                <c:pt idx="14">
                  <c:v>CHINA OVERSEAS LAND &amp; INVEST</c:v>
                </c:pt>
                <c:pt idx="15">
                  <c:v>HANG SENG BANK LTD</c:v>
                </c:pt>
                <c:pt idx="16">
                  <c:v>PETROCHINA CO LTD-H</c:v>
                </c:pt>
                <c:pt idx="17">
                  <c:v>CHINA PETROLEUM &amp; CHEMICAL-H</c:v>
                </c:pt>
                <c:pt idx="18">
                  <c:v>SUN HUNG KAI PROPERTIES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LENOVO GROUP LTD</c:v>
                </c:pt>
                <c:pt idx="22">
                  <c:v>SANDS CHINA LTD</c:v>
                </c:pt>
                <c:pt idx="23">
                  <c:v>SWIRE PACIFIC LTD - CL A</c:v>
                </c:pt>
                <c:pt idx="24">
                  <c:v>WHARF HOLDINGS LTD</c:v>
                </c:pt>
                <c:pt idx="25">
                  <c:v>BANK OF COMMUNICATIONS CO-H</c:v>
                </c:pt>
                <c:pt idx="26">
                  <c:v>BANK OF EAST ASIA LTD</c:v>
                </c:pt>
                <c:pt idx="27">
                  <c:v>HANG LUNG PROPERTIES LTD</c:v>
                </c:pt>
                <c:pt idx="28">
                  <c:v>WANT WANT CHINA HOLDINGS LTD</c:v>
                </c:pt>
                <c:pt idx="29">
                  <c:v>BELLE INTERNATIONAL HOLDINGS</c:v>
                </c:pt>
                <c:pt idx="30">
                  <c:v>CHINA SHENHUA ENERGY CO-H</c:v>
                </c:pt>
                <c:pt idx="31">
                  <c:v>CHINA UNICOM HONG KONG LTD</c:v>
                </c:pt>
                <c:pt idx="32">
                  <c:v>GALAXY ENTERTAINMENT GROUP L</c:v>
                </c:pt>
                <c:pt idx="33">
                  <c:v>HONG KONG &amp; CHINA GAS</c:v>
                </c:pt>
                <c:pt idx="34">
                  <c:v>CHINA MERCHANTS PORT HOLDING</c:v>
                </c:pt>
                <c:pt idx="35">
                  <c:v>HENDERSON LAND DEVELOPMENT</c:v>
                </c:pt>
                <c:pt idx="36">
                  <c:v>HENGAN INTL GROUP CO LTD</c:v>
                </c:pt>
                <c:pt idx="37">
                  <c:v>KUNLUN ENERGY CO LTD</c:v>
                </c:pt>
                <c:pt idx="38">
                  <c:v>LI &amp; FUNG LTD</c:v>
                </c:pt>
                <c:pt idx="39">
                  <c:v>NEW WORLD DEVELOPMENT</c:v>
                </c:pt>
                <c:pt idx="40">
                  <c:v>SINO LAND CO</c:v>
                </c:pt>
                <c:pt idx="41">
                  <c:v>CHINA MENGNIU DAIRY CO</c:v>
                </c:pt>
              </c:strCache>
            </c:strRef>
          </c:cat>
          <c:val>
            <c:numRef>
              <c:f>Realised_20151229_2w_Attr!$K$49:$K$90</c:f>
              <c:numCache>
                <c:formatCode>General</c:formatCode>
                <c:ptCount val="42"/>
                <c:pt idx="0">
                  <c:v>-1.5398285908890594</c:v>
                </c:pt>
                <c:pt idx="1">
                  <c:v>-0.49478761056036979</c:v>
                </c:pt>
                <c:pt idx="2">
                  <c:v>-0.4257540488270834</c:v>
                </c:pt>
                <c:pt idx="3">
                  <c:v>-1.159031014789248</c:v>
                </c:pt>
                <c:pt idx="4">
                  <c:v>-0.63597520278213748</c:v>
                </c:pt>
                <c:pt idx="5">
                  <c:v>-0.35918901441276857</c:v>
                </c:pt>
                <c:pt idx="6">
                  <c:v>-0.38097681116261739</c:v>
                </c:pt>
                <c:pt idx="7">
                  <c:v>-0.27584989187186948</c:v>
                </c:pt>
                <c:pt idx="8">
                  <c:v>-0.65956501233476827</c:v>
                </c:pt>
                <c:pt idx="9">
                  <c:v>-0.36369251545813108</c:v>
                </c:pt>
                <c:pt idx="10">
                  <c:v>-0.42134566699218384</c:v>
                </c:pt>
                <c:pt idx="11">
                  <c:v>-0.24066866616500784</c:v>
                </c:pt>
                <c:pt idx="12">
                  <c:v>-0.13836973338799802</c:v>
                </c:pt>
                <c:pt idx="13">
                  <c:v>-0.22068696388589248</c:v>
                </c:pt>
                <c:pt idx="14">
                  <c:v>-0.17275108823170601</c:v>
                </c:pt>
                <c:pt idx="15">
                  <c:v>-0.11127376444288772</c:v>
                </c:pt>
                <c:pt idx="16">
                  <c:v>-0.19599942722330815</c:v>
                </c:pt>
                <c:pt idx="17">
                  <c:v>-0.19865124557873984</c:v>
                </c:pt>
                <c:pt idx="18">
                  <c:v>-0.18966897293341675</c:v>
                </c:pt>
                <c:pt idx="19">
                  <c:v>-0.10574575468458645</c:v>
                </c:pt>
                <c:pt idx="20">
                  <c:v>-0.10561199993924791</c:v>
                </c:pt>
                <c:pt idx="21">
                  <c:v>-0.14807740973472927</c:v>
                </c:pt>
                <c:pt idx="22">
                  <c:v>-0.10768688640694327</c:v>
                </c:pt>
                <c:pt idx="23">
                  <c:v>-6.197805137089854E-2</c:v>
                </c:pt>
                <c:pt idx="24">
                  <c:v>-7.8879684092533986E-2</c:v>
                </c:pt>
                <c:pt idx="25">
                  <c:v>-5.7971497615655121E-2</c:v>
                </c:pt>
                <c:pt idx="26">
                  <c:v>-4.4893007521718022E-2</c:v>
                </c:pt>
                <c:pt idx="27">
                  <c:v>-5.4101353340381103E-2</c:v>
                </c:pt>
                <c:pt idx="28">
                  <c:v>-5.9964741907784475E-2</c:v>
                </c:pt>
                <c:pt idx="29">
                  <c:v>-6.1916125179085617E-2</c:v>
                </c:pt>
                <c:pt idx="30">
                  <c:v>-7.4913778212452153E-2</c:v>
                </c:pt>
                <c:pt idx="31">
                  <c:v>-9.7334502177932686E-2</c:v>
                </c:pt>
                <c:pt idx="32">
                  <c:v>-0.13244430843740507</c:v>
                </c:pt>
                <c:pt idx="33">
                  <c:v>-0.10903679852160231</c:v>
                </c:pt>
                <c:pt idx="34">
                  <c:v>-5.8607676348207988E-2</c:v>
                </c:pt>
                <c:pt idx="35">
                  <c:v>-6.1782765737221183E-2</c:v>
                </c:pt>
                <c:pt idx="36">
                  <c:v>-7.3499024023319814E-2</c:v>
                </c:pt>
                <c:pt idx="37">
                  <c:v>-3.8237959772010624E-2</c:v>
                </c:pt>
                <c:pt idx="38">
                  <c:v>-4.3919232026394084E-2</c:v>
                </c:pt>
                <c:pt idx="39">
                  <c:v>-5.526243378786546E-2</c:v>
                </c:pt>
                <c:pt idx="40">
                  <c:v>-4.2503829737116083E-2</c:v>
                </c:pt>
                <c:pt idx="41">
                  <c:v>-6.0622776948903917E-2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73344"/>
        <c:axId val="245274880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Realised_20151229_2w_Attr!$M$47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Realised_20151229_2w_Attr!$B$49:$B$90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IND &amp; COMM BK OF CHINA-H</c:v>
                </c:pt>
                <c:pt idx="3">
                  <c:v>TENCENT HOLDINGS LTD</c:v>
                </c:pt>
                <c:pt idx="4">
                  <c:v>AIA GROUP LTD</c:v>
                </c:pt>
                <c:pt idx="5">
                  <c:v>PING AN INSURANCE GROUP CO-H</c:v>
                </c:pt>
                <c:pt idx="6">
                  <c:v>BANK OF CHINA LTD-H</c:v>
                </c:pt>
                <c:pt idx="7">
                  <c:v>CHINA LIFE INSURANCE CO-H</c:v>
                </c:pt>
                <c:pt idx="8">
                  <c:v>CHINA MOBILE LTD</c:v>
                </c:pt>
                <c:pt idx="9">
                  <c:v>HONG KONG EXCHANGES &amp; CLEAR</c:v>
                </c:pt>
                <c:pt idx="10">
                  <c:v>CK HUTCHISON HOLDINGS LTD</c:v>
                </c:pt>
                <c:pt idx="11">
                  <c:v>CNOOC LTD</c:v>
                </c:pt>
                <c:pt idx="12">
                  <c:v>CITIC LTD</c:v>
                </c:pt>
                <c:pt idx="13">
                  <c:v>CK ASSET HOLDINGS LTD</c:v>
                </c:pt>
                <c:pt idx="14">
                  <c:v>CHINA OVERSEAS LAND &amp; INVEST</c:v>
                </c:pt>
                <c:pt idx="15">
                  <c:v>HANG SENG BANK LTD</c:v>
                </c:pt>
                <c:pt idx="16">
                  <c:v>PETROCHINA CO LTD-H</c:v>
                </c:pt>
                <c:pt idx="17">
                  <c:v>CHINA PETROLEUM &amp; CHEMICAL-H</c:v>
                </c:pt>
                <c:pt idx="18">
                  <c:v>SUN HUNG KAI PROPERTIES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LENOVO GROUP LTD</c:v>
                </c:pt>
                <c:pt idx="22">
                  <c:v>SANDS CHINA LTD</c:v>
                </c:pt>
                <c:pt idx="23">
                  <c:v>SWIRE PACIFIC LTD - CL A</c:v>
                </c:pt>
                <c:pt idx="24">
                  <c:v>WHARF HOLDINGS LTD</c:v>
                </c:pt>
                <c:pt idx="25">
                  <c:v>BANK OF COMMUNICATIONS CO-H</c:v>
                </c:pt>
                <c:pt idx="26">
                  <c:v>BANK OF EAST ASIA LTD</c:v>
                </c:pt>
                <c:pt idx="27">
                  <c:v>HANG LUNG PROPERTIES LTD</c:v>
                </c:pt>
                <c:pt idx="28">
                  <c:v>WANT WANT CHINA HOLDINGS LTD</c:v>
                </c:pt>
                <c:pt idx="29">
                  <c:v>BELLE INTERNATIONAL HOLDINGS</c:v>
                </c:pt>
                <c:pt idx="30">
                  <c:v>CHINA SHENHUA ENERGY CO-H</c:v>
                </c:pt>
                <c:pt idx="31">
                  <c:v>CHINA UNICOM HONG KONG LTD</c:v>
                </c:pt>
                <c:pt idx="32">
                  <c:v>GALAXY ENTERTAINMENT GROUP L</c:v>
                </c:pt>
                <c:pt idx="33">
                  <c:v>HONG KONG &amp; CHINA GAS</c:v>
                </c:pt>
                <c:pt idx="34">
                  <c:v>CHINA MERCHANTS PORT HOLDING</c:v>
                </c:pt>
                <c:pt idx="35">
                  <c:v>HENDERSON LAND DEVELOPMENT</c:v>
                </c:pt>
                <c:pt idx="36">
                  <c:v>HENGAN INTL GROUP CO LTD</c:v>
                </c:pt>
                <c:pt idx="37">
                  <c:v>KUNLUN ENERGY CO LTD</c:v>
                </c:pt>
                <c:pt idx="38">
                  <c:v>LI &amp; FUNG LTD</c:v>
                </c:pt>
                <c:pt idx="39">
                  <c:v>NEW WORLD DEVELOPMENT</c:v>
                </c:pt>
                <c:pt idx="40">
                  <c:v>SINO LAND CO</c:v>
                </c:pt>
                <c:pt idx="41">
                  <c:v>CHINA MENGNIU DAIRY CO</c:v>
                </c:pt>
              </c:strCache>
            </c:strRef>
          </c:cat>
          <c:val>
            <c:numRef>
              <c:f>Realised_20151229_2w_Attr!$M$49:$M$90</c:f>
              <c:numCache>
                <c:formatCode>#,##0.00</c:formatCode>
                <c:ptCount val="42"/>
                <c:pt idx="0">
                  <c:v>10.210000000000001</c:v>
                </c:pt>
                <c:pt idx="1">
                  <c:v>6.31</c:v>
                </c:pt>
                <c:pt idx="2">
                  <c:v>4.8</c:v>
                </c:pt>
                <c:pt idx="3">
                  <c:v>10.01</c:v>
                </c:pt>
                <c:pt idx="4">
                  <c:v>7.93</c:v>
                </c:pt>
                <c:pt idx="5">
                  <c:v>3.02</c:v>
                </c:pt>
                <c:pt idx="6">
                  <c:v>3.85</c:v>
                </c:pt>
                <c:pt idx="7">
                  <c:v>2.52</c:v>
                </c:pt>
                <c:pt idx="8">
                  <c:v>7.6</c:v>
                </c:pt>
                <c:pt idx="9">
                  <c:v>3.16</c:v>
                </c:pt>
                <c:pt idx="10">
                  <c:v>4.0599999999999996</c:v>
                </c:pt>
                <c:pt idx="11">
                  <c:v>2.0299999999999998</c:v>
                </c:pt>
                <c:pt idx="12">
                  <c:v>1.37</c:v>
                </c:pt>
                <c:pt idx="13">
                  <c:v>1.93</c:v>
                </c:pt>
                <c:pt idx="14">
                  <c:v>1.48</c:v>
                </c:pt>
                <c:pt idx="15">
                  <c:v>1.59</c:v>
                </c:pt>
                <c:pt idx="16">
                  <c:v>1.49</c:v>
                </c:pt>
                <c:pt idx="17">
                  <c:v>1.58</c:v>
                </c:pt>
                <c:pt idx="18">
                  <c:v>2.15</c:v>
                </c:pt>
                <c:pt idx="19">
                  <c:v>1.25</c:v>
                </c:pt>
                <c:pt idx="20">
                  <c:v>0.83</c:v>
                </c:pt>
                <c:pt idx="21">
                  <c:v>0.77</c:v>
                </c:pt>
                <c:pt idx="22">
                  <c:v>0.87</c:v>
                </c:pt>
                <c:pt idx="23">
                  <c:v>0.72</c:v>
                </c:pt>
                <c:pt idx="24">
                  <c:v>0.83</c:v>
                </c:pt>
                <c:pt idx="25">
                  <c:v>0.66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0.55000000000000004</c:v>
                </c:pt>
                <c:pt idx="30">
                  <c:v>0.57999999999999996</c:v>
                </c:pt>
                <c:pt idx="31">
                  <c:v>0.79</c:v>
                </c:pt>
                <c:pt idx="32">
                  <c:v>0.8</c:v>
                </c:pt>
                <c:pt idx="33">
                  <c:v>1.53</c:v>
                </c:pt>
                <c:pt idx="34">
                  <c:v>0.44</c:v>
                </c:pt>
                <c:pt idx="35">
                  <c:v>0.67</c:v>
                </c:pt>
                <c:pt idx="36">
                  <c:v>0.81</c:v>
                </c:pt>
                <c:pt idx="37">
                  <c:v>0.3</c:v>
                </c:pt>
                <c:pt idx="38">
                  <c:v>0.43</c:v>
                </c:pt>
                <c:pt idx="39">
                  <c:v>0.57999999999999996</c:v>
                </c:pt>
                <c:pt idx="40">
                  <c:v>0.49</c:v>
                </c:pt>
                <c:pt idx="41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5278208"/>
        <c:axId val="245276672"/>
      </c:barChart>
      <c:catAx>
        <c:axId val="2452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45274880"/>
        <c:crosses val="autoZero"/>
        <c:auto val="1"/>
        <c:lblAlgn val="ctr"/>
        <c:lblOffset val="100"/>
        <c:noMultiLvlLbl val="0"/>
      </c:catAx>
      <c:valAx>
        <c:axId val="245274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5273344"/>
        <c:crosses val="autoZero"/>
        <c:crossBetween val="between"/>
      </c:valAx>
      <c:valAx>
        <c:axId val="245276672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5278208"/>
        <c:crosses val="max"/>
        <c:crossBetween val="between"/>
      </c:valAx>
      <c:catAx>
        <c:axId val="245278208"/>
        <c:scaling>
          <c:orientation val="minMax"/>
        </c:scaling>
        <c:delete val="1"/>
        <c:axPos val="t"/>
        <c:majorTickMark val="out"/>
        <c:minorTickMark val="none"/>
        <c:tickLblPos val="nextTo"/>
        <c:crossAx val="2452766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Realised_20150810_2w_Attr!$J$47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Realised_20150810_2w_Attr!$B$49:$B$98</c:f>
              <c:strCache>
                <c:ptCount val="50"/>
                <c:pt idx="0">
                  <c:v>AIA GROUP LTD</c:v>
                </c:pt>
                <c:pt idx="1">
                  <c:v>TENCENT HOLDINGS LTD</c:v>
                </c:pt>
                <c:pt idx="2">
                  <c:v>HSBC HOLDINGS PLC</c:v>
                </c:pt>
                <c:pt idx="3">
                  <c:v>CHINA CONSTRUCTION BANK-H</c:v>
                </c:pt>
                <c:pt idx="4">
                  <c:v>CHINA MOBILE LTD</c:v>
                </c:pt>
                <c:pt idx="5">
                  <c:v>IND &amp; COMM BK OF CHINA-H</c:v>
                </c:pt>
                <c:pt idx="6">
                  <c:v>CK HUTCHISON HOLDINGS LTD</c:v>
                </c:pt>
                <c:pt idx="7">
                  <c:v>HONG KONG EXCHANGES &amp; CLEAR</c:v>
                </c:pt>
                <c:pt idx="8">
                  <c:v>PING AN INSURANCE GROUP CO-H</c:v>
                </c:pt>
                <c:pt idx="9">
                  <c:v>BANK OF CHINA LTD-H</c:v>
                </c:pt>
                <c:pt idx="10">
                  <c:v>CHINA LIFE INSURANCE CO-H</c:v>
                </c:pt>
                <c:pt idx="11">
                  <c:v>CK ASSET HOLDINGS LTD</c:v>
                </c:pt>
                <c:pt idx="12">
                  <c:v>SUN HUNG KAI PROPERTIES</c:v>
                </c:pt>
                <c:pt idx="13">
                  <c:v>CNOOC LTD</c:v>
                </c:pt>
                <c:pt idx="14">
                  <c:v>GALAXY ENTERTAINMENT GROUP L</c:v>
                </c:pt>
                <c:pt idx="15">
                  <c:v>BOC HONG KONG HOLDINGS LTD</c:v>
                </c:pt>
                <c:pt idx="16">
                  <c:v>SANDS CHINA LTD</c:v>
                </c:pt>
                <c:pt idx="17">
                  <c:v>PETROCHINA CO LTD-H</c:v>
                </c:pt>
                <c:pt idx="18">
                  <c:v>HANG SENG BANK LTD</c:v>
                </c:pt>
                <c:pt idx="19">
                  <c:v>CHINA PETROLEUM &amp; CHEMICAL-H</c:v>
                </c:pt>
                <c:pt idx="20">
                  <c:v>CHINA OVERSEAS LAND &amp; INVEST</c:v>
                </c:pt>
                <c:pt idx="21">
                  <c:v>LENOVO GROUP LTD</c:v>
                </c:pt>
                <c:pt idx="22">
                  <c:v>CHINA RESOURCES LAND LTD</c:v>
                </c:pt>
                <c:pt idx="23">
                  <c:v>HONG KONG &amp; CHINA GAS</c:v>
                </c:pt>
                <c:pt idx="24">
                  <c:v>BANK OF COMMUNICATIONS CO-H</c:v>
                </c:pt>
                <c:pt idx="25">
                  <c:v>CHINA SHENHUA ENERGY CO-H</c:v>
                </c:pt>
                <c:pt idx="26">
                  <c:v>HANG LUNG PROPERTIES LTD</c:v>
                </c:pt>
                <c:pt idx="27">
                  <c:v>KUNLUN ENERGY CO LTD</c:v>
                </c:pt>
                <c:pt idx="28">
                  <c:v>NEW WORLD DEVELOPMENT</c:v>
                </c:pt>
                <c:pt idx="29">
                  <c:v>POWER ASSETS HOLDINGS LTD</c:v>
                </c:pt>
                <c:pt idx="30">
                  <c:v>SWIRE PACIFIC LTD - CL A</c:v>
                </c:pt>
                <c:pt idx="31">
                  <c:v>WHARF HOLDINGS LTD</c:v>
                </c:pt>
                <c:pt idx="32">
                  <c:v>CHINA MERCHANTS PORT HOLDING</c:v>
                </c:pt>
                <c:pt idx="33">
                  <c:v>WANT WANT CHINA HOLDINGS LTD</c:v>
                </c:pt>
                <c:pt idx="34">
                  <c:v>BANK OF EAST ASIA LTD</c:v>
                </c:pt>
                <c:pt idx="35">
                  <c:v>BELLE INTERNATIONAL HOLDINGS</c:v>
                </c:pt>
                <c:pt idx="36">
                  <c:v>CATHAY PACIFIC AIRWAYS</c:v>
                </c:pt>
                <c:pt idx="37">
                  <c:v>CHINA MENGNIU DAIRY CO</c:v>
                </c:pt>
                <c:pt idx="38">
                  <c:v>CLP HOLDINGS LTD</c:v>
                </c:pt>
                <c:pt idx="39">
                  <c:v>HENGAN INTL GROUP CO LTD</c:v>
                </c:pt>
                <c:pt idx="40">
                  <c:v>LINK REIT</c:v>
                </c:pt>
                <c:pt idx="41">
                  <c:v>TINGYI (CAYMAN ISLN) HLDG CO</c:v>
                </c:pt>
                <c:pt idx="42">
                  <c:v>CHINA RESOURCES POWER HOLDIN</c:v>
                </c:pt>
                <c:pt idx="43">
                  <c:v>HENDERSON LAND DEVELOPMENT</c:v>
                </c:pt>
                <c:pt idx="44">
                  <c:v>MTR CORP</c:v>
                </c:pt>
                <c:pt idx="45">
                  <c:v>CHINA RESOURCES BEER HOLDING</c:v>
                </c:pt>
                <c:pt idx="46">
                  <c:v>CHINA UNICOM HONG KONG LTD</c:v>
                </c:pt>
                <c:pt idx="47">
                  <c:v>SINO LAND CO</c:v>
                </c:pt>
                <c:pt idx="48">
                  <c:v>CITIC LTD</c:v>
                </c:pt>
                <c:pt idx="49">
                  <c:v>LI &amp; FUNG LTD</c:v>
                </c:pt>
              </c:strCache>
            </c:strRef>
          </c:cat>
          <c:val>
            <c:numRef>
              <c:f>Realised_20150810_2w_Attr!$J$49:$J$98</c:f>
              <c:numCache>
                <c:formatCode>#,##0.00</c:formatCode>
                <c:ptCount val="50"/>
                <c:pt idx="0">
                  <c:v>-1.23</c:v>
                </c:pt>
                <c:pt idx="1">
                  <c:v>-1.23</c:v>
                </c:pt>
                <c:pt idx="2">
                  <c:v>-1.18</c:v>
                </c:pt>
                <c:pt idx="3">
                  <c:v>-0.87</c:v>
                </c:pt>
                <c:pt idx="4">
                  <c:v>-0.74</c:v>
                </c:pt>
                <c:pt idx="5">
                  <c:v>-0.57999999999999996</c:v>
                </c:pt>
                <c:pt idx="6">
                  <c:v>-0.56999999999999995</c:v>
                </c:pt>
                <c:pt idx="7">
                  <c:v>-0.55000000000000004</c:v>
                </c:pt>
                <c:pt idx="8">
                  <c:v>-0.55000000000000004</c:v>
                </c:pt>
                <c:pt idx="9">
                  <c:v>-0.51</c:v>
                </c:pt>
                <c:pt idx="10">
                  <c:v>-0.44</c:v>
                </c:pt>
                <c:pt idx="11">
                  <c:v>-0.37</c:v>
                </c:pt>
                <c:pt idx="12">
                  <c:v>-0.35</c:v>
                </c:pt>
                <c:pt idx="13">
                  <c:v>-0.32</c:v>
                </c:pt>
                <c:pt idx="14">
                  <c:v>-0.32</c:v>
                </c:pt>
                <c:pt idx="15">
                  <c:v>-0.26</c:v>
                </c:pt>
                <c:pt idx="16">
                  <c:v>-0.25</c:v>
                </c:pt>
                <c:pt idx="17">
                  <c:v>-0.24</c:v>
                </c:pt>
                <c:pt idx="18">
                  <c:v>-0.22</c:v>
                </c:pt>
                <c:pt idx="19">
                  <c:v>-0.19</c:v>
                </c:pt>
                <c:pt idx="20">
                  <c:v>-0.16</c:v>
                </c:pt>
                <c:pt idx="21">
                  <c:v>-0.16</c:v>
                </c:pt>
                <c:pt idx="22">
                  <c:v>-0.11</c:v>
                </c:pt>
                <c:pt idx="23">
                  <c:v>-0.11</c:v>
                </c:pt>
                <c:pt idx="24">
                  <c:v>-0.1</c:v>
                </c:pt>
                <c:pt idx="25">
                  <c:v>-0.09</c:v>
                </c:pt>
                <c:pt idx="26">
                  <c:v>-0.09</c:v>
                </c:pt>
                <c:pt idx="27">
                  <c:v>-0.09</c:v>
                </c:pt>
                <c:pt idx="28">
                  <c:v>-0.09</c:v>
                </c:pt>
                <c:pt idx="29">
                  <c:v>-0.09</c:v>
                </c:pt>
                <c:pt idx="30">
                  <c:v>-0.09</c:v>
                </c:pt>
                <c:pt idx="31">
                  <c:v>-0.09</c:v>
                </c:pt>
                <c:pt idx="32">
                  <c:v>-0.08</c:v>
                </c:pt>
                <c:pt idx="33">
                  <c:v>-0.08</c:v>
                </c:pt>
                <c:pt idx="34">
                  <c:v>-0.06</c:v>
                </c:pt>
                <c:pt idx="35">
                  <c:v>-0.06</c:v>
                </c:pt>
                <c:pt idx="36">
                  <c:v>-0.06</c:v>
                </c:pt>
                <c:pt idx="37">
                  <c:v>-0.06</c:v>
                </c:pt>
                <c:pt idx="38">
                  <c:v>-0.06</c:v>
                </c:pt>
                <c:pt idx="39">
                  <c:v>-0.06</c:v>
                </c:pt>
                <c:pt idx="40">
                  <c:v>-0.06</c:v>
                </c:pt>
                <c:pt idx="41">
                  <c:v>-0.06</c:v>
                </c:pt>
                <c:pt idx="42">
                  <c:v>-0.05</c:v>
                </c:pt>
                <c:pt idx="43">
                  <c:v>-0.05</c:v>
                </c:pt>
                <c:pt idx="44">
                  <c:v>-0.05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</c:numCache>
            </c:numRef>
          </c:val>
        </c:ser>
        <c:ser>
          <c:idx val="1"/>
          <c:order val="2"/>
          <c:tx>
            <c:strRef>
              <c:f>Realised_20150810_2w_Attr!$K$47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Realised_20150810_2w_Attr!$B$49:$B$98</c:f>
              <c:strCache>
                <c:ptCount val="50"/>
                <c:pt idx="0">
                  <c:v>AIA GROUP LTD</c:v>
                </c:pt>
                <c:pt idx="1">
                  <c:v>TENCENT HOLDINGS LTD</c:v>
                </c:pt>
                <c:pt idx="2">
                  <c:v>HSBC HOLDINGS PLC</c:v>
                </c:pt>
                <c:pt idx="3">
                  <c:v>CHINA CONSTRUCTION BANK-H</c:v>
                </c:pt>
                <c:pt idx="4">
                  <c:v>CHINA MOBILE LTD</c:v>
                </c:pt>
                <c:pt idx="5">
                  <c:v>IND &amp; COMM BK OF CHINA-H</c:v>
                </c:pt>
                <c:pt idx="6">
                  <c:v>CK HUTCHISON HOLDINGS LTD</c:v>
                </c:pt>
                <c:pt idx="7">
                  <c:v>HONG KONG EXCHANGES &amp; CLEAR</c:v>
                </c:pt>
                <c:pt idx="8">
                  <c:v>PING AN INSURANCE GROUP CO-H</c:v>
                </c:pt>
                <c:pt idx="9">
                  <c:v>BANK OF CHINA LTD-H</c:v>
                </c:pt>
                <c:pt idx="10">
                  <c:v>CHINA LIFE INSURANCE CO-H</c:v>
                </c:pt>
                <c:pt idx="11">
                  <c:v>CK ASSET HOLDINGS LTD</c:v>
                </c:pt>
                <c:pt idx="12">
                  <c:v>SUN HUNG KAI PROPERTIES</c:v>
                </c:pt>
                <c:pt idx="13">
                  <c:v>CNOOC LTD</c:v>
                </c:pt>
                <c:pt idx="14">
                  <c:v>GALAXY ENTERTAINMENT GROUP L</c:v>
                </c:pt>
                <c:pt idx="15">
                  <c:v>BOC HONG KONG HOLDINGS LTD</c:v>
                </c:pt>
                <c:pt idx="16">
                  <c:v>SANDS CHINA LTD</c:v>
                </c:pt>
                <c:pt idx="17">
                  <c:v>PETROCHINA CO LTD-H</c:v>
                </c:pt>
                <c:pt idx="18">
                  <c:v>HANG SENG BANK LTD</c:v>
                </c:pt>
                <c:pt idx="19">
                  <c:v>CHINA PETROLEUM &amp; CHEMICAL-H</c:v>
                </c:pt>
                <c:pt idx="20">
                  <c:v>CHINA OVERSEAS LAND &amp; INVEST</c:v>
                </c:pt>
                <c:pt idx="21">
                  <c:v>LENOVO GROUP LTD</c:v>
                </c:pt>
                <c:pt idx="22">
                  <c:v>CHINA RESOURCES LAND LTD</c:v>
                </c:pt>
                <c:pt idx="23">
                  <c:v>HONG KONG &amp; CHINA GAS</c:v>
                </c:pt>
                <c:pt idx="24">
                  <c:v>BANK OF COMMUNICATIONS CO-H</c:v>
                </c:pt>
                <c:pt idx="25">
                  <c:v>CHINA SHENHUA ENERGY CO-H</c:v>
                </c:pt>
                <c:pt idx="26">
                  <c:v>HANG LUNG PROPERTIES LTD</c:v>
                </c:pt>
                <c:pt idx="27">
                  <c:v>KUNLUN ENERGY CO LTD</c:v>
                </c:pt>
                <c:pt idx="28">
                  <c:v>NEW WORLD DEVELOPMENT</c:v>
                </c:pt>
                <c:pt idx="29">
                  <c:v>POWER ASSETS HOLDINGS LTD</c:v>
                </c:pt>
                <c:pt idx="30">
                  <c:v>SWIRE PACIFIC LTD - CL A</c:v>
                </c:pt>
                <c:pt idx="31">
                  <c:v>WHARF HOLDINGS LTD</c:v>
                </c:pt>
                <c:pt idx="32">
                  <c:v>CHINA MERCHANTS PORT HOLDING</c:v>
                </c:pt>
                <c:pt idx="33">
                  <c:v>WANT WANT CHINA HOLDINGS LTD</c:v>
                </c:pt>
                <c:pt idx="34">
                  <c:v>BANK OF EAST ASIA LTD</c:v>
                </c:pt>
                <c:pt idx="35">
                  <c:v>BELLE INTERNATIONAL HOLDINGS</c:v>
                </c:pt>
                <c:pt idx="36">
                  <c:v>CATHAY PACIFIC AIRWAYS</c:v>
                </c:pt>
                <c:pt idx="37">
                  <c:v>CHINA MENGNIU DAIRY CO</c:v>
                </c:pt>
                <c:pt idx="38">
                  <c:v>CLP HOLDINGS LTD</c:v>
                </c:pt>
                <c:pt idx="39">
                  <c:v>HENGAN INTL GROUP CO LTD</c:v>
                </c:pt>
                <c:pt idx="40">
                  <c:v>LINK REIT</c:v>
                </c:pt>
                <c:pt idx="41">
                  <c:v>TINGYI (CAYMAN ISLN) HLDG CO</c:v>
                </c:pt>
                <c:pt idx="42">
                  <c:v>CHINA RESOURCES POWER HOLDIN</c:v>
                </c:pt>
                <c:pt idx="43">
                  <c:v>HENDERSON LAND DEVELOPMENT</c:v>
                </c:pt>
                <c:pt idx="44">
                  <c:v>MTR CORP</c:v>
                </c:pt>
                <c:pt idx="45">
                  <c:v>CHINA RESOURCES BEER HOLDING</c:v>
                </c:pt>
                <c:pt idx="46">
                  <c:v>CHINA UNICOM HONG KONG LTD</c:v>
                </c:pt>
                <c:pt idx="47">
                  <c:v>SINO LAND CO</c:v>
                </c:pt>
                <c:pt idx="48">
                  <c:v>CITIC LTD</c:v>
                </c:pt>
                <c:pt idx="49">
                  <c:v>LI &amp; FUNG LTD</c:v>
                </c:pt>
              </c:strCache>
            </c:strRef>
          </c:cat>
          <c:val>
            <c:numRef>
              <c:f>Realised_20150810_2w_Attr!$K$49:$K$90</c:f>
              <c:numCache>
                <c:formatCode>General</c:formatCode>
                <c:ptCount val="42"/>
                <c:pt idx="0">
                  <c:v>-0.58512074840430162</c:v>
                </c:pt>
                <c:pt idx="1">
                  <c:v>-1.1793970886232648</c:v>
                </c:pt>
                <c:pt idx="2">
                  <c:v>-1.8040435807351318</c:v>
                </c:pt>
                <c:pt idx="3">
                  <c:v>-0.5264769832938323</c:v>
                </c:pt>
                <c:pt idx="4">
                  <c:v>-0.70918318944754699</c:v>
                </c:pt>
                <c:pt idx="5">
                  <c:v>-0.42033165763445896</c:v>
                </c:pt>
                <c:pt idx="6">
                  <c:v>-0.36697580842926386</c:v>
                </c:pt>
                <c:pt idx="7">
                  <c:v>-0.37221941434401545</c:v>
                </c:pt>
                <c:pt idx="8">
                  <c:v>-0.33550709990733452</c:v>
                </c:pt>
                <c:pt idx="9">
                  <c:v>-0.39771170217933616</c:v>
                </c:pt>
                <c:pt idx="10">
                  <c:v>-0.2840538832230598</c:v>
                </c:pt>
                <c:pt idx="11">
                  <c:v>-0.19086711584890587</c:v>
                </c:pt>
                <c:pt idx="12">
                  <c:v>-0.18907248669900231</c:v>
                </c:pt>
                <c:pt idx="13">
                  <c:v>-0.25591159640617134</c:v>
                </c:pt>
                <c:pt idx="14">
                  <c:v>-0.15541196212032474</c:v>
                </c:pt>
                <c:pt idx="15">
                  <c:v>-0.12313895308130342</c:v>
                </c:pt>
                <c:pt idx="16">
                  <c:v>-0.13387056314946846</c:v>
                </c:pt>
                <c:pt idx="17">
                  <c:v>-0.23111482349163612</c:v>
                </c:pt>
                <c:pt idx="18">
                  <c:v>-0.10484337843795442</c:v>
                </c:pt>
                <c:pt idx="19">
                  <c:v>-0.21013363106397617</c:v>
                </c:pt>
                <c:pt idx="20">
                  <c:v>-0.13568867015164676</c:v>
                </c:pt>
                <c:pt idx="21">
                  <c:v>-0.10929236424117245</c:v>
                </c:pt>
                <c:pt idx="22">
                  <c:v>-7.4846501163178689E-2</c:v>
                </c:pt>
                <c:pt idx="23">
                  <c:v>-0.10589667898202734</c:v>
                </c:pt>
                <c:pt idx="24">
                  <c:v>-6.4856813103878613E-2</c:v>
                </c:pt>
                <c:pt idx="25">
                  <c:v>-7.989028936424511E-2</c:v>
                </c:pt>
                <c:pt idx="26">
                  <c:v>-5.3164380228882285E-2</c:v>
                </c:pt>
                <c:pt idx="27">
                  <c:v>-3.4171413428541665E-2</c:v>
                </c:pt>
                <c:pt idx="28">
                  <c:v>-5.6121244322665367E-2</c:v>
                </c:pt>
                <c:pt idx="29">
                  <c:v>-9.7289754926991615E-2</c:v>
                </c:pt>
                <c:pt idx="30">
                  <c:v>-5.378595264437655E-2</c:v>
                </c:pt>
                <c:pt idx="31">
                  <c:v>-7.1225431661374281E-2</c:v>
                </c:pt>
                <c:pt idx="32">
                  <c:v>-5.6998415782467962E-2</c:v>
                </c:pt>
                <c:pt idx="33">
                  <c:v>-6.4103062290668075E-2</c:v>
                </c:pt>
                <c:pt idx="34">
                  <c:v>-4.3467218359279948E-2</c:v>
                </c:pt>
                <c:pt idx="35">
                  <c:v>-6.3399767616603486E-2</c:v>
                </c:pt>
                <c:pt idx="36">
                  <c:v>-3.895294549856701E-2</c:v>
                </c:pt>
                <c:pt idx="37">
                  <c:v>-6.4356321752655446E-2</c:v>
                </c:pt>
                <c:pt idx="38">
                  <c:v>-0.11064221083260968</c:v>
                </c:pt>
                <c:pt idx="39">
                  <c:v>-6.9701916585890103E-2</c:v>
                </c:pt>
                <c:pt idx="40">
                  <c:v>-8.7067666735100108E-2</c:v>
                </c:pt>
                <c:pt idx="41">
                  <c:v>-3.7455175439599059E-2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00320"/>
        <c:axId val="245401856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Realised_20150810_2w_Attr!$M$47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Realised_20150810_2w_Attr!$B$49:$B$98</c:f>
              <c:strCache>
                <c:ptCount val="50"/>
                <c:pt idx="0">
                  <c:v>AIA GROUP LTD</c:v>
                </c:pt>
                <c:pt idx="1">
                  <c:v>TENCENT HOLDINGS LTD</c:v>
                </c:pt>
                <c:pt idx="2">
                  <c:v>HSBC HOLDINGS PLC</c:v>
                </c:pt>
                <c:pt idx="3">
                  <c:v>CHINA CONSTRUCTION BANK-H</c:v>
                </c:pt>
                <c:pt idx="4">
                  <c:v>CHINA MOBILE LTD</c:v>
                </c:pt>
                <c:pt idx="5">
                  <c:v>IND &amp; COMM BK OF CHINA-H</c:v>
                </c:pt>
                <c:pt idx="6">
                  <c:v>CK HUTCHISON HOLDINGS LTD</c:v>
                </c:pt>
                <c:pt idx="7">
                  <c:v>HONG KONG EXCHANGES &amp; CLEAR</c:v>
                </c:pt>
                <c:pt idx="8">
                  <c:v>PING AN INSURANCE GROUP CO-H</c:v>
                </c:pt>
                <c:pt idx="9">
                  <c:v>BANK OF CHINA LTD-H</c:v>
                </c:pt>
                <c:pt idx="10">
                  <c:v>CHINA LIFE INSURANCE CO-H</c:v>
                </c:pt>
                <c:pt idx="11">
                  <c:v>CK ASSET HOLDINGS LTD</c:v>
                </c:pt>
                <c:pt idx="12">
                  <c:v>SUN HUNG KAI PROPERTIES</c:v>
                </c:pt>
                <c:pt idx="13">
                  <c:v>CNOOC LTD</c:v>
                </c:pt>
                <c:pt idx="14">
                  <c:v>GALAXY ENTERTAINMENT GROUP L</c:v>
                </c:pt>
                <c:pt idx="15">
                  <c:v>BOC HONG KONG HOLDINGS LTD</c:v>
                </c:pt>
                <c:pt idx="16">
                  <c:v>SANDS CHINA LTD</c:v>
                </c:pt>
                <c:pt idx="17">
                  <c:v>PETROCHINA CO LTD-H</c:v>
                </c:pt>
                <c:pt idx="18">
                  <c:v>HANG SENG BANK LTD</c:v>
                </c:pt>
                <c:pt idx="19">
                  <c:v>CHINA PETROLEUM &amp; CHEMICAL-H</c:v>
                </c:pt>
                <c:pt idx="20">
                  <c:v>CHINA OVERSEAS LAND &amp; INVEST</c:v>
                </c:pt>
                <c:pt idx="21">
                  <c:v>LENOVO GROUP LTD</c:v>
                </c:pt>
                <c:pt idx="22">
                  <c:v>CHINA RESOURCES LAND LTD</c:v>
                </c:pt>
                <c:pt idx="23">
                  <c:v>HONG KONG &amp; CHINA GAS</c:v>
                </c:pt>
                <c:pt idx="24">
                  <c:v>BANK OF COMMUNICATIONS CO-H</c:v>
                </c:pt>
                <c:pt idx="25">
                  <c:v>CHINA SHENHUA ENERGY CO-H</c:v>
                </c:pt>
                <c:pt idx="26">
                  <c:v>HANG LUNG PROPERTIES LTD</c:v>
                </c:pt>
                <c:pt idx="27">
                  <c:v>KUNLUN ENERGY CO LTD</c:v>
                </c:pt>
                <c:pt idx="28">
                  <c:v>NEW WORLD DEVELOPMENT</c:v>
                </c:pt>
                <c:pt idx="29">
                  <c:v>POWER ASSETS HOLDINGS LTD</c:v>
                </c:pt>
                <c:pt idx="30">
                  <c:v>SWIRE PACIFIC LTD - CL A</c:v>
                </c:pt>
                <c:pt idx="31">
                  <c:v>WHARF HOLDINGS LTD</c:v>
                </c:pt>
                <c:pt idx="32">
                  <c:v>CHINA MERCHANTS PORT HOLDING</c:v>
                </c:pt>
                <c:pt idx="33">
                  <c:v>WANT WANT CHINA HOLDINGS LTD</c:v>
                </c:pt>
                <c:pt idx="34">
                  <c:v>BANK OF EAST ASIA LTD</c:v>
                </c:pt>
                <c:pt idx="35">
                  <c:v>BELLE INTERNATIONAL HOLDINGS</c:v>
                </c:pt>
                <c:pt idx="36">
                  <c:v>CATHAY PACIFIC AIRWAYS</c:v>
                </c:pt>
                <c:pt idx="37">
                  <c:v>CHINA MENGNIU DAIRY CO</c:v>
                </c:pt>
                <c:pt idx="38">
                  <c:v>CLP HOLDINGS LTD</c:v>
                </c:pt>
                <c:pt idx="39">
                  <c:v>HENGAN INTL GROUP CO LTD</c:v>
                </c:pt>
                <c:pt idx="40">
                  <c:v>LINK REIT</c:v>
                </c:pt>
                <c:pt idx="41">
                  <c:v>TINGYI (CAYMAN ISLN) HLDG CO</c:v>
                </c:pt>
                <c:pt idx="42">
                  <c:v>CHINA RESOURCES POWER HOLDIN</c:v>
                </c:pt>
                <c:pt idx="43">
                  <c:v>HENDERSON LAND DEVELOPMENT</c:v>
                </c:pt>
                <c:pt idx="44">
                  <c:v>MTR CORP</c:v>
                </c:pt>
                <c:pt idx="45">
                  <c:v>CHINA RESOURCES BEER HOLDING</c:v>
                </c:pt>
                <c:pt idx="46">
                  <c:v>CHINA UNICOM HONG KONG LTD</c:v>
                </c:pt>
                <c:pt idx="47">
                  <c:v>SINO LAND CO</c:v>
                </c:pt>
                <c:pt idx="48">
                  <c:v>CITIC LTD</c:v>
                </c:pt>
                <c:pt idx="49">
                  <c:v>LI &amp; FUNG LTD</c:v>
                </c:pt>
              </c:strCache>
            </c:strRef>
          </c:cat>
          <c:val>
            <c:numRef>
              <c:f>Realised_20150810_2w_Attr!$M$49:$M$98</c:f>
              <c:numCache>
                <c:formatCode>#,##0.00</c:formatCode>
                <c:ptCount val="50"/>
                <c:pt idx="0">
                  <c:v>7.09</c:v>
                </c:pt>
                <c:pt idx="1">
                  <c:v>9.89</c:v>
                </c:pt>
                <c:pt idx="2">
                  <c:v>11.74</c:v>
                </c:pt>
                <c:pt idx="3">
                  <c:v>6.5</c:v>
                </c:pt>
                <c:pt idx="4">
                  <c:v>7.75</c:v>
                </c:pt>
                <c:pt idx="5">
                  <c:v>4.8099999999999996</c:v>
                </c:pt>
                <c:pt idx="6">
                  <c:v>3.77</c:v>
                </c:pt>
                <c:pt idx="7">
                  <c:v>2.93</c:v>
                </c:pt>
                <c:pt idx="8">
                  <c:v>2.77</c:v>
                </c:pt>
                <c:pt idx="9">
                  <c:v>4.08</c:v>
                </c:pt>
                <c:pt idx="10">
                  <c:v>2.62</c:v>
                </c:pt>
                <c:pt idx="11">
                  <c:v>2</c:v>
                </c:pt>
                <c:pt idx="12">
                  <c:v>2.19</c:v>
                </c:pt>
                <c:pt idx="13">
                  <c:v>2.15</c:v>
                </c:pt>
                <c:pt idx="14">
                  <c:v>0.98</c:v>
                </c:pt>
                <c:pt idx="15">
                  <c:v>1.35</c:v>
                </c:pt>
                <c:pt idx="16">
                  <c:v>1.01</c:v>
                </c:pt>
                <c:pt idx="17">
                  <c:v>1.9</c:v>
                </c:pt>
                <c:pt idx="18">
                  <c:v>1.45</c:v>
                </c:pt>
                <c:pt idx="19">
                  <c:v>1.73</c:v>
                </c:pt>
                <c:pt idx="20">
                  <c:v>1.21</c:v>
                </c:pt>
                <c:pt idx="21">
                  <c:v>0.68</c:v>
                </c:pt>
                <c:pt idx="22">
                  <c:v>0.61</c:v>
                </c:pt>
                <c:pt idx="23">
                  <c:v>1.36</c:v>
                </c:pt>
                <c:pt idx="24">
                  <c:v>0.72</c:v>
                </c:pt>
                <c:pt idx="25">
                  <c:v>0.64</c:v>
                </c:pt>
                <c:pt idx="26">
                  <c:v>0.55000000000000004</c:v>
                </c:pt>
                <c:pt idx="27">
                  <c:v>0.27</c:v>
                </c:pt>
                <c:pt idx="28">
                  <c:v>0.59</c:v>
                </c:pt>
                <c:pt idx="29">
                  <c:v>1.25</c:v>
                </c:pt>
                <c:pt idx="30">
                  <c:v>0.69</c:v>
                </c:pt>
                <c:pt idx="31">
                  <c:v>0.78</c:v>
                </c:pt>
                <c:pt idx="32">
                  <c:v>0.45</c:v>
                </c:pt>
                <c:pt idx="33">
                  <c:v>0.67</c:v>
                </c:pt>
                <c:pt idx="34">
                  <c:v>0.52</c:v>
                </c:pt>
                <c:pt idx="35">
                  <c:v>0.64</c:v>
                </c:pt>
                <c:pt idx="36">
                  <c:v>0.25</c:v>
                </c:pt>
                <c:pt idx="37">
                  <c:v>0.56999999999999995</c:v>
                </c:pt>
                <c:pt idx="38">
                  <c:v>1.58</c:v>
                </c:pt>
                <c:pt idx="39">
                  <c:v>0.83</c:v>
                </c:pt>
                <c:pt idx="40">
                  <c:v>1.25</c:v>
                </c:pt>
                <c:pt idx="41">
                  <c:v>0.37</c:v>
                </c:pt>
                <c:pt idx="42">
                  <c:v>0.48</c:v>
                </c:pt>
                <c:pt idx="43">
                  <c:v>0.7</c:v>
                </c:pt>
                <c:pt idx="44">
                  <c:v>0.67</c:v>
                </c:pt>
                <c:pt idx="45">
                  <c:v>0.37</c:v>
                </c:pt>
                <c:pt idx="46">
                  <c:v>0.8</c:v>
                </c:pt>
                <c:pt idx="47">
                  <c:v>0.44</c:v>
                </c:pt>
                <c:pt idx="48">
                  <c:v>0.9</c:v>
                </c:pt>
                <c:pt idx="49">
                  <c:v>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5409280"/>
        <c:axId val="245407744"/>
      </c:barChart>
      <c:catAx>
        <c:axId val="2454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45401856"/>
        <c:crosses val="autoZero"/>
        <c:auto val="1"/>
        <c:lblAlgn val="ctr"/>
        <c:lblOffset val="100"/>
        <c:noMultiLvlLbl val="0"/>
      </c:catAx>
      <c:valAx>
        <c:axId val="245401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5400320"/>
        <c:crosses val="autoZero"/>
        <c:crossBetween val="between"/>
      </c:valAx>
      <c:valAx>
        <c:axId val="245407744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5409280"/>
        <c:crosses val="max"/>
        <c:crossBetween val="between"/>
      </c:valAx>
      <c:catAx>
        <c:axId val="245409280"/>
        <c:scaling>
          <c:orientation val="minMax"/>
        </c:scaling>
        <c:delete val="1"/>
        <c:axPos val="t"/>
        <c:majorTickMark val="out"/>
        <c:minorTickMark val="none"/>
        <c:tickLblPos val="nextTo"/>
        <c:crossAx val="245407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Realised_20150624_2w_Attr!$J$47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Realised_20150624_2w_Attr!$B$49:$B$98</c:f>
              <c:strCache>
                <c:ptCount val="50"/>
                <c:pt idx="0">
                  <c:v>TENCENT HOLDINGS LTD</c:v>
                </c:pt>
                <c:pt idx="1">
                  <c:v>HONG KONG EXCHANGES &amp; CLEAR</c:v>
                </c:pt>
                <c:pt idx="2">
                  <c:v>CHINA CONSTRUCTION BANK-H</c:v>
                </c:pt>
                <c:pt idx="3">
                  <c:v>BANK OF CHINA LTD-H</c:v>
                </c:pt>
                <c:pt idx="4">
                  <c:v>IND &amp; COMM BK OF CHINA-H</c:v>
                </c:pt>
                <c:pt idx="5">
                  <c:v>PING AN INSURANCE GROUP CO-H</c:v>
                </c:pt>
                <c:pt idx="6">
                  <c:v>CHINA LIFE INSURANCE CO-H</c:v>
                </c:pt>
                <c:pt idx="7">
                  <c:v>PETROCHINA CO LTD-H</c:v>
                </c:pt>
                <c:pt idx="8">
                  <c:v>CNOOC LTD</c:v>
                </c:pt>
                <c:pt idx="9">
                  <c:v>HSBC HOLDINGS PLC</c:v>
                </c:pt>
                <c:pt idx="10">
                  <c:v>AIA GROUP LTD</c:v>
                </c:pt>
                <c:pt idx="11">
                  <c:v>CHINA PETROLEUM &amp; CHEMICAL-H</c:v>
                </c:pt>
                <c:pt idx="12">
                  <c:v>LENOVO GROUP LTD</c:v>
                </c:pt>
                <c:pt idx="13">
                  <c:v>SUN HUNG KAI PROPERTIES</c:v>
                </c:pt>
                <c:pt idx="14">
                  <c:v>CHINA OVERSEAS LAND &amp; INVEST</c:v>
                </c:pt>
                <c:pt idx="15">
                  <c:v>CHINA MOBILE LTD</c:v>
                </c:pt>
                <c:pt idx="16">
                  <c:v>CHINA SHENHUA ENERGY CO-H</c:v>
                </c:pt>
                <c:pt idx="17">
                  <c:v>CHINA RESOURCES LAND LTD</c:v>
                </c:pt>
                <c:pt idx="18">
                  <c:v>CHINA UNICOM HONG KONG LTD</c:v>
                </c:pt>
                <c:pt idx="19">
                  <c:v>BANK OF COMMUNICATIONS CO-H</c:v>
                </c:pt>
                <c:pt idx="20">
                  <c:v>BELLE INTERNATIONAL HOLDINGS</c:v>
                </c:pt>
                <c:pt idx="21">
                  <c:v>CHINA MENGNIU DAIRY CO</c:v>
                </c:pt>
                <c:pt idx="22">
                  <c:v>CK ASSET HOLDINGS LTD</c:v>
                </c:pt>
                <c:pt idx="23">
                  <c:v>WANT WANT CHINA HOLDINGS LTD</c:v>
                </c:pt>
                <c:pt idx="24">
                  <c:v>BANK OF EAST ASIA LTD</c:v>
                </c:pt>
                <c:pt idx="25">
                  <c:v>HENGAN INTL GROUP CO LTD</c:v>
                </c:pt>
                <c:pt idx="26">
                  <c:v>CHINA MERCHANTS PORT HOLDING</c:v>
                </c:pt>
                <c:pt idx="27">
                  <c:v>HANG LUNG PROPERTIES LTD</c:v>
                </c:pt>
                <c:pt idx="28">
                  <c:v>LI &amp; FUNG LTD</c:v>
                </c:pt>
                <c:pt idx="29">
                  <c:v>NEW WORLD DEVELOPMENT</c:v>
                </c:pt>
                <c:pt idx="30">
                  <c:v>WHARF HOLDINGS LTD</c:v>
                </c:pt>
                <c:pt idx="31">
                  <c:v>CK HUTCHISON HOLDINGS LTD</c:v>
                </c:pt>
                <c:pt idx="32">
                  <c:v>BOC HONG KONG HOLDINGS LTD</c:v>
                </c:pt>
                <c:pt idx="33">
                  <c:v>HENDERSON LAND DEVELOPMENT</c:v>
                </c:pt>
                <c:pt idx="34">
                  <c:v>LINK REIT</c:v>
                </c:pt>
                <c:pt idx="35">
                  <c:v>SINO LAND CO</c:v>
                </c:pt>
                <c:pt idx="36">
                  <c:v>CHINA RESOURCES POWER HOLDIN</c:v>
                </c:pt>
                <c:pt idx="37">
                  <c:v>HONG KONG &amp; CHINA GAS</c:v>
                </c:pt>
                <c:pt idx="38">
                  <c:v>KUNLUN ENERGY CO LTD</c:v>
                </c:pt>
                <c:pt idx="39">
                  <c:v>MTR CORP</c:v>
                </c:pt>
                <c:pt idx="40">
                  <c:v>TINGYI (CAYMAN ISLN) HLDG CO</c:v>
                </c:pt>
                <c:pt idx="41">
                  <c:v>CATHAY PACIFIC AIRWAYS</c:v>
                </c:pt>
                <c:pt idx="42">
                  <c:v>SWIRE PACIFIC LTD - CL A</c:v>
                </c:pt>
                <c:pt idx="43">
                  <c:v>CHINA RESOURCES BEER HOLDIN</c:v>
                </c:pt>
                <c:pt idx="44">
                  <c:v>CITIC LTD</c:v>
                </c:pt>
                <c:pt idx="45">
                  <c:v>CLP HOLDINGS LTD</c:v>
                </c:pt>
                <c:pt idx="46">
                  <c:v>POWER ASSETS HOLDINGS LTD</c:v>
                </c:pt>
                <c:pt idx="47">
                  <c:v>HANG SENG BANK LTD</c:v>
                </c:pt>
                <c:pt idx="48">
                  <c:v>GALAXY ENTERTAINMENT GROUP L</c:v>
                </c:pt>
                <c:pt idx="49">
                  <c:v>SANDS CHINA LTD</c:v>
                </c:pt>
              </c:strCache>
            </c:strRef>
          </c:cat>
          <c:val>
            <c:numRef>
              <c:f>Realised_20150624_2w_Attr!$J$49:$J$98</c:f>
              <c:numCache>
                <c:formatCode>#,##0.00</c:formatCode>
                <c:ptCount val="50"/>
                <c:pt idx="0">
                  <c:v>-1.32</c:v>
                </c:pt>
                <c:pt idx="1">
                  <c:v>-0.92</c:v>
                </c:pt>
                <c:pt idx="2">
                  <c:v>-0.9</c:v>
                </c:pt>
                <c:pt idx="3">
                  <c:v>-0.85</c:v>
                </c:pt>
                <c:pt idx="4">
                  <c:v>-0.84</c:v>
                </c:pt>
                <c:pt idx="5">
                  <c:v>-0.66</c:v>
                </c:pt>
                <c:pt idx="6">
                  <c:v>-0.52</c:v>
                </c:pt>
                <c:pt idx="7">
                  <c:v>-0.4</c:v>
                </c:pt>
                <c:pt idx="8">
                  <c:v>-0.36</c:v>
                </c:pt>
                <c:pt idx="9">
                  <c:v>-0.35</c:v>
                </c:pt>
                <c:pt idx="10">
                  <c:v>-0.27</c:v>
                </c:pt>
                <c:pt idx="11">
                  <c:v>-0.27</c:v>
                </c:pt>
                <c:pt idx="12">
                  <c:v>-0.23</c:v>
                </c:pt>
                <c:pt idx="13">
                  <c:v>-0.21</c:v>
                </c:pt>
                <c:pt idx="14">
                  <c:v>-0.18</c:v>
                </c:pt>
                <c:pt idx="15">
                  <c:v>-0.14000000000000001</c:v>
                </c:pt>
                <c:pt idx="16">
                  <c:v>-0.13</c:v>
                </c:pt>
                <c:pt idx="17">
                  <c:v>-0.12</c:v>
                </c:pt>
                <c:pt idx="18">
                  <c:v>-0.12</c:v>
                </c:pt>
                <c:pt idx="19">
                  <c:v>-0.11</c:v>
                </c:pt>
                <c:pt idx="20">
                  <c:v>-0.09</c:v>
                </c:pt>
                <c:pt idx="21">
                  <c:v>-0.09</c:v>
                </c:pt>
                <c:pt idx="22">
                  <c:v>-0.09</c:v>
                </c:pt>
                <c:pt idx="23">
                  <c:v>-0.09</c:v>
                </c:pt>
                <c:pt idx="24">
                  <c:v>-0.08</c:v>
                </c:pt>
                <c:pt idx="25">
                  <c:v>-0.08</c:v>
                </c:pt>
                <c:pt idx="26">
                  <c:v>-7.0000000000000007E-2</c:v>
                </c:pt>
                <c:pt idx="27">
                  <c:v>-7.0000000000000007E-2</c:v>
                </c:pt>
                <c:pt idx="28">
                  <c:v>-7.0000000000000007E-2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-0.06</c:v>
                </c:pt>
                <c:pt idx="32">
                  <c:v>-0.05</c:v>
                </c:pt>
                <c:pt idx="33">
                  <c:v>-0.05</c:v>
                </c:pt>
                <c:pt idx="34">
                  <c:v>-0.05</c:v>
                </c:pt>
                <c:pt idx="35">
                  <c:v>-0.05</c:v>
                </c:pt>
                <c:pt idx="36">
                  <c:v>-0.04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-0.02</c:v>
                </c:pt>
                <c:pt idx="42">
                  <c:v>-0.02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0.06</c:v>
                </c:pt>
                <c:pt idx="48">
                  <c:v>0.08</c:v>
                </c:pt>
                <c:pt idx="49">
                  <c:v>0.18</c:v>
                </c:pt>
              </c:numCache>
            </c:numRef>
          </c:val>
        </c:ser>
        <c:ser>
          <c:idx val="1"/>
          <c:order val="2"/>
          <c:tx>
            <c:strRef>
              <c:f>Realised_20150624_2w_Attr!$K$47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Realised_20150624_2w_Attr!$B$49:$B$98</c:f>
              <c:strCache>
                <c:ptCount val="50"/>
                <c:pt idx="0">
                  <c:v>TENCENT HOLDINGS LTD</c:v>
                </c:pt>
                <c:pt idx="1">
                  <c:v>HONG KONG EXCHANGES &amp; CLEAR</c:v>
                </c:pt>
                <c:pt idx="2">
                  <c:v>CHINA CONSTRUCTION BANK-H</c:v>
                </c:pt>
                <c:pt idx="3">
                  <c:v>BANK OF CHINA LTD-H</c:v>
                </c:pt>
                <c:pt idx="4">
                  <c:v>IND &amp; COMM BK OF CHINA-H</c:v>
                </c:pt>
                <c:pt idx="5">
                  <c:v>PING AN INSURANCE GROUP CO-H</c:v>
                </c:pt>
                <c:pt idx="6">
                  <c:v>CHINA LIFE INSURANCE CO-H</c:v>
                </c:pt>
                <c:pt idx="7">
                  <c:v>PETROCHINA CO LTD-H</c:v>
                </c:pt>
                <c:pt idx="8">
                  <c:v>CNOOC LTD</c:v>
                </c:pt>
                <c:pt idx="9">
                  <c:v>HSBC HOLDINGS PLC</c:v>
                </c:pt>
                <c:pt idx="10">
                  <c:v>AIA GROUP LTD</c:v>
                </c:pt>
                <c:pt idx="11">
                  <c:v>CHINA PETROLEUM &amp; CHEMICAL-H</c:v>
                </c:pt>
                <c:pt idx="12">
                  <c:v>LENOVO GROUP LTD</c:v>
                </c:pt>
                <c:pt idx="13">
                  <c:v>SUN HUNG KAI PROPERTIES</c:v>
                </c:pt>
                <c:pt idx="14">
                  <c:v>CHINA OVERSEAS LAND &amp; INVEST</c:v>
                </c:pt>
                <c:pt idx="15">
                  <c:v>CHINA MOBILE LTD</c:v>
                </c:pt>
                <c:pt idx="16">
                  <c:v>CHINA SHENHUA ENERGY CO-H</c:v>
                </c:pt>
                <c:pt idx="17">
                  <c:v>CHINA RESOURCES LAND LTD</c:v>
                </c:pt>
                <c:pt idx="18">
                  <c:v>CHINA UNICOM HONG KONG LTD</c:v>
                </c:pt>
                <c:pt idx="19">
                  <c:v>BANK OF COMMUNICATIONS CO-H</c:v>
                </c:pt>
                <c:pt idx="20">
                  <c:v>BELLE INTERNATIONAL HOLDINGS</c:v>
                </c:pt>
                <c:pt idx="21">
                  <c:v>CHINA MENGNIU DAIRY CO</c:v>
                </c:pt>
                <c:pt idx="22">
                  <c:v>CK ASSET HOLDINGS LTD</c:v>
                </c:pt>
                <c:pt idx="23">
                  <c:v>WANT WANT CHINA HOLDINGS LTD</c:v>
                </c:pt>
                <c:pt idx="24">
                  <c:v>BANK OF EAST ASIA LTD</c:v>
                </c:pt>
                <c:pt idx="25">
                  <c:v>HENGAN INTL GROUP CO LTD</c:v>
                </c:pt>
                <c:pt idx="26">
                  <c:v>CHINA MERCHANTS PORT HOLDING</c:v>
                </c:pt>
                <c:pt idx="27">
                  <c:v>HANG LUNG PROPERTIES LTD</c:v>
                </c:pt>
                <c:pt idx="28">
                  <c:v>LI &amp; FUNG LTD</c:v>
                </c:pt>
                <c:pt idx="29">
                  <c:v>NEW WORLD DEVELOPMENT</c:v>
                </c:pt>
                <c:pt idx="30">
                  <c:v>WHARF HOLDINGS LTD</c:v>
                </c:pt>
                <c:pt idx="31">
                  <c:v>CK HUTCHISON HOLDINGS LTD</c:v>
                </c:pt>
                <c:pt idx="32">
                  <c:v>BOC HONG KONG HOLDINGS LTD</c:v>
                </c:pt>
                <c:pt idx="33">
                  <c:v>HENDERSON LAND DEVELOPMENT</c:v>
                </c:pt>
                <c:pt idx="34">
                  <c:v>LINK REIT</c:v>
                </c:pt>
                <c:pt idx="35">
                  <c:v>SINO LAND CO</c:v>
                </c:pt>
                <c:pt idx="36">
                  <c:v>CHINA RESOURCES POWER HOLDIN</c:v>
                </c:pt>
                <c:pt idx="37">
                  <c:v>HONG KONG &amp; CHINA GAS</c:v>
                </c:pt>
                <c:pt idx="38">
                  <c:v>KUNLUN ENERGY CO LTD</c:v>
                </c:pt>
                <c:pt idx="39">
                  <c:v>MTR CORP</c:v>
                </c:pt>
                <c:pt idx="40">
                  <c:v>TINGYI (CAYMAN ISLN) HLDG CO</c:v>
                </c:pt>
                <c:pt idx="41">
                  <c:v>CATHAY PACIFIC AIRWAYS</c:v>
                </c:pt>
                <c:pt idx="42">
                  <c:v>SWIRE PACIFIC LTD - CL A</c:v>
                </c:pt>
                <c:pt idx="43">
                  <c:v>CHINA RESOURCES BEER HOLDIN</c:v>
                </c:pt>
                <c:pt idx="44">
                  <c:v>CITIC LTD</c:v>
                </c:pt>
                <c:pt idx="45">
                  <c:v>CLP HOLDINGS LTD</c:v>
                </c:pt>
                <c:pt idx="46">
                  <c:v>POWER ASSETS HOLDINGS LTD</c:v>
                </c:pt>
                <c:pt idx="47">
                  <c:v>HANG SENG BANK LTD</c:v>
                </c:pt>
                <c:pt idx="48">
                  <c:v>GALAXY ENTERTAINMENT GROUP L</c:v>
                </c:pt>
                <c:pt idx="49">
                  <c:v>SANDS CHINA LTD</c:v>
                </c:pt>
              </c:strCache>
            </c:strRef>
          </c:cat>
          <c:val>
            <c:numRef>
              <c:f>Realised_20150624_2w_Attr!$K$49:$K$90</c:f>
              <c:numCache>
                <c:formatCode>General</c:formatCode>
                <c:ptCount val="42"/>
                <c:pt idx="0">
                  <c:v>-1.1644979585587429</c:v>
                </c:pt>
                <c:pt idx="1">
                  <c:v>-0.42478271824784919</c:v>
                </c:pt>
                <c:pt idx="2">
                  <c:v>-0.54571014488249103</c:v>
                </c:pt>
                <c:pt idx="3">
                  <c:v>-0.45240061003585086</c:v>
                </c:pt>
                <c:pt idx="4">
                  <c:v>-0.47151612745601279</c:v>
                </c:pt>
                <c:pt idx="5">
                  <c:v>-0.35929165413610681</c:v>
                </c:pt>
                <c:pt idx="6">
                  <c:v>-0.29528075775713652</c:v>
                </c:pt>
                <c:pt idx="7">
                  <c:v>-0.26193575609227671</c:v>
                </c:pt>
                <c:pt idx="8">
                  <c:v>-0.28397720142794486</c:v>
                </c:pt>
                <c:pt idx="9">
                  <c:v>-1.6982201281692284</c:v>
                </c:pt>
                <c:pt idx="10">
                  <c:v>-0.58701993554872711</c:v>
                </c:pt>
                <c:pt idx="11">
                  <c:v>-0.22582734929831172</c:v>
                </c:pt>
                <c:pt idx="12">
                  <c:v>-0.1281297909049943</c:v>
                </c:pt>
                <c:pt idx="13">
                  <c:v>-0.19122020748793711</c:v>
                </c:pt>
                <c:pt idx="14">
                  <c:v>-0.13933552305668276</c:v>
                </c:pt>
                <c:pt idx="15">
                  <c:v>-0.66014244084285068</c:v>
                </c:pt>
                <c:pt idx="16">
                  <c:v>-8.3251420118171937E-2</c:v>
                </c:pt>
                <c:pt idx="17">
                  <c:v>-7.9322388851406023E-2</c:v>
                </c:pt>
                <c:pt idx="18">
                  <c:v>-9.9531126310477128E-2</c:v>
                </c:pt>
                <c:pt idx="19">
                  <c:v>-7.2287069649251204E-2</c:v>
                </c:pt>
                <c:pt idx="20">
                  <c:v>-7.2802013972860347E-2</c:v>
                </c:pt>
                <c:pt idx="21">
                  <c:v>-6.9145020893797746E-2</c:v>
                </c:pt>
                <c:pt idx="22">
                  <c:v>-0.1765320274024188</c:v>
                </c:pt>
                <c:pt idx="23">
                  <c:v>-6.9349883378320043E-2</c:v>
                </c:pt>
                <c:pt idx="24">
                  <c:v>-4.4902475168991748E-2</c:v>
                </c:pt>
                <c:pt idx="25">
                  <c:v>-6.6057170279298416E-2</c:v>
                </c:pt>
                <c:pt idx="26">
                  <c:v>-5.6357468656711998E-2</c:v>
                </c:pt>
                <c:pt idx="27">
                  <c:v>-5.5448660199408542E-2</c:v>
                </c:pt>
                <c:pt idx="28">
                  <c:v>-4.5668158728324866E-2</c:v>
                </c:pt>
                <c:pt idx="29">
                  <c:v>-5.6905632317144697E-2</c:v>
                </c:pt>
                <c:pt idx="30">
                  <c:v>-7.5115296337468773E-2</c:v>
                </c:pt>
                <c:pt idx="31">
                  <c:v>-0.35305112997906318</c:v>
                </c:pt>
                <c:pt idx="32">
                  <c:v>-0.1123313369706886</c:v>
                </c:pt>
                <c:pt idx="33">
                  <c:v>-6.3626057298121208E-2</c:v>
                </c:pt>
                <c:pt idx="34">
                  <c:v>-8.6643619727796231E-2</c:v>
                </c:pt>
                <c:pt idx="35">
                  <c:v>-4.0401238189704779E-2</c:v>
                </c:pt>
                <c:pt idx="36">
                  <c:v>-4.8634827201996036E-2</c:v>
                </c:pt>
                <c:pt idx="37">
                  <c:v>-9.8914922690949841E-2</c:v>
                </c:pt>
                <c:pt idx="38">
                  <c:v>-3.5701771085651021E-2</c:v>
                </c:pt>
                <c:pt idx="39">
                  <c:v>-7.0445008892180971E-2</c:v>
                </c:pt>
                <c:pt idx="40">
                  <c:v>-3.5437264525450658E-2</c:v>
                </c:pt>
                <c:pt idx="41">
                  <c:v>-3.8817146681573059E-2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11296"/>
        <c:axId val="245512832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Realised_20150624_2w_Attr!$M$47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Realised_20150624_2w_Attr!$B$49:$B$98</c:f>
              <c:strCache>
                <c:ptCount val="50"/>
                <c:pt idx="0">
                  <c:v>TENCENT HOLDINGS LTD</c:v>
                </c:pt>
                <c:pt idx="1">
                  <c:v>HONG KONG EXCHANGES &amp; CLEAR</c:v>
                </c:pt>
                <c:pt idx="2">
                  <c:v>CHINA CONSTRUCTION BANK-H</c:v>
                </c:pt>
                <c:pt idx="3">
                  <c:v>BANK OF CHINA LTD-H</c:v>
                </c:pt>
                <c:pt idx="4">
                  <c:v>IND &amp; COMM BK OF CHINA-H</c:v>
                </c:pt>
                <c:pt idx="5">
                  <c:v>PING AN INSURANCE GROUP CO-H</c:v>
                </c:pt>
                <c:pt idx="6">
                  <c:v>CHINA LIFE INSURANCE CO-H</c:v>
                </c:pt>
                <c:pt idx="7">
                  <c:v>PETROCHINA CO LTD-H</c:v>
                </c:pt>
                <c:pt idx="8">
                  <c:v>CNOOC LTD</c:v>
                </c:pt>
                <c:pt idx="9">
                  <c:v>HSBC HOLDINGS PLC</c:v>
                </c:pt>
                <c:pt idx="10">
                  <c:v>AIA GROUP LTD</c:v>
                </c:pt>
                <c:pt idx="11">
                  <c:v>CHINA PETROLEUM &amp; CHEMICAL-H</c:v>
                </c:pt>
                <c:pt idx="12">
                  <c:v>LENOVO GROUP LTD</c:v>
                </c:pt>
                <c:pt idx="13">
                  <c:v>SUN HUNG KAI PROPERTIES</c:v>
                </c:pt>
                <c:pt idx="14">
                  <c:v>CHINA OVERSEAS LAND &amp; INVEST</c:v>
                </c:pt>
                <c:pt idx="15">
                  <c:v>CHINA MOBILE LTD</c:v>
                </c:pt>
                <c:pt idx="16">
                  <c:v>CHINA SHENHUA ENERGY CO-H</c:v>
                </c:pt>
                <c:pt idx="17">
                  <c:v>CHINA RESOURCES LAND LTD</c:v>
                </c:pt>
                <c:pt idx="18">
                  <c:v>CHINA UNICOM HONG KONG LTD</c:v>
                </c:pt>
                <c:pt idx="19">
                  <c:v>BANK OF COMMUNICATIONS CO-H</c:v>
                </c:pt>
                <c:pt idx="20">
                  <c:v>BELLE INTERNATIONAL HOLDINGS</c:v>
                </c:pt>
                <c:pt idx="21">
                  <c:v>CHINA MENGNIU DAIRY CO</c:v>
                </c:pt>
                <c:pt idx="22">
                  <c:v>CK ASSET HOLDINGS LTD</c:v>
                </c:pt>
                <c:pt idx="23">
                  <c:v>WANT WANT CHINA HOLDINGS LTD</c:v>
                </c:pt>
                <c:pt idx="24">
                  <c:v>BANK OF EAST ASIA LTD</c:v>
                </c:pt>
                <c:pt idx="25">
                  <c:v>HENGAN INTL GROUP CO LTD</c:v>
                </c:pt>
                <c:pt idx="26">
                  <c:v>CHINA MERCHANTS PORT HOLDING</c:v>
                </c:pt>
                <c:pt idx="27">
                  <c:v>HANG LUNG PROPERTIES LTD</c:v>
                </c:pt>
                <c:pt idx="28">
                  <c:v>LI &amp; FUNG LTD</c:v>
                </c:pt>
                <c:pt idx="29">
                  <c:v>NEW WORLD DEVELOPMENT</c:v>
                </c:pt>
                <c:pt idx="30">
                  <c:v>WHARF HOLDINGS LTD</c:v>
                </c:pt>
                <c:pt idx="31">
                  <c:v>CK HUTCHISON HOLDINGS LTD</c:v>
                </c:pt>
                <c:pt idx="32">
                  <c:v>BOC HONG KONG HOLDINGS LTD</c:v>
                </c:pt>
                <c:pt idx="33">
                  <c:v>HENDERSON LAND DEVELOPMENT</c:v>
                </c:pt>
                <c:pt idx="34">
                  <c:v>LINK REIT</c:v>
                </c:pt>
                <c:pt idx="35">
                  <c:v>SINO LAND CO</c:v>
                </c:pt>
                <c:pt idx="36">
                  <c:v>CHINA RESOURCES POWER HOLDIN</c:v>
                </c:pt>
                <c:pt idx="37">
                  <c:v>HONG KONG &amp; CHINA GAS</c:v>
                </c:pt>
                <c:pt idx="38">
                  <c:v>KUNLUN ENERGY CO LTD</c:v>
                </c:pt>
                <c:pt idx="39">
                  <c:v>MTR CORP</c:v>
                </c:pt>
                <c:pt idx="40">
                  <c:v>TINGYI (CAYMAN ISLN) HLDG CO</c:v>
                </c:pt>
                <c:pt idx="41">
                  <c:v>CATHAY PACIFIC AIRWAYS</c:v>
                </c:pt>
                <c:pt idx="42">
                  <c:v>SWIRE PACIFIC LTD - CL A</c:v>
                </c:pt>
                <c:pt idx="43">
                  <c:v>CHINA RESOURCES BEER HOLDIN</c:v>
                </c:pt>
                <c:pt idx="44">
                  <c:v>CITIC LTD</c:v>
                </c:pt>
                <c:pt idx="45">
                  <c:v>CLP HOLDINGS LTD</c:v>
                </c:pt>
                <c:pt idx="46">
                  <c:v>POWER ASSETS HOLDINGS LTD</c:v>
                </c:pt>
                <c:pt idx="47">
                  <c:v>HANG SENG BANK LTD</c:v>
                </c:pt>
                <c:pt idx="48">
                  <c:v>GALAXY ENTERTAINMENT GROUP L</c:v>
                </c:pt>
                <c:pt idx="49">
                  <c:v>SANDS CHINA LTD</c:v>
                </c:pt>
              </c:strCache>
            </c:strRef>
          </c:cat>
          <c:val>
            <c:numRef>
              <c:f>Realised_20150624_2w_Attr!$M$49:$M$98</c:f>
              <c:numCache>
                <c:formatCode>#,##0.00</c:formatCode>
                <c:ptCount val="50"/>
                <c:pt idx="0">
                  <c:v>9.9600000000000009</c:v>
                </c:pt>
                <c:pt idx="1">
                  <c:v>3.14</c:v>
                </c:pt>
                <c:pt idx="2">
                  <c:v>6.57</c:v>
                </c:pt>
                <c:pt idx="3">
                  <c:v>4.2699999999999996</c:v>
                </c:pt>
                <c:pt idx="4">
                  <c:v>5.01</c:v>
                </c:pt>
                <c:pt idx="5">
                  <c:v>2.95</c:v>
                </c:pt>
                <c:pt idx="6">
                  <c:v>2.72</c:v>
                </c:pt>
                <c:pt idx="7">
                  <c:v>2.0099999999999998</c:v>
                </c:pt>
                <c:pt idx="8">
                  <c:v>2.15</c:v>
                </c:pt>
                <c:pt idx="9">
                  <c:v>11.35</c:v>
                </c:pt>
                <c:pt idx="10">
                  <c:v>7.16</c:v>
                </c:pt>
                <c:pt idx="11">
                  <c:v>1.77</c:v>
                </c:pt>
                <c:pt idx="12">
                  <c:v>0.81</c:v>
                </c:pt>
                <c:pt idx="13">
                  <c:v>2.29</c:v>
                </c:pt>
                <c:pt idx="14">
                  <c:v>1.25</c:v>
                </c:pt>
                <c:pt idx="15">
                  <c:v>7.15</c:v>
                </c:pt>
                <c:pt idx="16">
                  <c:v>0.63</c:v>
                </c:pt>
                <c:pt idx="17">
                  <c:v>0.65</c:v>
                </c:pt>
                <c:pt idx="18">
                  <c:v>0.79</c:v>
                </c:pt>
                <c:pt idx="19">
                  <c:v>0.76</c:v>
                </c:pt>
                <c:pt idx="20">
                  <c:v>0.68</c:v>
                </c:pt>
                <c:pt idx="21">
                  <c:v>0.6</c:v>
                </c:pt>
                <c:pt idx="22">
                  <c:v>2.0499999999999998</c:v>
                </c:pt>
                <c:pt idx="23">
                  <c:v>0.7</c:v>
                </c:pt>
                <c:pt idx="24">
                  <c:v>0.55000000000000004</c:v>
                </c:pt>
                <c:pt idx="25">
                  <c:v>0.83</c:v>
                </c:pt>
                <c:pt idx="26">
                  <c:v>0.45</c:v>
                </c:pt>
                <c:pt idx="27">
                  <c:v>0.59</c:v>
                </c:pt>
                <c:pt idx="28">
                  <c:v>0.42</c:v>
                </c:pt>
                <c:pt idx="29">
                  <c:v>0.61</c:v>
                </c:pt>
                <c:pt idx="30">
                  <c:v>0.82</c:v>
                </c:pt>
                <c:pt idx="31">
                  <c:v>3.6</c:v>
                </c:pt>
                <c:pt idx="32">
                  <c:v>1.37</c:v>
                </c:pt>
                <c:pt idx="33">
                  <c:v>0.71</c:v>
                </c:pt>
                <c:pt idx="34">
                  <c:v>1.23</c:v>
                </c:pt>
                <c:pt idx="35">
                  <c:v>0.44</c:v>
                </c:pt>
                <c:pt idx="36">
                  <c:v>0.47</c:v>
                </c:pt>
                <c:pt idx="37">
                  <c:v>1.3</c:v>
                </c:pt>
                <c:pt idx="38">
                  <c:v>0.28000000000000003</c:v>
                </c:pt>
                <c:pt idx="39">
                  <c:v>0.61</c:v>
                </c:pt>
                <c:pt idx="40">
                  <c:v>0.36</c:v>
                </c:pt>
                <c:pt idx="41">
                  <c:v>0.27</c:v>
                </c:pt>
                <c:pt idx="42">
                  <c:v>0.68</c:v>
                </c:pt>
                <c:pt idx="43">
                  <c:v>0.35</c:v>
                </c:pt>
                <c:pt idx="44">
                  <c:v>0.8</c:v>
                </c:pt>
                <c:pt idx="45">
                  <c:v>1.47</c:v>
                </c:pt>
                <c:pt idx="46">
                  <c:v>1.1599999999999999</c:v>
                </c:pt>
                <c:pt idx="47">
                  <c:v>1.39</c:v>
                </c:pt>
                <c:pt idx="48">
                  <c:v>0.94</c:v>
                </c:pt>
                <c:pt idx="49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5520256"/>
        <c:axId val="245518720"/>
      </c:barChart>
      <c:catAx>
        <c:axId val="2455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45512832"/>
        <c:crosses val="autoZero"/>
        <c:auto val="1"/>
        <c:lblAlgn val="ctr"/>
        <c:lblOffset val="100"/>
        <c:noMultiLvlLbl val="0"/>
      </c:catAx>
      <c:valAx>
        <c:axId val="245512832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5511296"/>
        <c:crosses val="autoZero"/>
        <c:crossBetween val="between"/>
      </c:valAx>
      <c:valAx>
        <c:axId val="245518720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5520256"/>
        <c:crosses val="max"/>
        <c:crossBetween val="between"/>
      </c:valAx>
      <c:catAx>
        <c:axId val="245520256"/>
        <c:scaling>
          <c:orientation val="minMax"/>
        </c:scaling>
        <c:delete val="1"/>
        <c:axPos val="t"/>
        <c:majorTickMark val="out"/>
        <c:minorTickMark val="none"/>
        <c:tickLblPos val="nextTo"/>
        <c:crossAx val="2455187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Realised_20120503_3w_Attr!$J$47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Realised_20120503_3w_Attr!$B$49:$B$98</c:f>
              <c:strCache>
                <c:ptCount val="50"/>
                <c:pt idx="0">
                  <c:v>HSBC HOLDINGS PLC</c:v>
                </c:pt>
                <c:pt idx="1">
                  <c:v>CHINA CONSTRUCTION BANK-H</c:v>
                </c:pt>
                <c:pt idx="2">
                  <c:v>CNOOC LTD</c:v>
                </c:pt>
                <c:pt idx="3">
                  <c:v>TENCENT HOLDINGS LTD</c:v>
                </c:pt>
                <c:pt idx="4">
                  <c:v>IND &amp; COMM BK OF CHINA-H</c:v>
                </c:pt>
                <c:pt idx="5">
                  <c:v>CHINA MOBILE LTD</c:v>
                </c:pt>
                <c:pt idx="6">
                  <c:v>PETROCHINA CO LTD-H</c:v>
                </c:pt>
                <c:pt idx="7">
                  <c:v>CHINA LIFE INSURANCE CO-H</c:v>
                </c:pt>
                <c:pt idx="8">
                  <c:v>BANK OF CHINA LTD-H</c:v>
                </c:pt>
                <c:pt idx="9">
                  <c:v>AIA GROUP LTD</c:v>
                </c:pt>
                <c:pt idx="10">
                  <c:v>CHINA SHENHUA ENERGY CO-H</c:v>
                </c:pt>
                <c:pt idx="11">
                  <c:v>HUTCHISON WHAMPOA LTD</c:v>
                </c:pt>
                <c:pt idx="12">
                  <c:v>PING AN INSURANCE GROUP CO-H</c:v>
                </c:pt>
                <c:pt idx="13">
                  <c:v>CHEUNG KONG HOLDINGS LTD</c:v>
                </c:pt>
                <c:pt idx="14">
                  <c:v>HONG KONG EXCHANGES &amp; CLEAR</c:v>
                </c:pt>
                <c:pt idx="15">
                  <c:v>CHINA PETROLEUM &amp; CHEMICAL-H</c:v>
                </c:pt>
                <c:pt idx="16">
                  <c:v>LI &amp; FUNG LTD</c:v>
                </c:pt>
                <c:pt idx="17">
                  <c:v>HANG LUNG PROPERTIES LTD</c:v>
                </c:pt>
                <c:pt idx="18">
                  <c:v>CHINA UNICOM HONG KONG LTD</c:v>
                </c:pt>
                <c:pt idx="19">
                  <c:v>BELLE INTERNATIONAL HOLDINGS</c:v>
                </c:pt>
                <c:pt idx="20">
                  <c:v>BOC HONG KONG HOLDINGS LTD</c:v>
                </c:pt>
                <c:pt idx="21">
                  <c:v>SUN HUNG KAI PROPERTIES</c:v>
                </c:pt>
                <c:pt idx="22">
                  <c:v>WHARF HOLDINGS LTD</c:v>
                </c:pt>
                <c:pt idx="23">
                  <c:v>SINO LAND CO</c:v>
                </c:pt>
                <c:pt idx="24">
                  <c:v>HONG KONG &amp; CHINA GAS</c:v>
                </c:pt>
                <c:pt idx="25">
                  <c:v>CHINA COAL ENERGY CO-H</c:v>
                </c:pt>
                <c:pt idx="26">
                  <c:v>CHINA OVERSEAS LAND &amp; INVEST</c:v>
                </c:pt>
                <c:pt idx="27">
                  <c:v>NEW WORLD DEVELOPMENT</c:v>
                </c:pt>
                <c:pt idx="28">
                  <c:v>SWIRE PACIFIC LTD - CL A</c:v>
                </c:pt>
                <c:pt idx="29">
                  <c:v>HENDERSON LAND DEVELOPMENT</c:v>
                </c:pt>
                <c:pt idx="30">
                  <c:v>BANK OF COMMUNICATIONS CO-H</c:v>
                </c:pt>
                <c:pt idx="31">
                  <c:v>CLP HOLDINGS LTD</c:v>
                </c:pt>
                <c:pt idx="32">
                  <c:v>HANG SENG BANK LTD</c:v>
                </c:pt>
                <c:pt idx="33">
                  <c:v>BANK OF EAST ASIA LTD</c:v>
                </c:pt>
                <c:pt idx="34">
                  <c:v>ESPRIT HOLDINGS LTD</c:v>
                </c:pt>
                <c:pt idx="35">
                  <c:v>CHINA RESOURCES BEER HOLDIN</c:v>
                </c:pt>
                <c:pt idx="36">
                  <c:v>CHINA RESOURCES LAND LTD</c:v>
                </c:pt>
                <c:pt idx="37">
                  <c:v>COSCO SHIPPING PORTS LTD</c:v>
                </c:pt>
                <c:pt idx="38">
                  <c:v>CHINA MERCHANTS PORT HOLDING</c:v>
                </c:pt>
                <c:pt idx="39">
                  <c:v>MTR CORP</c:v>
                </c:pt>
                <c:pt idx="40">
                  <c:v>ALUMINUM CORP OF CHINA LTD-H</c:v>
                </c:pt>
                <c:pt idx="41">
                  <c:v>CITIC LTD</c:v>
                </c:pt>
                <c:pt idx="42">
                  <c:v>HENGAN INTL GROUP CO LTD</c:v>
                </c:pt>
                <c:pt idx="43">
                  <c:v>POWER ASSETS HOLDINGS LTD</c:v>
                </c:pt>
                <c:pt idx="44">
                  <c:v>TINGYI (CAYMAN ISLN) HLDG CO</c:v>
                </c:pt>
                <c:pt idx="45">
                  <c:v>CATHAY PACIFIC AIRWAYS</c:v>
                </c:pt>
                <c:pt idx="46">
                  <c:v>CHINA RESOURCES POWER HOLDIN</c:v>
                </c:pt>
                <c:pt idx="47">
                  <c:v>WANT WANT CHINA HOLDINGS LTD</c:v>
                </c:pt>
                <c:pt idx="48">
                  <c:v>GALAXY ENTERTAINMENT GROUP L</c:v>
                </c:pt>
                <c:pt idx="49">
                  <c:v>SANDS CHINA LTD</c:v>
                </c:pt>
              </c:strCache>
            </c:strRef>
          </c:cat>
          <c:val>
            <c:numRef>
              <c:f>Realised_20120503_3w_Attr!$J$49:$J$98</c:f>
              <c:numCache>
                <c:formatCode>#,##0.00</c:formatCode>
                <c:ptCount val="50"/>
                <c:pt idx="0">
                  <c:v>-1.83</c:v>
                </c:pt>
                <c:pt idx="1">
                  <c:v>-1.0900000000000001</c:v>
                </c:pt>
                <c:pt idx="2">
                  <c:v>-0.68</c:v>
                </c:pt>
                <c:pt idx="3">
                  <c:v>-0.62</c:v>
                </c:pt>
                <c:pt idx="4">
                  <c:v>-0.53</c:v>
                </c:pt>
                <c:pt idx="5">
                  <c:v>-0.51</c:v>
                </c:pt>
                <c:pt idx="6">
                  <c:v>-0.46</c:v>
                </c:pt>
                <c:pt idx="7">
                  <c:v>-0.41</c:v>
                </c:pt>
                <c:pt idx="8">
                  <c:v>-0.37</c:v>
                </c:pt>
                <c:pt idx="9">
                  <c:v>-0.35</c:v>
                </c:pt>
                <c:pt idx="10">
                  <c:v>-0.34</c:v>
                </c:pt>
                <c:pt idx="11">
                  <c:v>-0.34</c:v>
                </c:pt>
                <c:pt idx="12">
                  <c:v>-0.3</c:v>
                </c:pt>
                <c:pt idx="13">
                  <c:v>-0.28999999999999998</c:v>
                </c:pt>
                <c:pt idx="14">
                  <c:v>-0.24</c:v>
                </c:pt>
                <c:pt idx="15">
                  <c:v>-0.23</c:v>
                </c:pt>
                <c:pt idx="16">
                  <c:v>-0.19</c:v>
                </c:pt>
                <c:pt idx="17">
                  <c:v>-0.16</c:v>
                </c:pt>
                <c:pt idx="18">
                  <c:v>-0.15</c:v>
                </c:pt>
                <c:pt idx="19">
                  <c:v>-0.14000000000000001</c:v>
                </c:pt>
                <c:pt idx="20">
                  <c:v>-0.13</c:v>
                </c:pt>
                <c:pt idx="21">
                  <c:v>-0.13</c:v>
                </c:pt>
                <c:pt idx="22">
                  <c:v>-0.13</c:v>
                </c:pt>
                <c:pt idx="23">
                  <c:v>-0.12</c:v>
                </c:pt>
                <c:pt idx="24">
                  <c:v>-0.11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-0.09</c:v>
                </c:pt>
                <c:pt idx="30">
                  <c:v>-0.08</c:v>
                </c:pt>
                <c:pt idx="31">
                  <c:v>-0.08</c:v>
                </c:pt>
                <c:pt idx="32">
                  <c:v>-0.08</c:v>
                </c:pt>
                <c:pt idx="33">
                  <c:v>-7.0000000000000007E-2</c:v>
                </c:pt>
                <c:pt idx="34">
                  <c:v>-7.0000000000000007E-2</c:v>
                </c:pt>
                <c:pt idx="35">
                  <c:v>-0.06</c:v>
                </c:pt>
                <c:pt idx="36">
                  <c:v>-0.06</c:v>
                </c:pt>
                <c:pt idx="37">
                  <c:v>-0.06</c:v>
                </c:pt>
                <c:pt idx="38">
                  <c:v>-0.05</c:v>
                </c:pt>
                <c:pt idx="39">
                  <c:v>-0.05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-0.03</c:v>
                </c:pt>
                <c:pt idx="45">
                  <c:v>-0.02</c:v>
                </c:pt>
                <c:pt idx="46">
                  <c:v>0</c:v>
                </c:pt>
                <c:pt idx="47">
                  <c:v>0.05</c:v>
                </c:pt>
                <c:pt idx="48">
                  <c:v>0.08</c:v>
                </c:pt>
                <c:pt idx="49">
                  <c:v>0.18</c:v>
                </c:pt>
              </c:numCache>
            </c:numRef>
          </c:val>
        </c:ser>
        <c:ser>
          <c:idx val="1"/>
          <c:order val="2"/>
          <c:tx>
            <c:strRef>
              <c:f>Realised_20120503_3w_Attr!$K$47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Realised_20120503_3w_Attr!$B$49:$B$98</c:f>
              <c:strCache>
                <c:ptCount val="50"/>
                <c:pt idx="0">
                  <c:v>HSBC HOLDINGS PLC</c:v>
                </c:pt>
                <c:pt idx="1">
                  <c:v>CHINA CONSTRUCTION BANK-H</c:v>
                </c:pt>
                <c:pt idx="2">
                  <c:v>CNOOC LTD</c:v>
                </c:pt>
                <c:pt idx="3">
                  <c:v>TENCENT HOLDINGS LTD</c:v>
                </c:pt>
                <c:pt idx="4">
                  <c:v>IND &amp; COMM BK OF CHINA-H</c:v>
                </c:pt>
                <c:pt idx="5">
                  <c:v>CHINA MOBILE LTD</c:v>
                </c:pt>
                <c:pt idx="6">
                  <c:v>PETROCHINA CO LTD-H</c:v>
                </c:pt>
                <c:pt idx="7">
                  <c:v>CHINA LIFE INSURANCE CO-H</c:v>
                </c:pt>
                <c:pt idx="8">
                  <c:v>BANK OF CHINA LTD-H</c:v>
                </c:pt>
                <c:pt idx="9">
                  <c:v>AIA GROUP LTD</c:v>
                </c:pt>
                <c:pt idx="10">
                  <c:v>CHINA SHENHUA ENERGY CO-H</c:v>
                </c:pt>
                <c:pt idx="11">
                  <c:v>HUTCHISON WHAMPOA LTD</c:v>
                </c:pt>
                <c:pt idx="12">
                  <c:v>PING AN INSURANCE GROUP CO-H</c:v>
                </c:pt>
                <c:pt idx="13">
                  <c:v>CHEUNG KONG HOLDINGS LTD</c:v>
                </c:pt>
                <c:pt idx="14">
                  <c:v>HONG KONG EXCHANGES &amp; CLEAR</c:v>
                </c:pt>
                <c:pt idx="15">
                  <c:v>CHINA PETROLEUM &amp; CHEMICAL-H</c:v>
                </c:pt>
                <c:pt idx="16">
                  <c:v>LI &amp; FUNG LTD</c:v>
                </c:pt>
                <c:pt idx="17">
                  <c:v>HANG LUNG PROPERTIES LTD</c:v>
                </c:pt>
                <c:pt idx="18">
                  <c:v>CHINA UNICOM HONG KONG LTD</c:v>
                </c:pt>
                <c:pt idx="19">
                  <c:v>BELLE INTERNATIONAL HOLDINGS</c:v>
                </c:pt>
                <c:pt idx="20">
                  <c:v>BOC HONG KONG HOLDINGS LTD</c:v>
                </c:pt>
                <c:pt idx="21">
                  <c:v>SUN HUNG KAI PROPERTIES</c:v>
                </c:pt>
                <c:pt idx="22">
                  <c:v>WHARF HOLDINGS LTD</c:v>
                </c:pt>
                <c:pt idx="23">
                  <c:v>SINO LAND CO</c:v>
                </c:pt>
                <c:pt idx="24">
                  <c:v>HONG KONG &amp; CHINA GAS</c:v>
                </c:pt>
                <c:pt idx="25">
                  <c:v>CHINA COAL ENERGY CO-H</c:v>
                </c:pt>
                <c:pt idx="26">
                  <c:v>CHINA OVERSEAS LAND &amp; INVEST</c:v>
                </c:pt>
                <c:pt idx="27">
                  <c:v>NEW WORLD DEVELOPMENT</c:v>
                </c:pt>
                <c:pt idx="28">
                  <c:v>SWIRE PACIFIC LTD - CL A</c:v>
                </c:pt>
                <c:pt idx="29">
                  <c:v>HENDERSON LAND DEVELOPMENT</c:v>
                </c:pt>
                <c:pt idx="30">
                  <c:v>BANK OF COMMUNICATIONS CO-H</c:v>
                </c:pt>
                <c:pt idx="31">
                  <c:v>CLP HOLDINGS LTD</c:v>
                </c:pt>
                <c:pt idx="32">
                  <c:v>HANG SENG BANK LTD</c:v>
                </c:pt>
                <c:pt idx="33">
                  <c:v>BANK OF EAST ASIA LTD</c:v>
                </c:pt>
                <c:pt idx="34">
                  <c:v>ESPRIT HOLDINGS LTD</c:v>
                </c:pt>
                <c:pt idx="35">
                  <c:v>CHINA RESOURCES BEER HOLDIN</c:v>
                </c:pt>
                <c:pt idx="36">
                  <c:v>CHINA RESOURCES LAND LTD</c:v>
                </c:pt>
                <c:pt idx="37">
                  <c:v>COSCO SHIPPING PORTS LTD</c:v>
                </c:pt>
                <c:pt idx="38">
                  <c:v>CHINA MERCHANTS PORT HOLDING</c:v>
                </c:pt>
                <c:pt idx="39">
                  <c:v>MTR CORP</c:v>
                </c:pt>
                <c:pt idx="40">
                  <c:v>ALUMINUM CORP OF CHINA LTD-H</c:v>
                </c:pt>
                <c:pt idx="41">
                  <c:v>CITIC LTD</c:v>
                </c:pt>
                <c:pt idx="42">
                  <c:v>HENGAN INTL GROUP CO LTD</c:v>
                </c:pt>
                <c:pt idx="43">
                  <c:v>POWER ASSETS HOLDINGS LTD</c:v>
                </c:pt>
                <c:pt idx="44">
                  <c:v>TINGYI (CAYMAN ISLN) HLDG CO</c:v>
                </c:pt>
                <c:pt idx="45">
                  <c:v>CATHAY PACIFIC AIRWAYS</c:v>
                </c:pt>
                <c:pt idx="46">
                  <c:v>CHINA RESOURCES POWER HOLDIN</c:v>
                </c:pt>
                <c:pt idx="47">
                  <c:v>WANT WANT CHINA HOLDINGS LTD</c:v>
                </c:pt>
                <c:pt idx="48">
                  <c:v>GALAXY ENTERTAINMENT GROUP L</c:v>
                </c:pt>
                <c:pt idx="49">
                  <c:v>SANDS CHINA LTD</c:v>
                </c:pt>
              </c:strCache>
            </c:strRef>
          </c:cat>
          <c:val>
            <c:numRef>
              <c:f>Realised_20120503_3w_Attr!$K$49:$K$90</c:f>
              <c:numCache>
                <c:formatCode>General</c:formatCode>
                <c:ptCount val="42"/>
                <c:pt idx="0">
                  <c:v>-1.3947365000999281</c:v>
                </c:pt>
                <c:pt idx="1">
                  <c:v>-0.66053393256953807</c:v>
                </c:pt>
                <c:pt idx="2">
                  <c:v>-0.64649797877284609</c:v>
                </c:pt>
                <c:pt idx="3">
                  <c:v>-0.57398819733418793</c:v>
                </c:pt>
                <c:pt idx="4">
                  <c:v>-0.55658282104241241</c:v>
                </c:pt>
                <c:pt idx="5">
                  <c:v>-0.71005531746961159</c:v>
                </c:pt>
                <c:pt idx="6">
                  <c:v>-0.4575061812671421</c:v>
                </c:pt>
                <c:pt idx="7">
                  <c:v>-0.27592235560768619</c:v>
                </c:pt>
                <c:pt idx="8">
                  <c:v>-0.3499124414373892</c:v>
                </c:pt>
                <c:pt idx="9">
                  <c:v>-0.36563442767934456</c:v>
                </c:pt>
                <c:pt idx="10">
                  <c:v>-0.24567864380168744</c:v>
                </c:pt>
                <c:pt idx="11">
                  <c:v>-0.26165210773668085</c:v>
                </c:pt>
                <c:pt idx="12">
                  <c:v>-0.27817778373812063</c:v>
                </c:pt>
                <c:pt idx="13">
                  <c:v>0</c:v>
                </c:pt>
                <c:pt idx="14">
                  <c:v>-0.1545447320818952</c:v>
                </c:pt>
                <c:pt idx="15">
                  <c:v>-0.27326810772835136</c:v>
                </c:pt>
                <c:pt idx="16">
                  <c:v>-0.20171165750098349</c:v>
                </c:pt>
                <c:pt idx="17">
                  <c:v>-0.1007187528550368</c:v>
                </c:pt>
                <c:pt idx="18">
                  <c:v>-0.12455475522684603</c:v>
                </c:pt>
                <c:pt idx="19">
                  <c:v>-0.13835441789426109</c:v>
                </c:pt>
                <c:pt idx="20">
                  <c:v>-0.13785588327456402</c:v>
                </c:pt>
                <c:pt idx="21">
                  <c:v>-0.20010027799070854</c:v>
                </c:pt>
                <c:pt idx="22">
                  <c:v>-0.11848740117180873</c:v>
                </c:pt>
                <c:pt idx="23">
                  <c:v>-6.9130418317904216E-2</c:v>
                </c:pt>
                <c:pt idx="24">
                  <c:v>-0.12810830590351605</c:v>
                </c:pt>
                <c:pt idx="25">
                  <c:v>-8.9384664863760385E-2</c:v>
                </c:pt>
                <c:pt idx="26">
                  <c:v>-0.14282004424752531</c:v>
                </c:pt>
                <c:pt idx="27">
                  <c:v>-7.2089702156560603E-2</c:v>
                </c:pt>
                <c:pt idx="28">
                  <c:v>-9.039008335790838E-2</c:v>
                </c:pt>
                <c:pt idx="29">
                  <c:v>-6.6415899963580508E-2</c:v>
                </c:pt>
                <c:pt idx="30">
                  <c:v>-6.9120089547013888E-2</c:v>
                </c:pt>
                <c:pt idx="31">
                  <c:v>-0.16756664925952472</c:v>
                </c:pt>
                <c:pt idx="32">
                  <c:v>-9.2974592333871661E-2</c:v>
                </c:pt>
                <c:pt idx="33">
                  <c:v>-7.1426577431737803E-2</c:v>
                </c:pt>
                <c:pt idx="34">
                  <c:v>-6.8524711114401504E-2</c:v>
                </c:pt>
                <c:pt idx="35">
                  <c:v>0</c:v>
                </c:pt>
                <c:pt idx="36">
                  <c:v>-7.0901972177886657E-2</c:v>
                </c:pt>
                <c:pt idx="37">
                  <c:v>-4.5453489667204708E-2</c:v>
                </c:pt>
                <c:pt idx="38">
                  <c:v>-6.8848713413235244E-2</c:v>
                </c:pt>
                <c:pt idx="39">
                  <c:v>-7.8371789378711657E-2</c:v>
                </c:pt>
                <c:pt idx="40">
                  <c:v>-2.9819827544919016E-2</c:v>
                </c:pt>
                <c:pt idx="41">
                  <c:v>-3.0722588356592629E-2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21888"/>
        <c:axId val="245623424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Realised_20120503_3w_Attr!$M$47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Realised_20120503_3w_Attr!$B$49:$B$98</c:f>
              <c:strCache>
                <c:ptCount val="50"/>
                <c:pt idx="0">
                  <c:v>HSBC HOLDINGS PLC</c:v>
                </c:pt>
                <c:pt idx="1">
                  <c:v>CHINA CONSTRUCTION BANK-H</c:v>
                </c:pt>
                <c:pt idx="2">
                  <c:v>CNOOC LTD</c:v>
                </c:pt>
                <c:pt idx="3">
                  <c:v>TENCENT HOLDINGS LTD</c:v>
                </c:pt>
                <c:pt idx="4">
                  <c:v>IND &amp; COMM BK OF CHINA-H</c:v>
                </c:pt>
                <c:pt idx="5">
                  <c:v>CHINA MOBILE LTD</c:v>
                </c:pt>
                <c:pt idx="6">
                  <c:v>PETROCHINA CO LTD-H</c:v>
                </c:pt>
                <c:pt idx="7">
                  <c:v>CHINA LIFE INSURANCE CO-H</c:v>
                </c:pt>
                <c:pt idx="8">
                  <c:v>BANK OF CHINA LTD-H</c:v>
                </c:pt>
                <c:pt idx="9">
                  <c:v>AIA GROUP LTD</c:v>
                </c:pt>
                <c:pt idx="10">
                  <c:v>CHINA SHENHUA ENERGY CO-H</c:v>
                </c:pt>
                <c:pt idx="11">
                  <c:v>HUTCHISON WHAMPOA LTD</c:v>
                </c:pt>
                <c:pt idx="12">
                  <c:v>PING AN INSURANCE GROUP CO-H</c:v>
                </c:pt>
                <c:pt idx="13">
                  <c:v>CHEUNG KONG HOLDINGS LTD</c:v>
                </c:pt>
                <c:pt idx="14">
                  <c:v>HONG KONG EXCHANGES &amp; CLEAR</c:v>
                </c:pt>
                <c:pt idx="15">
                  <c:v>CHINA PETROLEUM &amp; CHEMICAL-H</c:v>
                </c:pt>
                <c:pt idx="16">
                  <c:v>LI &amp; FUNG LTD</c:v>
                </c:pt>
                <c:pt idx="17">
                  <c:v>HANG LUNG PROPERTIES LTD</c:v>
                </c:pt>
                <c:pt idx="18">
                  <c:v>CHINA UNICOM HONG KONG LTD</c:v>
                </c:pt>
                <c:pt idx="19">
                  <c:v>BELLE INTERNATIONAL HOLDINGS</c:v>
                </c:pt>
                <c:pt idx="20">
                  <c:v>BOC HONG KONG HOLDINGS LTD</c:v>
                </c:pt>
                <c:pt idx="21">
                  <c:v>SUN HUNG KAI PROPERTIES</c:v>
                </c:pt>
                <c:pt idx="22">
                  <c:v>WHARF HOLDINGS LTD</c:v>
                </c:pt>
                <c:pt idx="23">
                  <c:v>SINO LAND CO</c:v>
                </c:pt>
                <c:pt idx="24">
                  <c:v>HONG KONG &amp; CHINA GAS</c:v>
                </c:pt>
                <c:pt idx="25">
                  <c:v>CHINA COAL ENERGY CO-H</c:v>
                </c:pt>
                <c:pt idx="26">
                  <c:v>CHINA OVERSEAS LAND &amp; INVEST</c:v>
                </c:pt>
                <c:pt idx="27">
                  <c:v>NEW WORLD DEVELOPMENT</c:v>
                </c:pt>
                <c:pt idx="28">
                  <c:v>SWIRE PACIFIC LTD - CL A</c:v>
                </c:pt>
                <c:pt idx="29">
                  <c:v>HENDERSON LAND DEVELOPMENT</c:v>
                </c:pt>
                <c:pt idx="30">
                  <c:v>BANK OF COMMUNICATIONS CO-H</c:v>
                </c:pt>
                <c:pt idx="31">
                  <c:v>CLP HOLDINGS LTD</c:v>
                </c:pt>
                <c:pt idx="32">
                  <c:v>HANG SENG BANK LTD</c:v>
                </c:pt>
                <c:pt idx="33">
                  <c:v>BANK OF EAST ASIA LTD</c:v>
                </c:pt>
                <c:pt idx="34">
                  <c:v>ESPRIT HOLDINGS LTD</c:v>
                </c:pt>
                <c:pt idx="35">
                  <c:v>CHINA RESOURCES BEER HOLDIN</c:v>
                </c:pt>
                <c:pt idx="36">
                  <c:v>CHINA RESOURCES LAND LTD</c:v>
                </c:pt>
                <c:pt idx="37">
                  <c:v>COSCO SHIPPING PORTS LTD</c:v>
                </c:pt>
                <c:pt idx="38">
                  <c:v>CHINA MERCHANTS PORT HOLDING</c:v>
                </c:pt>
                <c:pt idx="39">
                  <c:v>MTR CORP</c:v>
                </c:pt>
                <c:pt idx="40">
                  <c:v>ALUMINUM CORP OF CHINA LTD-H</c:v>
                </c:pt>
                <c:pt idx="41">
                  <c:v>CITIC LTD</c:v>
                </c:pt>
                <c:pt idx="42">
                  <c:v>HENGAN INTL GROUP CO LTD</c:v>
                </c:pt>
                <c:pt idx="43">
                  <c:v>POWER ASSETS HOLDINGS LTD</c:v>
                </c:pt>
                <c:pt idx="44">
                  <c:v>TINGYI (CAYMAN ISLN) HLDG CO</c:v>
                </c:pt>
                <c:pt idx="45">
                  <c:v>CATHAY PACIFIC AIRWAYS</c:v>
                </c:pt>
                <c:pt idx="46">
                  <c:v>CHINA RESOURCES POWER HOLDIN</c:v>
                </c:pt>
                <c:pt idx="47">
                  <c:v>WANT WANT CHINA HOLDINGS LTD</c:v>
                </c:pt>
                <c:pt idx="48">
                  <c:v>GALAXY ENTERTAINMENT GROUP L</c:v>
                </c:pt>
                <c:pt idx="49">
                  <c:v>SANDS CHINA LTD</c:v>
                </c:pt>
              </c:strCache>
            </c:strRef>
          </c:cat>
          <c:val>
            <c:numRef>
              <c:f>Realised_20120503_3w_Attr!$M$49:$M$98</c:f>
              <c:numCache>
                <c:formatCode>#,##0.00</c:formatCode>
                <c:ptCount val="50"/>
                <c:pt idx="0">
                  <c:v>16.07</c:v>
                </c:pt>
                <c:pt idx="1">
                  <c:v>7.73</c:v>
                </c:pt>
                <c:pt idx="2">
                  <c:v>4.46</c:v>
                </c:pt>
                <c:pt idx="3">
                  <c:v>4.1500000000000004</c:v>
                </c:pt>
                <c:pt idx="4">
                  <c:v>5.25</c:v>
                </c:pt>
                <c:pt idx="5">
                  <c:v>8.6199999999999992</c:v>
                </c:pt>
                <c:pt idx="6">
                  <c:v>3.69</c:v>
                </c:pt>
                <c:pt idx="7">
                  <c:v>2.42</c:v>
                </c:pt>
                <c:pt idx="8">
                  <c:v>3.51</c:v>
                </c:pt>
                <c:pt idx="9">
                  <c:v>3.74</c:v>
                </c:pt>
                <c:pt idx="10">
                  <c:v>1.74</c:v>
                </c:pt>
                <c:pt idx="11">
                  <c:v>2.5099999999999998</c:v>
                </c:pt>
                <c:pt idx="12">
                  <c:v>2.06</c:v>
                </c:pt>
                <c:pt idx="13">
                  <c:v>2.2400000000000002</c:v>
                </c:pt>
                <c:pt idx="14">
                  <c:v>1.98</c:v>
                </c:pt>
                <c:pt idx="15">
                  <c:v>2.12</c:v>
                </c:pt>
                <c:pt idx="16">
                  <c:v>1.5</c:v>
                </c:pt>
                <c:pt idx="17">
                  <c:v>0.96</c:v>
                </c:pt>
                <c:pt idx="18">
                  <c:v>0.99</c:v>
                </c:pt>
                <c:pt idx="19">
                  <c:v>1.0900000000000001</c:v>
                </c:pt>
                <c:pt idx="20">
                  <c:v>1.42</c:v>
                </c:pt>
                <c:pt idx="21">
                  <c:v>2.13</c:v>
                </c:pt>
                <c:pt idx="22">
                  <c:v>1.08</c:v>
                </c:pt>
                <c:pt idx="23">
                  <c:v>0.59</c:v>
                </c:pt>
                <c:pt idx="24">
                  <c:v>1.5</c:v>
                </c:pt>
                <c:pt idx="25">
                  <c:v>0.52</c:v>
                </c:pt>
                <c:pt idx="26">
                  <c:v>1.08</c:v>
                </c:pt>
                <c:pt idx="27">
                  <c:v>0.55000000000000004</c:v>
                </c:pt>
                <c:pt idx="28">
                  <c:v>0.98</c:v>
                </c:pt>
                <c:pt idx="29">
                  <c:v>0.64</c:v>
                </c:pt>
                <c:pt idx="30">
                  <c:v>0.66</c:v>
                </c:pt>
                <c:pt idx="31">
                  <c:v>1.95</c:v>
                </c:pt>
                <c:pt idx="32">
                  <c:v>1.32</c:v>
                </c:pt>
                <c:pt idx="33">
                  <c:v>0.73</c:v>
                </c:pt>
                <c:pt idx="34">
                  <c:v>0.3</c:v>
                </c:pt>
                <c:pt idx="35">
                  <c:v>0.55000000000000004</c:v>
                </c:pt>
                <c:pt idx="36">
                  <c:v>0.46</c:v>
                </c:pt>
                <c:pt idx="37">
                  <c:v>0.27</c:v>
                </c:pt>
                <c:pt idx="38">
                  <c:v>0.49</c:v>
                </c:pt>
                <c:pt idx="39">
                  <c:v>0.63</c:v>
                </c:pt>
                <c:pt idx="40">
                  <c:v>0.22</c:v>
                </c:pt>
                <c:pt idx="41">
                  <c:v>0.26</c:v>
                </c:pt>
                <c:pt idx="42">
                  <c:v>1.04</c:v>
                </c:pt>
                <c:pt idx="43">
                  <c:v>1.34</c:v>
                </c:pt>
                <c:pt idx="44">
                  <c:v>0.66</c:v>
                </c:pt>
                <c:pt idx="45">
                  <c:v>0.25</c:v>
                </c:pt>
                <c:pt idx="46">
                  <c:v>0.44</c:v>
                </c:pt>
                <c:pt idx="47">
                  <c:v>1.1200000000000001</c:v>
                </c:pt>
                <c:pt idx="48">
                  <c:v>0.94</c:v>
                </c:pt>
                <c:pt idx="49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5634944"/>
        <c:axId val="245633408"/>
      </c:barChart>
      <c:catAx>
        <c:axId val="2456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45623424"/>
        <c:crosses val="autoZero"/>
        <c:auto val="1"/>
        <c:lblAlgn val="ctr"/>
        <c:lblOffset val="100"/>
        <c:noMultiLvlLbl val="0"/>
      </c:catAx>
      <c:valAx>
        <c:axId val="245623424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5621888"/>
        <c:crosses val="autoZero"/>
        <c:crossBetween val="between"/>
      </c:valAx>
      <c:valAx>
        <c:axId val="245633408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5634944"/>
        <c:crosses val="max"/>
        <c:crossBetween val="between"/>
      </c:valAx>
      <c:catAx>
        <c:axId val="245634944"/>
        <c:scaling>
          <c:orientation val="minMax"/>
        </c:scaling>
        <c:delete val="1"/>
        <c:axPos val="t"/>
        <c:majorTickMark val="out"/>
        <c:minorTickMark val="none"/>
        <c:tickLblPos val="nextTo"/>
        <c:crossAx val="2456334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Realised_20110921_2w_Attr!$J$47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Realised_20110921_2w_Attr!$B$49:$B$98</c:f>
              <c:strCache>
                <c:ptCount val="46"/>
                <c:pt idx="0">
                  <c:v>HSBC HOLDINGS PLC</c:v>
                </c:pt>
                <c:pt idx="1">
                  <c:v>IND &amp; COMM BK OF CHINA-H</c:v>
                </c:pt>
                <c:pt idx="2">
                  <c:v>CHINA CONSTRUCTION BANK-H</c:v>
                </c:pt>
                <c:pt idx="3">
                  <c:v>BANK OF CHINA LTD-H</c:v>
                </c:pt>
                <c:pt idx="4">
                  <c:v>CHINA MOBILE LTD</c:v>
                </c:pt>
                <c:pt idx="5">
                  <c:v>HONG KONG EXCHANGES &amp; CLEAR</c:v>
                </c:pt>
                <c:pt idx="6">
                  <c:v>AIA GROUP LTD</c:v>
                </c:pt>
                <c:pt idx="7">
                  <c:v>PING AN INSURANCE GROUP CO-H</c:v>
                </c:pt>
                <c:pt idx="8">
                  <c:v>CNOOC LTD</c:v>
                </c:pt>
                <c:pt idx="9">
                  <c:v>TENCENT HOLDINGS LTD</c:v>
                </c:pt>
                <c:pt idx="10">
                  <c:v>CHINA SHENHUA ENERGY CO-H</c:v>
                </c:pt>
                <c:pt idx="11">
                  <c:v>SUN HUNG KAI PROPERTIES</c:v>
                </c:pt>
                <c:pt idx="12">
                  <c:v>BOC HONG KONG HOLDINGS LTD</c:v>
                </c:pt>
                <c:pt idx="13">
                  <c:v>CHEUNG KONG HOLDINGS LTD</c:v>
                </c:pt>
                <c:pt idx="14">
                  <c:v>HUTCHISON WHAMPOA LTD</c:v>
                </c:pt>
                <c:pt idx="15">
                  <c:v>WHARF HOLDINGS LTD</c:v>
                </c:pt>
                <c:pt idx="16">
                  <c:v>HANG SENG BANK LTD</c:v>
                </c:pt>
                <c:pt idx="17">
                  <c:v>CHINA LIFE INSURANCE CO-H</c:v>
                </c:pt>
                <c:pt idx="18">
                  <c:v>LI &amp; FUNG LTD</c:v>
                </c:pt>
                <c:pt idx="19">
                  <c:v>CHINA UNICOM HONG KONG LTD</c:v>
                </c:pt>
                <c:pt idx="20">
                  <c:v>CLP HOLDINGS LTD</c:v>
                </c:pt>
                <c:pt idx="21">
                  <c:v>SWIRE PACIFIC LTD - CL A</c:v>
                </c:pt>
                <c:pt idx="22">
                  <c:v>BANK OF EAST ASIA LTD</c:v>
                </c:pt>
                <c:pt idx="23">
                  <c:v>PETROCHINA CO LTD-H</c:v>
                </c:pt>
                <c:pt idx="24">
                  <c:v>HANG LUNG PROPERTIES LTD</c:v>
                </c:pt>
                <c:pt idx="25">
                  <c:v>CHINA COAL ENERGY CO-H</c:v>
                </c:pt>
                <c:pt idx="26">
                  <c:v>HENDERSON LAND DEVELOPMENT</c:v>
                </c:pt>
                <c:pt idx="27">
                  <c:v>BANK OF COMMUNICATIONS CO-H</c:v>
                </c:pt>
                <c:pt idx="28">
                  <c:v>HENGAN INTL GROUP CO LTD</c:v>
                </c:pt>
                <c:pt idx="29">
                  <c:v>HONG KONG &amp; CHINA GAS</c:v>
                </c:pt>
                <c:pt idx="30">
                  <c:v>BELLE INTERNATIONAL HOLDINGS</c:v>
                </c:pt>
                <c:pt idx="31">
                  <c:v>CHINA OVERSEAS LAND &amp; INVEST</c:v>
                </c:pt>
                <c:pt idx="32">
                  <c:v>SINO LAND CO</c:v>
                </c:pt>
                <c:pt idx="33">
                  <c:v>CHINA RESOURCES BEER HOLDING</c:v>
                </c:pt>
                <c:pt idx="34">
                  <c:v>CITIC LTD</c:v>
                </c:pt>
                <c:pt idx="35">
                  <c:v>CHINA RESOURCES LAND LTD</c:v>
                </c:pt>
                <c:pt idx="36">
                  <c:v>MTR CORP</c:v>
                </c:pt>
                <c:pt idx="37">
                  <c:v>ALUMINUM CORP OF CHINA LTD-H</c:v>
                </c:pt>
                <c:pt idx="38">
                  <c:v>NEW WORLD DEVELOPMENT</c:v>
                </c:pt>
                <c:pt idx="39">
                  <c:v>CATHAY PACIFIC AIRWAYS</c:v>
                </c:pt>
                <c:pt idx="40">
                  <c:v>COSCO SHIPPING PORTS LTD</c:v>
                </c:pt>
                <c:pt idx="41">
                  <c:v>CHINA MERCHANTS PORT HOLDING</c:v>
                </c:pt>
                <c:pt idx="42">
                  <c:v>CHINA PETROLEUM &amp; CHEMICAL-H</c:v>
                </c:pt>
                <c:pt idx="43">
                  <c:v>CHINA RESOURCES POWER HOLDIN</c:v>
                </c:pt>
                <c:pt idx="44">
                  <c:v>POWER ASSETS HOLDINGS LTD</c:v>
                </c:pt>
                <c:pt idx="45">
                  <c:v>ESPRIT HOLDINGS LTD</c:v>
                </c:pt>
              </c:strCache>
            </c:strRef>
          </c:cat>
          <c:val>
            <c:numRef>
              <c:f>Realised_20110921_2w_Attr!$J$49:$J$98</c:f>
              <c:numCache>
                <c:formatCode>#,##0.00</c:formatCode>
                <c:ptCount val="50"/>
                <c:pt idx="0">
                  <c:v>-1.53</c:v>
                </c:pt>
                <c:pt idx="1">
                  <c:v>-1.19</c:v>
                </c:pt>
                <c:pt idx="2">
                  <c:v>-1.0900000000000001</c:v>
                </c:pt>
                <c:pt idx="3">
                  <c:v>-0.69</c:v>
                </c:pt>
                <c:pt idx="4">
                  <c:v>-0.66</c:v>
                </c:pt>
                <c:pt idx="5">
                  <c:v>-0.63</c:v>
                </c:pt>
                <c:pt idx="6">
                  <c:v>-0.6</c:v>
                </c:pt>
                <c:pt idx="7">
                  <c:v>-0.56999999999999995</c:v>
                </c:pt>
                <c:pt idx="8">
                  <c:v>-0.56000000000000005</c:v>
                </c:pt>
                <c:pt idx="9">
                  <c:v>-0.47</c:v>
                </c:pt>
                <c:pt idx="10">
                  <c:v>-0.45</c:v>
                </c:pt>
                <c:pt idx="11">
                  <c:v>-0.44</c:v>
                </c:pt>
                <c:pt idx="12">
                  <c:v>-0.37</c:v>
                </c:pt>
                <c:pt idx="13">
                  <c:v>-0.37</c:v>
                </c:pt>
                <c:pt idx="14">
                  <c:v>-0.36</c:v>
                </c:pt>
                <c:pt idx="15">
                  <c:v>-0.3</c:v>
                </c:pt>
                <c:pt idx="16">
                  <c:v>-0.28999999999999998</c:v>
                </c:pt>
                <c:pt idx="17">
                  <c:v>-0.25</c:v>
                </c:pt>
                <c:pt idx="18">
                  <c:v>-0.24</c:v>
                </c:pt>
                <c:pt idx="19">
                  <c:v>-0.23</c:v>
                </c:pt>
                <c:pt idx="20">
                  <c:v>-0.21</c:v>
                </c:pt>
                <c:pt idx="21">
                  <c:v>-0.21</c:v>
                </c:pt>
                <c:pt idx="22">
                  <c:v>-0.19</c:v>
                </c:pt>
                <c:pt idx="23">
                  <c:v>-0.17</c:v>
                </c:pt>
                <c:pt idx="24">
                  <c:v>-0.16</c:v>
                </c:pt>
                <c:pt idx="25">
                  <c:v>-0.14000000000000001</c:v>
                </c:pt>
                <c:pt idx="26">
                  <c:v>-0.13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-0.11</c:v>
                </c:pt>
                <c:pt idx="31">
                  <c:v>-0.1</c:v>
                </c:pt>
                <c:pt idx="32">
                  <c:v>-0.1</c:v>
                </c:pt>
                <c:pt idx="33">
                  <c:v>-7.0000000000000007E-2</c:v>
                </c:pt>
                <c:pt idx="34">
                  <c:v>-7.0000000000000007E-2</c:v>
                </c:pt>
                <c:pt idx="35">
                  <c:v>-0.06</c:v>
                </c:pt>
                <c:pt idx="36">
                  <c:v>-0.06</c:v>
                </c:pt>
                <c:pt idx="37">
                  <c:v>-0.05</c:v>
                </c:pt>
                <c:pt idx="38">
                  <c:v>-0.05</c:v>
                </c:pt>
                <c:pt idx="39">
                  <c:v>-0.03</c:v>
                </c:pt>
                <c:pt idx="40">
                  <c:v>-0.03</c:v>
                </c:pt>
                <c:pt idx="41">
                  <c:v>-0.02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2"/>
          <c:tx>
            <c:strRef>
              <c:f>Realised_20110921_2w_Attr!$K$47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Realised_20110921_2w_Attr!$B$49:$B$98</c:f>
              <c:strCache>
                <c:ptCount val="46"/>
                <c:pt idx="0">
                  <c:v>HSBC HOLDINGS PLC</c:v>
                </c:pt>
                <c:pt idx="1">
                  <c:v>IND &amp; COMM BK OF CHINA-H</c:v>
                </c:pt>
                <c:pt idx="2">
                  <c:v>CHINA CONSTRUCTION BANK-H</c:v>
                </c:pt>
                <c:pt idx="3">
                  <c:v>BANK OF CHINA LTD-H</c:v>
                </c:pt>
                <c:pt idx="4">
                  <c:v>CHINA MOBILE LTD</c:v>
                </c:pt>
                <c:pt idx="5">
                  <c:v>HONG KONG EXCHANGES &amp; CLEAR</c:v>
                </c:pt>
                <c:pt idx="6">
                  <c:v>AIA GROUP LTD</c:v>
                </c:pt>
                <c:pt idx="7">
                  <c:v>PING AN INSURANCE GROUP CO-H</c:v>
                </c:pt>
                <c:pt idx="8">
                  <c:v>CNOOC LTD</c:v>
                </c:pt>
                <c:pt idx="9">
                  <c:v>TENCENT HOLDINGS LTD</c:v>
                </c:pt>
                <c:pt idx="10">
                  <c:v>CHINA SHENHUA ENERGY CO-H</c:v>
                </c:pt>
                <c:pt idx="11">
                  <c:v>SUN HUNG KAI PROPERTIES</c:v>
                </c:pt>
                <c:pt idx="12">
                  <c:v>BOC HONG KONG HOLDINGS LTD</c:v>
                </c:pt>
                <c:pt idx="13">
                  <c:v>CHEUNG KONG HOLDINGS LTD</c:v>
                </c:pt>
                <c:pt idx="14">
                  <c:v>HUTCHISON WHAMPOA LTD</c:v>
                </c:pt>
                <c:pt idx="15">
                  <c:v>WHARF HOLDINGS LTD</c:v>
                </c:pt>
                <c:pt idx="16">
                  <c:v>HANG SENG BANK LTD</c:v>
                </c:pt>
                <c:pt idx="17">
                  <c:v>CHINA LIFE INSURANCE CO-H</c:v>
                </c:pt>
                <c:pt idx="18">
                  <c:v>LI &amp; FUNG LTD</c:v>
                </c:pt>
                <c:pt idx="19">
                  <c:v>CHINA UNICOM HONG KONG LTD</c:v>
                </c:pt>
                <c:pt idx="20">
                  <c:v>CLP HOLDINGS LTD</c:v>
                </c:pt>
                <c:pt idx="21">
                  <c:v>SWIRE PACIFIC LTD - CL A</c:v>
                </c:pt>
                <c:pt idx="22">
                  <c:v>BANK OF EAST ASIA LTD</c:v>
                </c:pt>
                <c:pt idx="23">
                  <c:v>PETROCHINA CO LTD-H</c:v>
                </c:pt>
                <c:pt idx="24">
                  <c:v>HANG LUNG PROPERTIES LTD</c:v>
                </c:pt>
                <c:pt idx="25">
                  <c:v>CHINA COAL ENERGY CO-H</c:v>
                </c:pt>
                <c:pt idx="26">
                  <c:v>HENDERSON LAND DEVELOPMENT</c:v>
                </c:pt>
                <c:pt idx="27">
                  <c:v>BANK OF COMMUNICATIONS CO-H</c:v>
                </c:pt>
                <c:pt idx="28">
                  <c:v>HENGAN INTL GROUP CO LTD</c:v>
                </c:pt>
                <c:pt idx="29">
                  <c:v>HONG KONG &amp; CHINA GAS</c:v>
                </c:pt>
                <c:pt idx="30">
                  <c:v>BELLE INTERNATIONAL HOLDINGS</c:v>
                </c:pt>
                <c:pt idx="31">
                  <c:v>CHINA OVERSEAS LAND &amp; INVEST</c:v>
                </c:pt>
                <c:pt idx="32">
                  <c:v>SINO LAND CO</c:v>
                </c:pt>
                <c:pt idx="33">
                  <c:v>CHINA RESOURCES BEER HOLDING</c:v>
                </c:pt>
                <c:pt idx="34">
                  <c:v>CITIC LTD</c:v>
                </c:pt>
                <c:pt idx="35">
                  <c:v>CHINA RESOURCES LAND LTD</c:v>
                </c:pt>
                <c:pt idx="36">
                  <c:v>MTR CORP</c:v>
                </c:pt>
                <c:pt idx="37">
                  <c:v>ALUMINUM CORP OF CHINA LTD-H</c:v>
                </c:pt>
                <c:pt idx="38">
                  <c:v>NEW WORLD DEVELOPMENT</c:v>
                </c:pt>
                <c:pt idx="39">
                  <c:v>CATHAY PACIFIC AIRWAYS</c:v>
                </c:pt>
                <c:pt idx="40">
                  <c:v>COSCO SHIPPING PORTS LTD</c:v>
                </c:pt>
                <c:pt idx="41">
                  <c:v>CHINA MERCHANTS PORT HOLDING</c:v>
                </c:pt>
                <c:pt idx="42">
                  <c:v>CHINA PETROLEUM &amp; CHEMICAL-H</c:v>
                </c:pt>
                <c:pt idx="43">
                  <c:v>CHINA RESOURCES POWER HOLDIN</c:v>
                </c:pt>
                <c:pt idx="44">
                  <c:v>POWER ASSETS HOLDINGS LTD</c:v>
                </c:pt>
                <c:pt idx="45">
                  <c:v>ESPRIT HOLDINGS LTD</c:v>
                </c:pt>
              </c:strCache>
            </c:strRef>
          </c:cat>
          <c:val>
            <c:numRef>
              <c:f>Realised_20110921_2w_Attr!$K$49:$K$90</c:f>
              <c:numCache>
                <c:formatCode>General</c:formatCode>
                <c:ptCount val="42"/>
                <c:pt idx="0">
                  <c:v>-1.458081148927848</c:v>
                </c:pt>
                <c:pt idx="1">
                  <c:v>-0.49481678574948218</c:v>
                </c:pt>
                <c:pt idx="2">
                  <c:v>-0.54723016207714825</c:v>
                </c:pt>
                <c:pt idx="3">
                  <c:v>-0.31869686316332185</c:v>
                </c:pt>
                <c:pt idx="4">
                  <c:v>-0.74116289290133419</c:v>
                </c:pt>
                <c:pt idx="5">
                  <c:v>-0.20030712427316011</c:v>
                </c:pt>
                <c:pt idx="6">
                  <c:v>-0.38363367637761164</c:v>
                </c:pt>
                <c:pt idx="7">
                  <c:v>-0.19943418301546142</c:v>
                </c:pt>
                <c:pt idx="8">
                  <c:v>-0.5829277709033619</c:v>
                </c:pt>
                <c:pt idx="9">
                  <c:v>-0.45187014935408193</c:v>
                </c:pt>
                <c:pt idx="10">
                  <c:v>-0.32109310084343512</c:v>
                </c:pt>
                <c:pt idx="11">
                  <c:v>-0.28828606050037547</c:v>
                </c:pt>
                <c:pt idx="12">
                  <c:v>-0.14785276901163821</c:v>
                </c:pt>
                <c:pt idx="13">
                  <c:v>0</c:v>
                </c:pt>
                <c:pt idx="14">
                  <c:v>-0.27851721331233287</c:v>
                </c:pt>
                <c:pt idx="15">
                  <c:v>-0.1326689522268831</c:v>
                </c:pt>
                <c:pt idx="16">
                  <c:v>-0.11901809949843256</c:v>
                </c:pt>
                <c:pt idx="17">
                  <c:v>-0.28023894253339376</c:v>
                </c:pt>
                <c:pt idx="18">
                  <c:v>-0.20130635164956856</c:v>
                </c:pt>
                <c:pt idx="19">
                  <c:v>-0.20864167819072585</c:v>
                </c:pt>
                <c:pt idx="20">
                  <c:v>-0.2319328080626045</c:v>
                </c:pt>
                <c:pt idx="21">
                  <c:v>-0.12651059423674568</c:v>
                </c:pt>
                <c:pt idx="22">
                  <c:v>-7.8633369570400319E-2</c:v>
                </c:pt>
                <c:pt idx="23">
                  <c:v>-0.50251553629257251</c:v>
                </c:pt>
                <c:pt idx="24">
                  <c:v>-0.1232538700316106</c:v>
                </c:pt>
                <c:pt idx="25">
                  <c:v>-0.10020783800459961</c:v>
                </c:pt>
                <c:pt idx="26">
                  <c:v>-7.8763275597214633E-2</c:v>
                </c:pt>
                <c:pt idx="27">
                  <c:v>-7.078166850184886E-2</c:v>
                </c:pt>
                <c:pt idx="28">
                  <c:v>-0.1084658516753329</c:v>
                </c:pt>
                <c:pt idx="29">
                  <c:v>-0.14100913906765933</c:v>
                </c:pt>
                <c:pt idx="30">
                  <c:v>-0.13953599479366224</c:v>
                </c:pt>
                <c:pt idx="31">
                  <c:v>-0.10805242353385128</c:v>
                </c:pt>
                <c:pt idx="32">
                  <c:v>-6.3113944678614878E-2</c:v>
                </c:pt>
                <c:pt idx="33">
                  <c:v>-6.7697042855052458E-2</c:v>
                </c:pt>
                <c:pt idx="34">
                  <c:v>-4.10688530581865E-2</c:v>
                </c:pt>
                <c:pt idx="35">
                  <c:v>-4.3301607765663101E-2</c:v>
                </c:pt>
                <c:pt idx="36">
                  <c:v>-8.7832459908331856E-2</c:v>
                </c:pt>
                <c:pt idx="37">
                  <c:v>-4.2309842017036109E-2</c:v>
                </c:pt>
                <c:pt idx="38">
                  <c:v>-4.6453140197216601E-2</c:v>
                </c:pt>
                <c:pt idx="39">
                  <c:v>-4.5555335321635228E-2</c:v>
                </c:pt>
                <c:pt idx="40">
                  <c:v>-4.2572124056693278E-2</c:v>
                </c:pt>
                <c:pt idx="41">
                  <c:v>-6.4881817351826465E-2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802112"/>
        <c:axId val="245803648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Realised_20110921_2w_Attr!$M$47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Realised_20110921_2w_Attr!$B$49:$B$98</c:f>
              <c:strCache>
                <c:ptCount val="46"/>
                <c:pt idx="0">
                  <c:v>HSBC HOLDINGS PLC</c:v>
                </c:pt>
                <c:pt idx="1">
                  <c:v>IND &amp; COMM BK OF CHINA-H</c:v>
                </c:pt>
                <c:pt idx="2">
                  <c:v>CHINA CONSTRUCTION BANK-H</c:v>
                </c:pt>
                <c:pt idx="3">
                  <c:v>BANK OF CHINA LTD-H</c:v>
                </c:pt>
                <c:pt idx="4">
                  <c:v>CHINA MOBILE LTD</c:v>
                </c:pt>
                <c:pt idx="5">
                  <c:v>HONG KONG EXCHANGES &amp; CLEAR</c:v>
                </c:pt>
                <c:pt idx="6">
                  <c:v>AIA GROUP LTD</c:v>
                </c:pt>
                <c:pt idx="7">
                  <c:v>PING AN INSURANCE GROUP CO-H</c:v>
                </c:pt>
                <c:pt idx="8">
                  <c:v>CNOOC LTD</c:v>
                </c:pt>
                <c:pt idx="9">
                  <c:v>TENCENT HOLDINGS LTD</c:v>
                </c:pt>
                <c:pt idx="10">
                  <c:v>CHINA SHENHUA ENERGY CO-H</c:v>
                </c:pt>
                <c:pt idx="11">
                  <c:v>SUN HUNG KAI PROPERTIES</c:v>
                </c:pt>
                <c:pt idx="12">
                  <c:v>BOC HONG KONG HOLDINGS LTD</c:v>
                </c:pt>
                <c:pt idx="13">
                  <c:v>CHEUNG KONG HOLDINGS LTD</c:v>
                </c:pt>
                <c:pt idx="14">
                  <c:v>HUTCHISON WHAMPOA LTD</c:v>
                </c:pt>
                <c:pt idx="15">
                  <c:v>WHARF HOLDINGS LTD</c:v>
                </c:pt>
                <c:pt idx="16">
                  <c:v>HANG SENG BANK LTD</c:v>
                </c:pt>
                <c:pt idx="17">
                  <c:v>CHINA LIFE INSURANCE CO-H</c:v>
                </c:pt>
                <c:pt idx="18">
                  <c:v>LI &amp; FUNG LTD</c:v>
                </c:pt>
                <c:pt idx="19">
                  <c:v>CHINA UNICOM HONG KONG LTD</c:v>
                </c:pt>
                <c:pt idx="20">
                  <c:v>CLP HOLDINGS LTD</c:v>
                </c:pt>
                <c:pt idx="21">
                  <c:v>SWIRE PACIFIC LTD - CL A</c:v>
                </c:pt>
                <c:pt idx="22">
                  <c:v>BANK OF EAST ASIA LTD</c:v>
                </c:pt>
                <c:pt idx="23">
                  <c:v>PETROCHINA CO LTD-H</c:v>
                </c:pt>
                <c:pt idx="24">
                  <c:v>HANG LUNG PROPERTIES LTD</c:v>
                </c:pt>
                <c:pt idx="25">
                  <c:v>CHINA COAL ENERGY CO-H</c:v>
                </c:pt>
                <c:pt idx="26">
                  <c:v>HENDERSON LAND DEVELOPMENT</c:v>
                </c:pt>
                <c:pt idx="27">
                  <c:v>BANK OF COMMUNICATIONS CO-H</c:v>
                </c:pt>
                <c:pt idx="28">
                  <c:v>HENGAN INTL GROUP CO LTD</c:v>
                </c:pt>
                <c:pt idx="29">
                  <c:v>HONG KONG &amp; CHINA GAS</c:v>
                </c:pt>
                <c:pt idx="30">
                  <c:v>BELLE INTERNATIONAL HOLDINGS</c:v>
                </c:pt>
                <c:pt idx="31">
                  <c:v>CHINA OVERSEAS LAND &amp; INVEST</c:v>
                </c:pt>
                <c:pt idx="32">
                  <c:v>SINO LAND CO</c:v>
                </c:pt>
                <c:pt idx="33">
                  <c:v>CHINA RESOURCES BEER HOLDING</c:v>
                </c:pt>
                <c:pt idx="34">
                  <c:v>CITIC LTD</c:v>
                </c:pt>
                <c:pt idx="35">
                  <c:v>CHINA RESOURCES LAND LTD</c:v>
                </c:pt>
                <c:pt idx="36">
                  <c:v>MTR CORP</c:v>
                </c:pt>
                <c:pt idx="37">
                  <c:v>ALUMINUM CORP OF CHINA LTD-H</c:v>
                </c:pt>
                <c:pt idx="38">
                  <c:v>NEW WORLD DEVELOPMENT</c:v>
                </c:pt>
                <c:pt idx="39">
                  <c:v>CATHAY PACIFIC AIRWAYS</c:v>
                </c:pt>
                <c:pt idx="40">
                  <c:v>COSCO SHIPPING PORTS LTD</c:v>
                </c:pt>
                <c:pt idx="41">
                  <c:v>CHINA MERCHANTS PORT HOLDING</c:v>
                </c:pt>
                <c:pt idx="42">
                  <c:v>CHINA PETROLEUM &amp; CHEMICAL-H</c:v>
                </c:pt>
                <c:pt idx="43">
                  <c:v>CHINA RESOURCES POWER HOLDIN</c:v>
                </c:pt>
                <c:pt idx="44">
                  <c:v>POWER ASSETS HOLDINGS LTD</c:v>
                </c:pt>
                <c:pt idx="45">
                  <c:v>ESPRIT HOLDINGS LTD</c:v>
                </c:pt>
              </c:strCache>
            </c:strRef>
          </c:cat>
          <c:val>
            <c:numRef>
              <c:f>Realised_20110921_2w_Attr!$M$49:$M$98</c:f>
              <c:numCache>
                <c:formatCode>#,##0.00</c:formatCode>
                <c:ptCount val="50"/>
                <c:pt idx="0">
                  <c:v>15.59</c:v>
                </c:pt>
                <c:pt idx="1">
                  <c:v>5.17</c:v>
                </c:pt>
                <c:pt idx="2">
                  <c:v>5.97</c:v>
                </c:pt>
                <c:pt idx="3">
                  <c:v>3.17</c:v>
                </c:pt>
                <c:pt idx="4">
                  <c:v>9.17</c:v>
                </c:pt>
                <c:pt idx="5">
                  <c:v>2.4500000000000002</c:v>
                </c:pt>
                <c:pt idx="6">
                  <c:v>3.73</c:v>
                </c:pt>
                <c:pt idx="7">
                  <c:v>1.6</c:v>
                </c:pt>
                <c:pt idx="8">
                  <c:v>4.45</c:v>
                </c:pt>
                <c:pt idx="9">
                  <c:v>3.5</c:v>
                </c:pt>
                <c:pt idx="10">
                  <c:v>2.15</c:v>
                </c:pt>
                <c:pt idx="11">
                  <c:v>2.84</c:v>
                </c:pt>
                <c:pt idx="12">
                  <c:v>1.31</c:v>
                </c:pt>
                <c:pt idx="13">
                  <c:v>2.41</c:v>
                </c:pt>
                <c:pt idx="14">
                  <c:v>2.5299999999999998</c:v>
                </c:pt>
                <c:pt idx="15">
                  <c:v>1.21</c:v>
                </c:pt>
                <c:pt idx="16">
                  <c:v>1.47</c:v>
                </c:pt>
                <c:pt idx="17">
                  <c:v>2.71</c:v>
                </c:pt>
                <c:pt idx="18">
                  <c:v>1.48</c:v>
                </c:pt>
                <c:pt idx="19">
                  <c:v>1.51</c:v>
                </c:pt>
                <c:pt idx="20">
                  <c:v>2.58</c:v>
                </c:pt>
                <c:pt idx="21">
                  <c:v>1.22</c:v>
                </c:pt>
                <c:pt idx="22">
                  <c:v>0.8</c:v>
                </c:pt>
                <c:pt idx="23">
                  <c:v>3.93</c:v>
                </c:pt>
                <c:pt idx="24">
                  <c:v>1.18</c:v>
                </c:pt>
                <c:pt idx="25">
                  <c:v>0.59</c:v>
                </c:pt>
                <c:pt idx="26">
                  <c:v>0.71</c:v>
                </c:pt>
                <c:pt idx="27">
                  <c:v>0.69</c:v>
                </c:pt>
                <c:pt idx="28">
                  <c:v>1.01</c:v>
                </c:pt>
                <c:pt idx="29">
                  <c:v>1.68</c:v>
                </c:pt>
                <c:pt idx="30">
                  <c:v>1.21</c:v>
                </c:pt>
                <c:pt idx="31">
                  <c:v>0.92</c:v>
                </c:pt>
                <c:pt idx="32">
                  <c:v>0.56000000000000005</c:v>
                </c:pt>
                <c:pt idx="33">
                  <c:v>0.64</c:v>
                </c:pt>
                <c:pt idx="34">
                  <c:v>0.3</c:v>
                </c:pt>
                <c:pt idx="35">
                  <c:v>0.33</c:v>
                </c:pt>
                <c:pt idx="36">
                  <c:v>0.69</c:v>
                </c:pt>
                <c:pt idx="37">
                  <c:v>0.28999999999999998</c:v>
                </c:pt>
                <c:pt idx="38">
                  <c:v>0.36</c:v>
                </c:pt>
                <c:pt idx="39">
                  <c:v>0.3</c:v>
                </c:pt>
                <c:pt idx="40">
                  <c:v>0.27</c:v>
                </c:pt>
                <c:pt idx="41">
                  <c:v>0.51</c:v>
                </c:pt>
                <c:pt idx="42">
                  <c:v>2.48</c:v>
                </c:pt>
                <c:pt idx="43">
                  <c:v>0.43</c:v>
                </c:pt>
                <c:pt idx="44">
                  <c:v>1.68</c:v>
                </c:pt>
                <c:pt idx="45">
                  <c:v>0.23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5811072"/>
        <c:axId val="245809536"/>
      </c:barChart>
      <c:catAx>
        <c:axId val="2458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45803648"/>
        <c:crosses val="autoZero"/>
        <c:auto val="1"/>
        <c:lblAlgn val="ctr"/>
        <c:lblOffset val="100"/>
        <c:noMultiLvlLbl val="0"/>
      </c:catAx>
      <c:valAx>
        <c:axId val="245803648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45802112"/>
        <c:crosses val="autoZero"/>
        <c:crossBetween val="between"/>
      </c:valAx>
      <c:valAx>
        <c:axId val="245809536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5811072"/>
        <c:crosses val="max"/>
        <c:crossBetween val="between"/>
      </c:valAx>
      <c:catAx>
        <c:axId val="245811072"/>
        <c:scaling>
          <c:orientation val="minMax"/>
        </c:scaling>
        <c:delete val="1"/>
        <c:axPos val="t"/>
        <c:majorTickMark val="out"/>
        <c:minorTickMark val="none"/>
        <c:tickLblPos val="nextTo"/>
        <c:crossAx val="2458095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561975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40</xdr:col>
      <xdr:colOff>295275</xdr:colOff>
      <xdr:row>76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39</xdr:col>
      <xdr:colOff>606554</xdr:colOff>
      <xdr:row>46</xdr:row>
      <xdr:rowOff>113191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380954" cy="88761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11</xdr:col>
      <xdr:colOff>161925</xdr:colOff>
      <xdr:row>35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495299</xdr:colOff>
      <xdr:row>35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657226</xdr:colOff>
      <xdr:row>2</xdr:row>
      <xdr:rowOff>57150</xdr:rowOff>
    </xdr:from>
    <xdr:to>
      <xdr:col>16</xdr:col>
      <xdr:colOff>1428750</xdr:colOff>
      <xdr:row>34</xdr:row>
      <xdr:rowOff>38100</xdr:rowOff>
    </xdr:to>
    <xdr:cxnSp macro="">
      <xdr:nvCxnSpPr>
        <xdr:cNvPr id="9" name="Straight Connector 8"/>
        <xdr:cNvCxnSpPr/>
      </xdr:nvCxnSpPr>
      <xdr:spPr>
        <a:xfrm flipH="1">
          <a:off x="9105901" y="438150"/>
          <a:ext cx="6115049" cy="60769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5</xdr:row>
      <xdr:rowOff>9525</xdr:rowOff>
    </xdr:from>
    <xdr:to>
      <xdr:col>10</xdr:col>
      <xdr:colOff>1</xdr:colOff>
      <xdr:row>34</xdr:row>
      <xdr:rowOff>0</xdr:rowOff>
    </xdr:to>
    <xdr:cxnSp macro="">
      <xdr:nvCxnSpPr>
        <xdr:cNvPr id="11" name="Straight Connector 10"/>
        <xdr:cNvCxnSpPr/>
      </xdr:nvCxnSpPr>
      <xdr:spPr>
        <a:xfrm flipH="1">
          <a:off x="1771650" y="962025"/>
          <a:ext cx="5610226" cy="551497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</xdr:row>
      <xdr:rowOff>0</xdr:rowOff>
    </xdr:from>
    <xdr:to>
      <xdr:col>30</xdr:col>
      <xdr:colOff>228599</xdr:colOff>
      <xdr:row>35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333375</xdr:colOff>
      <xdr:row>5</xdr:row>
      <xdr:rowOff>161925</xdr:rowOff>
    </xdr:from>
    <xdr:to>
      <xdr:col>29</xdr:col>
      <xdr:colOff>66676</xdr:colOff>
      <xdr:row>34</xdr:row>
      <xdr:rowOff>57150</xdr:rowOff>
    </xdr:to>
    <xdr:cxnSp macro="">
      <xdr:nvCxnSpPr>
        <xdr:cNvPr id="13" name="Straight Connector 12"/>
        <xdr:cNvCxnSpPr/>
      </xdr:nvCxnSpPr>
      <xdr:spPr>
        <a:xfrm flipH="1">
          <a:off x="17802225" y="1114425"/>
          <a:ext cx="5219701" cy="54197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533400</xdr:colOff>
      <xdr:row>3</xdr:row>
      <xdr:rowOff>123824</xdr:rowOff>
    </xdr:from>
    <xdr:to>
      <xdr:col>16</xdr:col>
      <xdr:colOff>1171575</xdr:colOff>
      <xdr:row>6</xdr:row>
      <xdr:rowOff>171449</xdr:rowOff>
    </xdr:to>
    <xdr:sp macro="" textlink="">
      <xdr:nvSpPr>
        <xdr:cNvPr id="14" name="Rectangle 13"/>
        <xdr:cNvSpPr/>
      </xdr:nvSpPr>
      <xdr:spPr>
        <a:xfrm>
          <a:off x="14325600" y="695324"/>
          <a:ext cx="638175" cy="619125"/>
        </a:xfrm>
        <a:prstGeom prst="rect">
          <a:avLst/>
        </a:prstGeom>
        <a:noFill/>
        <a:ln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20</xdr:col>
      <xdr:colOff>323849</xdr:colOff>
      <xdr:row>5</xdr:row>
      <xdr:rowOff>161924</xdr:rowOff>
    </xdr:from>
    <xdr:to>
      <xdr:col>29</xdr:col>
      <xdr:colOff>66674</xdr:colOff>
      <xdr:row>34</xdr:row>
      <xdr:rowOff>38099</xdr:rowOff>
    </xdr:to>
    <xdr:sp macro="" textlink="">
      <xdr:nvSpPr>
        <xdr:cNvPr id="15" name="Rectangle 14"/>
        <xdr:cNvSpPr/>
      </xdr:nvSpPr>
      <xdr:spPr>
        <a:xfrm>
          <a:off x="17792699" y="1114424"/>
          <a:ext cx="5229225" cy="5400675"/>
        </a:xfrm>
        <a:prstGeom prst="rect">
          <a:avLst/>
        </a:prstGeom>
        <a:noFill/>
        <a:ln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561975</xdr:colOff>
      <xdr:row>33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</xdr:row>
      <xdr:rowOff>0</xdr:rowOff>
    </xdr:from>
    <xdr:to>
      <xdr:col>18</xdr:col>
      <xdr:colOff>542924</xdr:colOff>
      <xdr:row>33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0</xdr:rowOff>
    </xdr:from>
    <xdr:to>
      <xdr:col>18</xdr:col>
      <xdr:colOff>561975</xdr:colOff>
      <xdr:row>33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0</xdr:rowOff>
    </xdr:from>
    <xdr:to>
      <xdr:col>18</xdr:col>
      <xdr:colOff>561975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0</xdr:rowOff>
    </xdr:from>
    <xdr:to>
      <xdr:col>18</xdr:col>
      <xdr:colOff>561975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0</xdr:rowOff>
    </xdr:from>
    <xdr:to>
      <xdr:col>18</xdr:col>
      <xdr:colOff>561975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0</xdr:rowOff>
    </xdr:from>
    <xdr:to>
      <xdr:col>18</xdr:col>
      <xdr:colOff>561975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155"/>
  <sheetViews>
    <sheetView workbookViewId="0">
      <selection activeCell="L7" sqref="L7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43126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117</v>
      </c>
      <c r="G2" s="2" t="s">
        <v>14</v>
      </c>
    </row>
    <row r="3" spans="1:7" x14ac:dyDescent="0.25">
      <c r="A3" t="s">
        <v>51</v>
      </c>
      <c r="B3">
        <v>100</v>
      </c>
      <c r="D3">
        <v>10463645.153161701</v>
      </c>
      <c r="E3">
        <v>-1.5421302299999999</v>
      </c>
      <c r="G3" s="3">
        <f>SUM(G4:G1000)</f>
        <v>-1.5421295343207022</v>
      </c>
    </row>
    <row r="4" spans="1:7" x14ac:dyDescent="0.25">
      <c r="A4" t="s">
        <v>10</v>
      </c>
      <c r="B4">
        <v>0.95296809999999998</v>
      </c>
      <c r="C4">
        <v>733.2</v>
      </c>
      <c r="D4">
        <v>99715.199999999997</v>
      </c>
      <c r="E4">
        <v>-1.40809798</v>
      </c>
      <c r="G4" s="3">
        <f>E4*B4/100</f>
        <v>-1.341872456614438E-2</v>
      </c>
    </row>
    <row r="5" spans="1:7" x14ac:dyDescent="0.25">
      <c r="A5" t="s">
        <v>52</v>
      </c>
      <c r="B5">
        <v>7.6851292100000004</v>
      </c>
      <c r="C5">
        <v>12074.244000000001</v>
      </c>
      <c r="D5">
        <v>804144.65040000004</v>
      </c>
      <c r="E5">
        <v>-1.5300775799999999</v>
      </c>
      <c r="G5" s="3">
        <f t="shared" ref="G5:G68" si="0">E5*B5/100</f>
        <v>-0.11758843903624111</v>
      </c>
    </row>
    <row r="6" spans="1:7" x14ac:dyDescent="0.25">
      <c r="A6" t="s">
        <v>36</v>
      </c>
      <c r="B6">
        <v>3.6442135900000001</v>
      </c>
      <c r="C6">
        <v>79441.162200000006</v>
      </c>
      <c r="D6">
        <v>381317.57855999999</v>
      </c>
      <c r="E6">
        <v>-1.3583905700000001</v>
      </c>
      <c r="G6" s="3">
        <f t="shared" si="0"/>
        <v>-4.9502653757218462E-2</v>
      </c>
    </row>
    <row r="7" spans="1:7" x14ac:dyDescent="0.25">
      <c r="A7" t="s">
        <v>37</v>
      </c>
      <c r="B7">
        <v>0.58304893000000002</v>
      </c>
      <c r="C7">
        <v>8752.9657499999994</v>
      </c>
      <c r="D7">
        <v>61008.171277499998</v>
      </c>
      <c r="E7">
        <v>-1.2514829599999999</v>
      </c>
      <c r="G7" s="3">
        <f t="shared" si="0"/>
        <v>-7.2967580074123272E-3</v>
      </c>
    </row>
    <row r="8" spans="1:7" x14ac:dyDescent="0.25">
      <c r="A8" t="s">
        <v>53</v>
      </c>
      <c r="B8">
        <v>0.45259632999999999</v>
      </c>
      <c r="C8">
        <v>1382.7175</v>
      </c>
      <c r="D8">
        <v>47358.074374999997</v>
      </c>
      <c r="E8">
        <v>-0.92230493000000002</v>
      </c>
      <c r="G8" s="3">
        <f t="shared" si="0"/>
        <v>-4.1743182645890692E-3</v>
      </c>
    </row>
    <row r="9" spans="1:7" x14ac:dyDescent="0.25">
      <c r="A9" t="s">
        <v>54</v>
      </c>
      <c r="B9">
        <v>1.4764907</v>
      </c>
      <c r="C9">
        <v>3700.473</v>
      </c>
      <c r="D9">
        <v>154494.74775000001</v>
      </c>
      <c r="E9">
        <v>-0.92831885999999997</v>
      </c>
      <c r="G9" s="3">
        <f t="shared" si="0"/>
        <v>-1.3706541634246019E-2</v>
      </c>
    </row>
    <row r="10" spans="1:7" x14ac:dyDescent="0.25">
      <c r="A10" t="s">
        <v>38</v>
      </c>
      <c r="B10">
        <v>9.35715538</v>
      </c>
      <c r="C10">
        <v>108187.79399999999</v>
      </c>
      <c r="D10">
        <v>979099.53570000001</v>
      </c>
      <c r="E10">
        <v>-1.2611755099999999</v>
      </c>
      <c r="G10" s="3">
        <f t="shared" si="0"/>
        <v>-0.11801015208520743</v>
      </c>
    </row>
    <row r="11" spans="1:7" x14ac:dyDescent="0.25">
      <c r="A11" t="s">
        <v>39</v>
      </c>
      <c r="B11">
        <v>1.88809151</v>
      </c>
      <c r="C11">
        <v>7441.1750000000002</v>
      </c>
      <c r="D11">
        <v>197563.19625000001</v>
      </c>
      <c r="E11">
        <v>-1.79200161</v>
      </c>
      <c r="G11" s="3">
        <f t="shared" si="0"/>
        <v>-3.3834630257473311E-2</v>
      </c>
    </row>
    <row r="12" spans="1:7" x14ac:dyDescent="0.25">
      <c r="A12" t="s">
        <v>12</v>
      </c>
      <c r="B12">
        <v>0.68177706000000005</v>
      </c>
      <c r="C12">
        <v>2749.0841</v>
      </c>
      <c r="D12">
        <v>71338.732394999999</v>
      </c>
      <c r="E12">
        <v>-1.44740522</v>
      </c>
      <c r="G12" s="3">
        <f t="shared" si="0"/>
        <v>-9.8680767552025324E-3</v>
      </c>
    </row>
    <row r="13" spans="1:7" x14ac:dyDescent="0.25">
      <c r="A13" t="s">
        <v>11</v>
      </c>
      <c r="B13">
        <v>0.26813236000000001</v>
      </c>
      <c r="C13">
        <v>1311.0476000000001</v>
      </c>
      <c r="D13">
        <v>28056.41864</v>
      </c>
      <c r="E13">
        <v>-1.3733315500000001</v>
      </c>
      <c r="G13" s="3">
        <f t="shared" si="0"/>
        <v>-3.6823462956395801E-3</v>
      </c>
    </row>
    <row r="14" spans="1:7" x14ac:dyDescent="0.25">
      <c r="A14" t="s">
        <v>35</v>
      </c>
      <c r="B14">
        <v>4.8313916199999998</v>
      </c>
      <c r="C14">
        <v>6142.6449000000002</v>
      </c>
      <c r="D14">
        <v>505539.67527000001</v>
      </c>
      <c r="E14">
        <v>-1.1170062999999999</v>
      </c>
      <c r="G14" s="3">
        <f t="shared" si="0"/>
        <v>-5.3966948773072058E-2</v>
      </c>
    </row>
    <row r="15" spans="1:7" x14ac:dyDescent="0.25">
      <c r="A15" t="s">
        <v>40</v>
      </c>
      <c r="B15">
        <v>1.134242</v>
      </c>
      <c r="C15">
        <v>3834.6707000000001</v>
      </c>
      <c r="D15">
        <v>118683.05816499999</v>
      </c>
      <c r="E15">
        <v>-1.36412179</v>
      </c>
      <c r="G15" s="3">
        <f t="shared" si="0"/>
        <v>-1.5472442273331799E-2</v>
      </c>
    </row>
    <row r="16" spans="1:7" x14ac:dyDescent="0.25">
      <c r="A16" t="s">
        <v>41</v>
      </c>
      <c r="B16">
        <v>1.69461405</v>
      </c>
      <c r="C16">
        <v>25513.438999999998</v>
      </c>
      <c r="D16">
        <v>177318.40104999999</v>
      </c>
      <c r="E16">
        <v>-3.1744391900000002</v>
      </c>
      <c r="G16" s="3">
        <f t="shared" si="0"/>
        <v>-5.3794492522446197E-2</v>
      </c>
    </row>
    <row r="17" spans="1:7" x14ac:dyDescent="0.25">
      <c r="A17" t="s">
        <v>42</v>
      </c>
      <c r="B17">
        <v>0.83195297000000001</v>
      </c>
      <c r="C17">
        <v>2772.3760000000002</v>
      </c>
      <c r="D17">
        <v>87052.606400000004</v>
      </c>
      <c r="E17">
        <v>-1.40119255</v>
      </c>
      <c r="G17" s="3">
        <f t="shared" si="0"/>
        <v>-1.1657263035143734E-2</v>
      </c>
    </row>
    <row r="18" spans="1:7" x14ac:dyDescent="0.25">
      <c r="A18" t="s">
        <v>43</v>
      </c>
      <c r="B18">
        <v>0.26884967999999998</v>
      </c>
      <c r="C18">
        <v>1924.1776</v>
      </c>
      <c r="D18">
        <v>28131.476512000001</v>
      </c>
      <c r="E18">
        <v>-1.53808367</v>
      </c>
      <c r="G18" s="3">
        <f t="shared" si="0"/>
        <v>-4.1351330249272556E-3</v>
      </c>
    </row>
    <row r="19" spans="1:7" x14ac:dyDescent="0.25">
      <c r="A19" t="s">
        <v>44</v>
      </c>
      <c r="B19">
        <v>0.77302174000000001</v>
      </c>
      <c r="C19">
        <v>3398.5819999999999</v>
      </c>
      <c r="D19">
        <v>80886.251600000003</v>
      </c>
      <c r="E19">
        <v>-3.0863189700000002</v>
      </c>
      <c r="G19" s="3">
        <f t="shared" si="0"/>
        <v>-2.3857916603844079E-2</v>
      </c>
    </row>
    <row r="20" spans="1:7" x14ac:dyDescent="0.25">
      <c r="A20" t="s">
        <v>45</v>
      </c>
      <c r="B20">
        <v>0.80055169999999998</v>
      </c>
      <c r="C20">
        <v>7184.1243000000004</v>
      </c>
      <c r="D20">
        <v>83766.889337999994</v>
      </c>
      <c r="E20">
        <v>-1.1018478899999999</v>
      </c>
      <c r="G20" s="3">
        <f t="shared" si="0"/>
        <v>-8.8208620148091284E-3</v>
      </c>
    </row>
    <row r="21" spans="1:7" x14ac:dyDescent="0.25">
      <c r="A21" t="s">
        <v>46</v>
      </c>
      <c r="B21">
        <v>0.70392816999999996</v>
      </c>
      <c r="C21">
        <v>5818.0526</v>
      </c>
      <c r="D21">
        <v>73656.545916000003</v>
      </c>
      <c r="E21">
        <v>-1.17477787</v>
      </c>
      <c r="G21" s="3">
        <f t="shared" si="0"/>
        <v>-8.2695923618559784E-3</v>
      </c>
    </row>
    <row r="22" spans="1:7" x14ac:dyDescent="0.25">
      <c r="A22" t="s">
        <v>55</v>
      </c>
      <c r="B22">
        <v>1.8403314099999999</v>
      </c>
      <c r="C22">
        <v>2588.2492999999999</v>
      </c>
      <c r="D22">
        <v>192565.74791999999</v>
      </c>
      <c r="E22">
        <v>-1.22891843</v>
      </c>
      <c r="G22" s="3">
        <f t="shared" si="0"/>
        <v>-2.2616171870568861E-2</v>
      </c>
    </row>
    <row r="23" spans="1:7" x14ac:dyDescent="0.25">
      <c r="A23" t="s">
        <v>56</v>
      </c>
      <c r="B23">
        <v>2.75362902</v>
      </c>
      <c r="C23">
        <v>2700.3746000000001</v>
      </c>
      <c r="D23">
        <v>288129.96982</v>
      </c>
      <c r="E23">
        <v>-1.5060629800000001</v>
      </c>
      <c r="G23" s="3">
        <f t="shared" si="0"/>
        <v>-4.1471387276756796E-2</v>
      </c>
    </row>
    <row r="24" spans="1:7" x14ac:dyDescent="0.25">
      <c r="A24" t="s">
        <v>57</v>
      </c>
      <c r="B24">
        <v>0.44078103000000002</v>
      </c>
      <c r="C24">
        <v>662.66899999999998</v>
      </c>
      <c r="D24">
        <v>46121.7624</v>
      </c>
      <c r="E24">
        <v>-1.2759545999999999</v>
      </c>
      <c r="G24" s="3">
        <f t="shared" si="0"/>
        <v>-5.6241658282123793E-3</v>
      </c>
    </row>
    <row r="25" spans="1:7" x14ac:dyDescent="0.25">
      <c r="A25" t="s">
        <v>58</v>
      </c>
      <c r="B25">
        <v>1.4305934499999999</v>
      </c>
      <c r="C25">
        <v>1894.83825</v>
      </c>
      <c r="D25">
        <v>149692.22175</v>
      </c>
      <c r="E25">
        <v>-1.3726452600000001</v>
      </c>
      <c r="G25" s="3">
        <f t="shared" si="0"/>
        <v>-1.963697318129547E-2</v>
      </c>
    </row>
    <row r="26" spans="1:7" x14ac:dyDescent="0.25">
      <c r="A26" t="s">
        <v>8</v>
      </c>
      <c r="B26">
        <v>2.1744184999999998</v>
      </c>
      <c r="C26">
        <v>17858.982400000001</v>
      </c>
      <c r="D26">
        <v>227523.435776</v>
      </c>
      <c r="E26">
        <v>-3.0273275399999999</v>
      </c>
      <c r="G26" s="3">
        <f t="shared" si="0"/>
        <v>-6.5826770085354896E-2</v>
      </c>
    </row>
    <row r="27" spans="1:7" x14ac:dyDescent="0.25">
      <c r="A27" t="s">
        <v>47</v>
      </c>
      <c r="B27">
        <v>1.2036882</v>
      </c>
      <c r="C27">
        <v>7452.64275</v>
      </c>
      <c r="D27">
        <v>125949.662475</v>
      </c>
      <c r="E27">
        <v>-1.3032947800000001</v>
      </c>
      <c r="G27" s="3">
        <f t="shared" si="0"/>
        <v>-1.5687605478075961E-2</v>
      </c>
    </row>
    <row r="28" spans="1:7" x14ac:dyDescent="0.25">
      <c r="A28" t="s">
        <v>59</v>
      </c>
      <c r="B28">
        <v>1.5004796899999999</v>
      </c>
      <c r="C28">
        <v>2368.0976000000001</v>
      </c>
      <c r="D28">
        <v>157004.87088</v>
      </c>
      <c r="E28">
        <v>-1.60990846</v>
      </c>
      <c r="G28" s="3">
        <f t="shared" si="0"/>
        <v>-2.4156349469891772E-2</v>
      </c>
    </row>
    <row r="29" spans="1:7" x14ac:dyDescent="0.25">
      <c r="A29" t="s">
        <v>7</v>
      </c>
      <c r="B29">
        <v>1.2908569000000001</v>
      </c>
      <c r="C29">
        <v>5381.3022000000001</v>
      </c>
      <c r="D29">
        <v>135070.68522000001</v>
      </c>
      <c r="E29">
        <v>-1.0582715300000001</v>
      </c>
      <c r="G29" s="3">
        <f t="shared" si="0"/>
        <v>-1.3660771065740571E-2</v>
      </c>
    </row>
    <row r="30" spans="1:7" x14ac:dyDescent="0.25">
      <c r="A30" t="s">
        <v>60</v>
      </c>
      <c r="B30">
        <v>0.41876069999999999</v>
      </c>
      <c r="C30">
        <v>2023.9092000000001</v>
      </c>
      <c r="D30">
        <v>43817.634180000001</v>
      </c>
      <c r="E30">
        <v>-1.13532758</v>
      </c>
      <c r="G30" s="3">
        <f t="shared" si="0"/>
        <v>-4.75430572130106E-3</v>
      </c>
    </row>
    <row r="31" spans="1:7" x14ac:dyDescent="0.25">
      <c r="A31" t="s">
        <v>61</v>
      </c>
      <c r="B31">
        <v>1.3593840100000001</v>
      </c>
      <c r="C31">
        <v>764.73720000000003</v>
      </c>
      <c r="D31">
        <v>142241.11919999999</v>
      </c>
      <c r="E31">
        <v>-0.86812776000000003</v>
      </c>
      <c r="G31" s="3">
        <f t="shared" si="0"/>
        <v>-1.1801189955811177E-2</v>
      </c>
    </row>
    <row r="32" spans="1:7" x14ac:dyDescent="0.25">
      <c r="A32" t="s">
        <v>62</v>
      </c>
      <c r="B32">
        <v>0.63323035999999999</v>
      </c>
      <c r="C32">
        <v>1200.3438000000001</v>
      </c>
      <c r="D32">
        <v>66258.977759999994</v>
      </c>
      <c r="E32">
        <v>-1.1644978500000001</v>
      </c>
      <c r="G32" s="3">
        <f t="shared" si="0"/>
        <v>-7.37395392774726E-3</v>
      </c>
    </row>
    <row r="33" spans="1:7" x14ac:dyDescent="0.25">
      <c r="A33" t="s">
        <v>48</v>
      </c>
      <c r="B33">
        <v>0.53510349999999995</v>
      </c>
      <c r="C33">
        <v>722.93520000000001</v>
      </c>
      <c r="D33">
        <v>55991.33124</v>
      </c>
      <c r="E33">
        <v>-1.2889988400000001</v>
      </c>
      <c r="G33" s="3">
        <f t="shared" si="0"/>
        <v>-6.8974779077993998E-3</v>
      </c>
    </row>
    <row r="34" spans="1:7" x14ac:dyDescent="0.25">
      <c r="A34" t="s">
        <v>63</v>
      </c>
      <c r="B34">
        <v>1.2416061</v>
      </c>
      <c r="C34">
        <v>8392.5876000000007</v>
      </c>
      <c r="D34">
        <v>129917.256048</v>
      </c>
      <c r="E34">
        <v>-1.1959595700000001</v>
      </c>
      <c r="G34" s="3">
        <f t="shared" si="0"/>
        <v>-1.4849106974653772E-2</v>
      </c>
    </row>
    <row r="35" spans="1:7" x14ac:dyDescent="0.25">
      <c r="A35" t="s">
        <v>64</v>
      </c>
      <c r="B35">
        <v>3.3476215200000001</v>
      </c>
      <c r="C35">
        <v>1177.81855</v>
      </c>
      <c r="D35">
        <v>350283.23677000002</v>
      </c>
      <c r="E35">
        <v>-1.46376503</v>
      </c>
      <c r="G35" s="3">
        <f t="shared" si="0"/>
        <v>-4.9001313146514465E-2</v>
      </c>
    </row>
    <row r="36" spans="1:7" x14ac:dyDescent="0.25">
      <c r="A36" t="s">
        <v>65</v>
      </c>
      <c r="B36">
        <v>9.7748855999999993</v>
      </c>
      <c r="C36">
        <v>11934.764800000001</v>
      </c>
      <c r="D36">
        <v>1022809.3433600001</v>
      </c>
      <c r="E36">
        <v>-2.1029055099999998</v>
      </c>
      <c r="G36" s="3">
        <f t="shared" si="0"/>
        <v>-0.2055566078785965</v>
      </c>
    </row>
    <row r="37" spans="1:7" x14ac:dyDescent="0.25">
      <c r="A37" t="s">
        <v>49</v>
      </c>
      <c r="B37">
        <v>5.1751377200000004</v>
      </c>
      <c r="C37">
        <v>73774.938250000007</v>
      </c>
      <c r="D37">
        <v>541508.04675500002</v>
      </c>
      <c r="E37">
        <v>-1.2817599799999999</v>
      </c>
      <c r="G37" s="3">
        <f t="shared" si="0"/>
        <v>-6.6332844204844449E-2</v>
      </c>
    </row>
    <row r="38" spans="1:7" x14ac:dyDescent="0.25">
      <c r="A38" t="s">
        <v>13</v>
      </c>
      <c r="B38">
        <v>0.29429431</v>
      </c>
      <c r="C38">
        <v>6608.1355999999996</v>
      </c>
      <c r="D38">
        <v>30793.911896000001</v>
      </c>
      <c r="E38">
        <v>-1.49059546</v>
      </c>
      <c r="G38" s="3">
        <f t="shared" si="0"/>
        <v>-4.3867376238983262E-3</v>
      </c>
    </row>
    <row r="39" spans="1:7" x14ac:dyDescent="0.25">
      <c r="A39" t="s">
        <v>66</v>
      </c>
      <c r="B39">
        <v>1.4821914899999999</v>
      </c>
      <c r="C39">
        <v>2199.8760000000002</v>
      </c>
      <c r="D39">
        <v>155091.258</v>
      </c>
      <c r="E39">
        <v>-1.01113081</v>
      </c>
      <c r="G39" s="3">
        <f t="shared" si="0"/>
        <v>-1.4986894818588069E-2</v>
      </c>
    </row>
    <row r="40" spans="1:7" x14ac:dyDescent="0.25">
      <c r="A40" t="s">
        <v>67</v>
      </c>
      <c r="B40">
        <v>0.77746276000000003</v>
      </c>
      <c r="C40">
        <v>1801.7927999999999</v>
      </c>
      <c r="D40">
        <v>81350.944919999994</v>
      </c>
      <c r="E40">
        <v>-0.79262918000000004</v>
      </c>
      <c r="G40" s="3">
        <f t="shared" si="0"/>
        <v>-6.1623966993933684E-3</v>
      </c>
    </row>
    <row r="41" spans="1:7" x14ac:dyDescent="0.25">
      <c r="A41" t="s">
        <v>68</v>
      </c>
      <c r="B41">
        <v>0.72761419000000005</v>
      </c>
      <c r="C41">
        <v>5901.9354000000003</v>
      </c>
      <c r="D41">
        <v>76134.966660000006</v>
      </c>
      <c r="E41">
        <v>-1.22452235</v>
      </c>
      <c r="G41" s="3">
        <f t="shared" si="0"/>
        <v>-8.9097983783214645E-3</v>
      </c>
    </row>
    <row r="42" spans="1:7" x14ac:dyDescent="0.25">
      <c r="A42" t="s">
        <v>5</v>
      </c>
      <c r="B42">
        <v>1.2864635600000001</v>
      </c>
      <c r="C42">
        <v>21098.9</v>
      </c>
      <c r="D42">
        <v>134610.98199999999</v>
      </c>
      <c r="E42">
        <v>-3.2850914000000002</v>
      </c>
      <c r="G42" s="3">
        <f t="shared" si="0"/>
        <v>-4.2261503773693844E-2</v>
      </c>
    </row>
    <row r="43" spans="1:7" x14ac:dyDescent="0.25">
      <c r="A43" t="s">
        <v>9</v>
      </c>
      <c r="B43">
        <v>4.6534699599999998</v>
      </c>
      <c r="C43">
        <v>5213.3038999999999</v>
      </c>
      <c r="D43">
        <v>486922.58425999997</v>
      </c>
      <c r="E43">
        <v>-1.7003834200000001</v>
      </c>
      <c r="G43" s="3">
        <f t="shared" si="0"/>
        <v>-7.9126831654520627E-2</v>
      </c>
    </row>
    <row r="44" spans="1:7" x14ac:dyDescent="0.25">
      <c r="A44" t="s">
        <v>69</v>
      </c>
      <c r="B44">
        <v>0.89425224999999997</v>
      </c>
      <c r="C44">
        <v>1387.2702999999999</v>
      </c>
      <c r="D44">
        <v>93571.381735000003</v>
      </c>
      <c r="E44">
        <v>-1.2101856499999999</v>
      </c>
      <c r="G44" s="3">
        <f t="shared" si="0"/>
        <v>-1.0822112404302125E-2</v>
      </c>
    </row>
    <row r="45" spans="1:7" x14ac:dyDescent="0.25">
      <c r="A45" t="s">
        <v>70</v>
      </c>
      <c r="B45">
        <v>1.0913995999999999</v>
      </c>
      <c r="C45">
        <v>2422.0610999999999</v>
      </c>
      <c r="D45">
        <v>114200.180865</v>
      </c>
      <c r="E45">
        <v>-1.6281836000000001</v>
      </c>
      <c r="G45" s="3">
        <f t="shared" si="0"/>
        <v>-1.7769989297665597E-2</v>
      </c>
    </row>
    <row r="46" spans="1:7" x14ac:dyDescent="0.25">
      <c r="A46" t="s">
        <v>71</v>
      </c>
      <c r="B46">
        <v>0.44422982</v>
      </c>
      <c r="C46">
        <v>3157.7874999999999</v>
      </c>
      <c r="D46">
        <v>46482.631999999998</v>
      </c>
      <c r="E46">
        <v>-1.08945739</v>
      </c>
      <c r="G46" s="3">
        <f t="shared" si="0"/>
        <v>-4.8396946025736978E-3</v>
      </c>
    </row>
    <row r="47" spans="1:7" x14ac:dyDescent="0.25">
      <c r="A47" t="s">
        <v>72</v>
      </c>
      <c r="B47">
        <v>1.7229015299999999</v>
      </c>
      <c r="C47">
        <v>1303.5307499999999</v>
      </c>
      <c r="D47">
        <v>180278.30272499999</v>
      </c>
      <c r="E47">
        <v>-1.2216808800000001</v>
      </c>
      <c r="G47" s="3">
        <f t="shared" si="0"/>
        <v>-2.1048358573237461E-2</v>
      </c>
    </row>
    <row r="48" spans="1:7" x14ac:dyDescent="0.25">
      <c r="A48" t="s">
        <v>4</v>
      </c>
      <c r="B48">
        <v>0.76595506000000002</v>
      </c>
      <c r="C48">
        <v>713.05</v>
      </c>
      <c r="D48">
        <v>80146.820000000007</v>
      </c>
      <c r="E48">
        <v>-1.4895203100000001</v>
      </c>
      <c r="G48" s="3">
        <f t="shared" si="0"/>
        <v>-1.1409056184172688E-2</v>
      </c>
    </row>
    <row r="49" spans="1:7" x14ac:dyDescent="0.25">
      <c r="A49" t="s">
        <v>73</v>
      </c>
      <c r="B49">
        <v>0.37921493000000001</v>
      </c>
      <c r="C49">
        <v>497.86329999999998</v>
      </c>
      <c r="D49">
        <v>39679.705009999998</v>
      </c>
      <c r="E49">
        <v>-1.27863002</v>
      </c>
      <c r="G49" s="3">
        <f t="shared" si="0"/>
        <v>-4.8487559353019858E-3</v>
      </c>
    </row>
    <row r="50" spans="1:7" x14ac:dyDescent="0.25">
      <c r="A50" t="s">
        <v>6</v>
      </c>
      <c r="B50">
        <v>10.065967669999999</v>
      </c>
      <c r="C50">
        <v>2235.2867959999999</v>
      </c>
      <c r="D50">
        <v>1053267.1382752</v>
      </c>
      <c r="E50">
        <v>-1.60152662</v>
      </c>
      <c r="G50" s="3">
        <f t="shared" si="0"/>
        <v>-0.16120915179564374</v>
      </c>
    </row>
    <row r="51" spans="1:7" x14ac:dyDescent="0.25">
      <c r="A51" t="s">
        <v>50</v>
      </c>
      <c r="B51">
        <v>0.42733936</v>
      </c>
      <c r="C51">
        <v>6253.8845000000001</v>
      </c>
      <c r="D51">
        <v>44715.274174999999</v>
      </c>
      <c r="E51">
        <v>-1.2401946800000001</v>
      </c>
      <c r="G51" s="3">
        <f t="shared" si="0"/>
        <v>-5.2998400082660477E-3</v>
      </c>
    </row>
    <row r="52" spans="1:7" x14ac:dyDescent="0.25">
      <c r="A52" t="s">
        <v>74</v>
      </c>
      <c r="B52">
        <v>0.84504153000000004</v>
      </c>
      <c r="C52">
        <v>9528.2486000000008</v>
      </c>
      <c r="D52">
        <v>88422.147008</v>
      </c>
      <c r="E52">
        <v>-1.3986332400000001</v>
      </c>
      <c r="G52" s="3">
        <f t="shared" si="0"/>
        <v>-1.1819031730384573E-2</v>
      </c>
    </row>
    <row r="53" spans="1:7" x14ac:dyDescent="0.25">
      <c r="A53" t="s">
        <v>75</v>
      </c>
      <c r="B53">
        <v>0.37141650999999998</v>
      </c>
      <c r="C53">
        <v>1214.4908</v>
      </c>
      <c r="D53">
        <v>38863.705600000001</v>
      </c>
      <c r="E53">
        <v>-1.32743645</v>
      </c>
      <c r="G53" s="3">
        <f t="shared" si="0"/>
        <v>-4.9303181350578949E-3</v>
      </c>
    </row>
    <row r="54" spans="1:7" x14ac:dyDescent="0.25">
      <c r="A54" t="s">
        <v>76</v>
      </c>
      <c r="B54">
        <v>0.62212265</v>
      </c>
      <c r="C54">
        <v>1214.4908</v>
      </c>
      <c r="D54">
        <v>65096.706879999998</v>
      </c>
      <c r="E54">
        <v>-0.96360058000000004</v>
      </c>
      <c r="G54" s="3">
        <f t="shared" si="0"/>
        <v>-5.9947774637113703E-3</v>
      </c>
    </row>
    <row r="55" spans="1:7" x14ac:dyDescent="0.25">
      <c r="G55" s="3">
        <f t="shared" si="0"/>
        <v>0</v>
      </c>
    </row>
    <row r="56" spans="1:7" x14ac:dyDescent="0.25">
      <c r="G56" s="3">
        <f t="shared" si="0"/>
        <v>0</v>
      </c>
    </row>
    <row r="57" spans="1:7" x14ac:dyDescent="0.25">
      <c r="G57" s="3">
        <f t="shared" si="0"/>
        <v>0</v>
      </c>
    </row>
    <row r="58" spans="1:7" x14ac:dyDescent="0.25">
      <c r="G58" s="3">
        <f t="shared" si="0"/>
        <v>0</v>
      </c>
    </row>
    <row r="59" spans="1:7" x14ac:dyDescent="0.25">
      <c r="G59" s="3">
        <f t="shared" si="0"/>
        <v>0</v>
      </c>
    </row>
    <row r="60" spans="1:7" x14ac:dyDescent="0.25">
      <c r="G60" s="3">
        <f t="shared" si="0"/>
        <v>0</v>
      </c>
    </row>
    <row r="61" spans="1:7" x14ac:dyDescent="0.25">
      <c r="G61" s="3">
        <f t="shared" si="0"/>
        <v>0</v>
      </c>
    </row>
    <row r="62" spans="1:7" x14ac:dyDescent="0.25">
      <c r="G62" s="3">
        <f t="shared" si="0"/>
        <v>0</v>
      </c>
    </row>
    <row r="63" spans="1:7" x14ac:dyDescent="0.25">
      <c r="G63" s="3">
        <f t="shared" si="0"/>
        <v>0</v>
      </c>
    </row>
    <row r="64" spans="1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32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  <row r="108" spans="7:7" x14ac:dyDescent="0.25">
      <c r="G108" s="3">
        <f t="shared" si="1"/>
        <v>0</v>
      </c>
    </row>
    <row r="109" spans="7:7" x14ac:dyDescent="0.25">
      <c r="G109" s="3">
        <f t="shared" si="1"/>
        <v>0</v>
      </c>
    </row>
    <row r="110" spans="7:7" x14ac:dyDescent="0.25">
      <c r="G110" s="3">
        <f t="shared" si="1"/>
        <v>0</v>
      </c>
    </row>
    <row r="111" spans="7:7" x14ac:dyDescent="0.25">
      <c r="G111" s="3">
        <f t="shared" si="1"/>
        <v>0</v>
      </c>
    </row>
    <row r="112" spans="7:7" x14ac:dyDescent="0.25">
      <c r="G112" s="3">
        <f t="shared" si="1"/>
        <v>0</v>
      </c>
    </row>
    <row r="113" spans="7:7" x14ac:dyDescent="0.25">
      <c r="G113" s="3">
        <f t="shared" si="1"/>
        <v>0</v>
      </c>
    </row>
    <row r="114" spans="7:7" x14ac:dyDescent="0.25">
      <c r="G114" s="3">
        <f t="shared" si="1"/>
        <v>0</v>
      </c>
    </row>
    <row r="115" spans="7:7" x14ac:dyDescent="0.25">
      <c r="G115" s="3">
        <f t="shared" si="1"/>
        <v>0</v>
      </c>
    </row>
    <row r="116" spans="7:7" x14ac:dyDescent="0.25">
      <c r="G116" s="3">
        <f t="shared" si="1"/>
        <v>0</v>
      </c>
    </row>
    <row r="117" spans="7:7" x14ac:dyDescent="0.25">
      <c r="G117" s="3">
        <f t="shared" si="1"/>
        <v>0</v>
      </c>
    </row>
    <row r="118" spans="7:7" x14ac:dyDescent="0.25">
      <c r="G118" s="3">
        <f t="shared" si="1"/>
        <v>0</v>
      </c>
    </row>
    <row r="119" spans="7:7" x14ac:dyDescent="0.25">
      <c r="G119" s="3">
        <f t="shared" si="1"/>
        <v>0</v>
      </c>
    </row>
    <row r="120" spans="7:7" x14ac:dyDescent="0.25">
      <c r="G120" s="3">
        <f t="shared" si="1"/>
        <v>0</v>
      </c>
    </row>
    <row r="121" spans="7:7" x14ac:dyDescent="0.25">
      <c r="G121" s="3">
        <f t="shared" si="1"/>
        <v>0</v>
      </c>
    </row>
    <row r="122" spans="7:7" x14ac:dyDescent="0.25">
      <c r="G122" s="3">
        <f t="shared" si="1"/>
        <v>0</v>
      </c>
    </row>
    <row r="123" spans="7:7" x14ac:dyDescent="0.25">
      <c r="G123" s="3">
        <f t="shared" si="1"/>
        <v>0</v>
      </c>
    </row>
    <row r="124" spans="7:7" x14ac:dyDescent="0.25">
      <c r="G124" s="3">
        <f t="shared" si="1"/>
        <v>0</v>
      </c>
    </row>
    <row r="125" spans="7:7" x14ac:dyDescent="0.25">
      <c r="G125" s="3">
        <f t="shared" si="1"/>
        <v>0</v>
      </c>
    </row>
    <row r="126" spans="7:7" x14ac:dyDescent="0.25">
      <c r="G126" s="3">
        <f t="shared" si="1"/>
        <v>0</v>
      </c>
    </row>
    <row r="127" spans="7:7" x14ac:dyDescent="0.25">
      <c r="G127" s="3">
        <f t="shared" si="1"/>
        <v>0</v>
      </c>
    </row>
    <row r="128" spans="7:7" x14ac:dyDescent="0.25">
      <c r="G128" s="3">
        <f t="shared" si="1"/>
        <v>0</v>
      </c>
    </row>
    <row r="129" spans="7:7" x14ac:dyDescent="0.25">
      <c r="G129" s="3">
        <f t="shared" si="1"/>
        <v>0</v>
      </c>
    </row>
    <row r="130" spans="7:7" x14ac:dyDescent="0.25">
      <c r="G130" s="3">
        <f t="shared" si="1"/>
        <v>0</v>
      </c>
    </row>
    <row r="131" spans="7:7" x14ac:dyDescent="0.25">
      <c r="G131" s="3">
        <f t="shared" si="1"/>
        <v>0</v>
      </c>
    </row>
    <row r="132" spans="7:7" x14ac:dyDescent="0.25">
      <c r="G132" s="3">
        <f t="shared" si="1"/>
        <v>0</v>
      </c>
    </row>
    <row r="133" spans="7:7" x14ac:dyDescent="0.25">
      <c r="G133" s="3">
        <f t="shared" ref="G133:G155" si="2">E133*B133/100</f>
        <v>0</v>
      </c>
    </row>
    <row r="134" spans="7:7" x14ac:dyDescent="0.25">
      <c r="G134" s="3">
        <f t="shared" si="2"/>
        <v>0</v>
      </c>
    </row>
    <row r="135" spans="7:7" x14ac:dyDescent="0.25">
      <c r="G135" s="3">
        <f t="shared" si="2"/>
        <v>0</v>
      </c>
    </row>
    <row r="136" spans="7:7" x14ac:dyDescent="0.25">
      <c r="G136" s="3">
        <f t="shared" si="2"/>
        <v>0</v>
      </c>
    </row>
    <row r="137" spans="7:7" x14ac:dyDescent="0.25">
      <c r="G137" s="3">
        <f t="shared" si="2"/>
        <v>0</v>
      </c>
    </row>
    <row r="138" spans="7:7" x14ac:dyDescent="0.25">
      <c r="G138" s="3">
        <f t="shared" si="2"/>
        <v>0</v>
      </c>
    </row>
    <row r="139" spans="7:7" x14ac:dyDescent="0.25">
      <c r="G139" s="3">
        <f t="shared" si="2"/>
        <v>0</v>
      </c>
    </row>
    <row r="140" spans="7:7" x14ac:dyDescent="0.25">
      <c r="G140" s="3">
        <f t="shared" si="2"/>
        <v>0</v>
      </c>
    </row>
    <row r="141" spans="7:7" x14ac:dyDescent="0.25">
      <c r="G141" s="3">
        <f t="shared" si="2"/>
        <v>0</v>
      </c>
    </row>
    <row r="142" spans="7:7" x14ac:dyDescent="0.25">
      <c r="G142" s="3">
        <f t="shared" si="2"/>
        <v>0</v>
      </c>
    </row>
    <row r="143" spans="7:7" x14ac:dyDescent="0.25">
      <c r="G143" s="3">
        <f t="shared" si="2"/>
        <v>0</v>
      </c>
    </row>
    <row r="144" spans="7:7" x14ac:dyDescent="0.25">
      <c r="G144" s="3">
        <f t="shared" si="2"/>
        <v>0</v>
      </c>
    </row>
    <row r="145" spans="7:7" x14ac:dyDescent="0.25">
      <c r="G145" s="3">
        <f t="shared" si="2"/>
        <v>0</v>
      </c>
    </row>
    <row r="146" spans="7:7" x14ac:dyDescent="0.25">
      <c r="G146" s="3">
        <f t="shared" si="2"/>
        <v>0</v>
      </c>
    </row>
    <row r="147" spans="7:7" x14ac:dyDescent="0.25">
      <c r="G147" s="3">
        <f t="shared" si="2"/>
        <v>0</v>
      </c>
    </row>
    <row r="148" spans="7:7" x14ac:dyDescent="0.25">
      <c r="G148" s="3">
        <f t="shared" si="2"/>
        <v>0</v>
      </c>
    </row>
    <row r="149" spans="7:7" x14ac:dyDescent="0.25">
      <c r="G149" s="3">
        <f t="shared" si="2"/>
        <v>0</v>
      </c>
    </row>
    <row r="150" spans="7:7" x14ac:dyDescent="0.25">
      <c r="G150" s="3">
        <f t="shared" si="2"/>
        <v>0</v>
      </c>
    </row>
    <row r="151" spans="7:7" x14ac:dyDescent="0.25">
      <c r="G151" s="3">
        <f t="shared" si="2"/>
        <v>0</v>
      </c>
    </row>
    <row r="152" spans="7:7" x14ac:dyDescent="0.25">
      <c r="G152" s="3">
        <f t="shared" si="2"/>
        <v>0</v>
      </c>
    </row>
    <row r="153" spans="7:7" x14ac:dyDescent="0.25">
      <c r="G153" s="3">
        <f t="shared" si="2"/>
        <v>0</v>
      </c>
    </row>
    <row r="154" spans="7:7" x14ac:dyDescent="0.25">
      <c r="G154" s="3">
        <f t="shared" si="2"/>
        <v>0</v>
      </c>
    </row>
    <row r="155" spans="7:7" x14ac:dyDescent="0.25">
      <c r="G155" s="3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topLeftCell="A41" workbookViewId="0">
      <selection activeCell="B49" sqref="B49:F98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45" t="str">
        <f>"Scenario Back-Testing: Realised P&amp;L (" &amp;C41&amp; "-" &amp;C42 &amp; ") vs. Simulated " &amp;Sim_20150810!E2</f>
        <v>Scenario Back-Testing: Realised P&amp;L (8/10/2015-8/24/2015) vs. Simulated P&amp;L% (Oil prices Drop - May 2010: P)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48" t="s">
        <v>32</v>
      </c>
      <c r="B36" s="48"/>
      <c r="C36" s="48"/>
      <c r="D36" s="48"/>
      <c r="E36" s="48"/>
      <c r="F36" s="48"/>
      <c r="G36" s="6"/>
      <c r="H36" s="6"/>
      <c r="I36" s="6"/>
      <c r="J36" s="6"/>
      <c r="K36" s="6"/>
    </row>
    <row r="38" spans="1:19" ht="17.25" x14ac:dyDescent="0.3">
      <c r="A38" s="49" t="s">
        <v>31</v>
      </c>
      <c r="B38" s="49"/>
      <c r="C38" s="49"/>
      <c r="D38" s="49"/>
      <c r="E38" s="49"/>
      <c r="F38" s="49"/>
      <c r="G38" s="36"/>
      <c r="H38" s="36"/>
      <c r="I38" s="19"/>
    </row>
    <row r="39" spans="1:19" x14ac:dyDescent="0.25">
      <c r="A39" s="16"/>
      <c r="B39" s="16" t="s">
        <v>30</v>
      </c>
      <c r="C39" s="43" t="s">
        <v>29</v>
      </c>
      <c r="D39" s="43"/>
      <c r="E39" s="43"/>
      <c r="F39" s="43"/>
      <c r="G39" s="43"/>
      <c r="H39" s="43"/>
      <c r="I39" s="19"/>
    </row>
    <row r="40" spans="1:19" x14ac:dyDescent="0.25">
      <c r="A40" s="16"/>
      <c r="B40" s="16" t="s">
        <v>28</v>
      </c>
      <c r="C40" s="43" t="s">
        <v>77</v>
      </c>
      <c r="D40" s="43"/>
      <c r="E40" s="43"/>
      <c r="F40" s="43"/>
      <c r="G40" s="43"/>
      <c r="H40" s="43"/>
      <c r="I40" s="19"/>
    </row>
    <row r="41" spans="1:19" x14ac:dyDescent="0.25">
      <c r="A41" s="16"/>
      <c r="B41" s="16" t="s">
        <v>27</v>
      </c>
      <c r="C41" s="43" t="s">
        <v>115</v>
      </c>
      <c r="D41" s="43"/>
      <c r="E41" s="43"/>
      <c r="F41" s="43"/>
      <c r="G41" s="43"/>
      <c r="H41" s="43"/>
      <c r="I41" s="19"/>
    </row>
    <row r="42" spans="1:19" x14ac:dyDescent="0.25">
      <c r="A42" s="16"/>
      <c r="B42" s="16" t="s">
        <v>26</v>
      </c>
      <c r="C42" s="43" t="s">
        <v>116</v>
      </c>
      <c r="D42" s="43"/>
      <c r="E42" s="43"/>
      <c r="F42" s="43"/>
      <c r="G42" s="43"/>
      <c r="H42" s="43"/>
      <c r="I42" s="19"/>
    </row>
    <row r="43" spans="1:19" x14ac:dyDescent="0.25">
      <c r="A43" s="16"/>
      <c r="B43" s="16" t="s">
        <v>24</v>
      </c>
      <c r="C43" s="43" t="s">
        <v>15</v>
      </c>
      <c r="D43" s="43"/>
      <c r="E43" s="43"/>
      <c r="F43" s="43"/>
      <c r="G43" s="43"/>
      <c r="H43" s="43"/>
      <c r="I43" s="19"/>
    </row>
    <row r="44" spans="1:19" x14ac:dyDescent="0.25">
      <c r="A44" s="16"/>
      <c r="B44" s="16" t="s">
        <v>23</v>
      </c>
      <c r="C44" s="43" t="s">
        <v>22</v>
      </c>
      <c r="D44" s="43"/>
      <c r="E44" s="43"/>
      <c r="F44" s="43"/>
      <c r="G44" s="43"/>
      <c r="H44" s="43"/>
      <c r="I44" s="19"/>
    </row>
    <row r="45" spans="1:19" x14ac:dyDescent="0.25">
      <c r="A45" s="15"/>
      <c r="B45" s="15"/>
      <c r="C45" s="15"/>
      <c r="D45" s="15"/>
      <c r="E45" s="15"/>
      <c r="F45" s="15"/>
      <c r="G45" s="15"/>
      <c r="H45" s="15"/>
      <c r="I45" s="19"/>
    </row>
    <row r="46" spans="1:19" ht="17.25" x14ac:dyDescent="0.3">
      <c r="A46" s="49" t="s">
        <v>21</v>
      </c>
      <c r="B46" s="49"/>
      <c r="C46" s="49"/>
      <c r="D46" s="49"/>
      <c r="E46" s="49"/>
      <c r="F46" s="49"/>
      <c r="G46" s="15"/>
      <c r="H46" s="15"/>
      <c r="I46" s="19"/>
    </row>
    <row r="47" spans="1:19" x14ac:dyDescent="0.25">
      <c r="A47" s="37" t="s">
        <v>20</v>
      </c>
      <c r="B47" s="37" t="s">
        <v>20</v>
      </c>
      <c r="C47" s="37" t="s">
        <v>19</v>
      </c>
      <c r="D47" s="37" t="s">
        <v>18</v>
      </c>
      <c r="E47" s="37" t="s">
        <v>17</v>
      </c>
      <c r="F47" s="37" t="s">
        <v>16</v>
      </c>
      <c r="G47" s="15"/>
      <c r="H47" s="15"/>
      <c r="I47" s="19"/>
      <c r="J47" s="7" t="s">
        <v>34</v>
      </c>
      <c r="K47" s="7" t="s">
        <v>33</v>
      </c>
    </row>
    <row r="48" spans="1:19" ht="15" x14ac:dyDescent="0.25">
      <c r="A48" s="16" t="s">
        <v>77</v>
      </c>
      <c r="B48" s="16"/>
      <c r="C48" s="17">
        <v>100</v>
      </c>
      <c r="D48" s="17">
        <v>100</v>
      </c>
      <c r="E48" s="17">
        <v>-13.17</v>
      </c>
      <c r="F48" s="17">
        <v>-13.17</v>
      </c>
      <c r="G48" s="15"/>
      <c r="H48" s="15"/>
      <c r="I48" s="19"/>
      <c r="J48" s="8">
        <f t="shared" ref="J48" si="0">F48</f>
        <v>-13.17</v>
      </c>
      <c r="K48">
        <f>Sim_20150810!G3</f>
        <v>-10.662306657664196</v>
      </c>
    </row>
    <row r="49" spans="1:13" ht="15" x14ac:dyDescent="0.25">
      <c r="A49" s="16"/>
      <c r="B49" s="16" t="s">
        <v>52</v>
      </c>
      <c r="C49" s="17">
        <v>7.09</v>
      </c>
      <c r="D49" s="17">
        <v>6.89</v>
      </c>
      <c r="E49" s="17">
        <v>-17.09</v>
      </c>
      <c r="F49" s="17">
        <v>-1.23</v>
      </c>
      <c r="G49" s="15"/>
      <c r="H49" s="15"/>
      <c r="I49" s="19"/>
      <c r="J49" s="8">
        <f t="shared" ref="J49:J80" si="1">F49</f>
        <v>-1.23</v>
      </c>
      <c r="K49">
        <f>IF(ISNUMBER(VLOOKUP(B49,Sim_20150810!$A$4:$G$1000,7,0)),VLOOKUP(B49,Sim_20150810!$A$4:$G$1000,7,0),"")</f>
        <v>-0.58512074840430162</v>
      </c>
      <c r="M49" s="8">
        <f>C49</f>
        <v>7.09</v>
      </c>
    </row>
    <row r="50" spans="1:13" ht="15" x14ac:dyDescent="0.25">
      <c r="A50" s="16"/>
      <c r="B50" s="16" t="s">
        <v>6</v>
      </c>
      <c r="C50" s="17">
        <v>9.89</v>
      </c>
      <c r="D50" s="17">
        <v>9.86</v>
      </c>
      <c r="E50" s="17">
        <v>-12.46</v>
      </c>
      <c r="F50" s="17">
        <v>-1.23</v>
      </c>
      <c r="G50" s="15"/>
      <c r="H50" s="15"/>
      <c r="I50" s="19"/>
      <c r="J50" s="8">
        <f t="shared" si="1"/>
        <v>-1.23</v>
      </c>
      <c r="K50">
        <f>IF(ISNUMBER(VLOOKUP(B50,Sim_20150810!$A$4:$G$1000,7,0)),VLOOKUP(B50,Sim_20150810!$A$4:$G$1000,7,0),"")</f>
        <v>-1.1793970886232648</v>
      </c>
      <c r="M50" s="8">
        <f>C50</f>
        <v>9.89</v>
      </c>
    </row>
    <row r="51" spans="1:13" ht="15" x14ac:dyDescent="0.25">
      <c r="A51" s="16"/>
      <c r="B51" s="16" t="s">
        <v>65</v>
      </c>
      <c r="C51" s="17">
        <v>11.74</v>
      </c>
      <c r="D51" s="17">
        <v>11.99</v>
      </c>
      <c r="E51" s="17">
        <v>-10.15</v>
      </c>
      <c r="F51" s="17">
        <v>-1.18</v>
      </c>
      <c r="G51" s="15"/>
      <c r="H51" s="15"/>
      <c r="I51" s="19"/>
      <c r="J51" s="8">
        <f t="shared" si="1"/>
        <v>-1.18</v>
      </c>
      <c r="K51">
        <f>IF(ISNUMBER(VLOOKUP(B51,Sim_20150810!$A$4:$G$1000,7,0)),VLOOKUP(B51,Sim_20150810!$A$4:$G$1000,7,0),"")</f>
        <v>-1.8040435807351318</v>
      </c>
      <c r="M51" s="8">
        <f>C51</f>
        <v>11.74</v>
      </c>
    </row>
    <row r="52" spans="1:13" ht="15" x14ac:dyDescent="0.25">
      <c r="A52" s="16"/>
      <c r="B52" s="16" t="s">
        <v>38</v>
      </c>
      <c r="C52" s="17">
        <v>6.5</v>
      </c>
      <c r="D52" s="17">
        <v>6.51</v>
      </c>
      <c r="E52" s="17">
        <v>-13.34</v>
      </c>
      <c r="F52" s="17">
        <v>-0.87</v>
      </c>
      <c r="G52" s="15"/>
      <c r="H52" s="15"/>
      <c r="I52" s="19"/>
      <c r="J52" s="8">
        <f t="shared" si="1"/>
        <v>-0.87</v>
      </c>
      <c r="K52">
        <f>IF(ISNUMBER(VLOOKUP(B52,Sim_20150810!$A$4:$G$1000,7,0)),VLOOKUP(B52,Sim_20150810!$A$4:$G$1000,7,0),"")</f>
        <v>-0.5264769832938323</v>
      </c>
      <c r="M52" s="8">
        <f t="shared" ref="M52:M98" si="2">C52</f>
        <v>6.5</v>
      </c>
    </row>
    <row r="53" spans="1:13" ht="15" x14ac:dyDescent="0.25">
      <c r="A53" s="16"/>
      <c r="B53" s="16" t="s">
        <v>35</v>
      </c>
      <c r="C53" s="17">
        <v>7.75</v>
      </c>
      <c r="D53" s="17">
        <v>7.96</v>
      </c>
      <c r="E53" s="17">
        <v>-9.5500000000000007</v>
      </c>
      <c r="F53" s="17">
        <v>-0.74</v>
      </c>
      <c r="G53" s="15"/>
      <c r="H53" s="15"/>
      <c r="I53" s="19"/>
      <c r="J53" s="8">
        <f t="shared" si="1"/>
        <v>-0.74</v>
      </c>
      <c r="K53">
        <f>IF(ISNUMBER(VLOOKUP(B53,Sim_20150810!$A$4:$G$1000,7,0)),VLOOKUP(B53,Sim_20150810!$A$4:$G$1000,7,0),"")</f>
        <v>-0.70918318944754699</v>
      </c>
      <c r="M53" s="8">
        <f t="shared" si="2"/>
        <v>7.75</v>
      </c>
    </row>
    <row r="54" spans="1:13" ht="15" x14ac:dyDescent="0.25">
      <c r="A54" s="16"/>
      <c r="B54" s="16" t="s">
        <v>49</v>
      </c>
      <c r="C54" s="17">
        <v>4.8099999999999996</v>
      </c>
      <c r="D54" s="17">
        <v>4.8600000000000003</v>
      </c>
      <c r="E54" s="17">
        <v>-12.15</v>
      </c>
      <c r="F54" s="17">
        <v>-0.57999999999999996</v>
      </c>
      <c r="G54" s="15"/>
      <c r="H54" s="15"/>
      <c r="I54" s="19"/>
      <c r="J54" s="8">
        <f t="shared" si="1"/>
        <v>-0.57999999999999996</v>
      </c>
      <c r="K54">
        <f>IF(ISNUMBER(VLOOKUP(B54,Sim_20150810!$A$4:$G$1000,7,0)),VLOOKUP(B54,Sim_20150810!$A$4:$G$1000,7,0),"")</f>
        <v>-0.42033165763445896</v>
      </c>
      <c r="M54" s="8">
        <f t="shared" si="2"/>
        <v>4.8099999999999996</v>
      </c>
    </row>
    <row r="55" spans="1:13" ht="15" x14ac:dyDescent="0.25">
      <c r="A55" s="16"/>
      <c r="B55" s="16" t="s">
        <v>56</v>
      </c>
      <c r="C55" s="17">
        <v>3.77</v>
      </c>
      <c r="D55" s="17">
        <v>3.73</v>
      </c>
      <c r="E55" s="17">
        <v>-14.97</v>
      </c>
      <c r="F55" s="17">
        <v>-0.56999999999999995</v>
      </c>
      <c r="G55" s="15"/>
      <c r="H55" s="15"/>
      <c r="I55" s="19"/>
      <c r="J55" s="8">
        <f t="shared" si="1"/>
        <v>-0.56999999999999995</v>
      </c>
      <c r="K55">
        <f>IF(ISNUMBER(VLOOKUP(B55,Sim_20150810!$A$4:$G$1000,7,0)),VLOOKUP(B55,Sim_20150810!$A$4:$G$1000,7,0),"")</f>
        <v>-0.36697580842926386</v>
      </c>
      <c r="M55" s="8">
        <f t="shared" si="2"/>
        <v>3.77</v>
      </c>
    </row>
    <row r="56" spans="1:13" ht="15" x14ac:dyDescent="0.25">
      <c r="A56" s="16"/>
      <c r="B56" s="16" t="s">
        <v>64</v>
      </c>
      <c r="C56" s="17">
        <v>2.93</v>
      </c>
      <c r="D56" s="17">
        <v>2.84</v>
      </c>
      <c r="E56" s="17">
        <v>-18.29</v>
      </c>
      <c r="F56" s="17">
        <v>-0.55000000000000004</v>
      </c>
      <c r="G56" s="15"/>
      <c r="H56" s="15"/>
      <c r="I56" s="19"/>
      <c r="J56" s="8">
        <f t="shared" si="1"/>
        <v>-0.55000000000000004</v>
      </c>
      <c r="K56">
        <f>IF(ISNUMBER(VLOOKUP(B56,Sim_20150810!$A$4:$G$1000,7,0)),VLOOKUP(B56,Sim_20150810!$A$4:$G$1000,7,0),"")</f>
        <v>-0.37221941434401545</v>
      </c>
      <c r="M56" s="8">
        <f t="shared" si="2"/>
        <v>2.93</v>
      </c>
    </row>
    <row r="57" spans="1:13" ht="15" x14ac:dyDescent="0.25">
      <c r="A57" s="16"/>
      <c r="B57" s="16" t="s">
        <v>9</v>
      </c>
      <c r="C57" s="17">
        <v>2.77</v>
      </c>
      <c r="D57" s="17">
        <v>2.62</v>
      </c>
      <c r="E57" s="17">
        <v>-19.55</v>
      </c>
      <c r="F57" s="17">
        <v>-0.55000000000000004</v>
      </c>
      <c r="G57" s="15"/>
      <c r="H57" s="15"/>
      <c r="I57" s="19"/>
      <c r="J57" s="8">
        <f t="shared" si="1"/>
        <v>-0.55000000000000004</v>
      </c>
      <c r="K57">
        <f>IF(ISNUMBER(VLOOKUP(B57,Sim_20150810!$A$4:$G$1000,7,0)),VLOOKUP(B57,Sim_20150810!$A$4:$G$1000,7,0),"")</f>
        <v>-0.33550709990733452</v>
      </c>
      <c r="M57" s="8">
        <f t="shared" si="2"/>
        <v>2.77</v>
      </c>
    </row>
    <row r="58" spans="1:13" ht="15" x14ac:dyDescent="0.25">
      <c r="A58" s="16"/>
      <c r="B58" s="16" t="s">
        <v>36</v>
      </c>
      <c r="C58" s="17">
        <v>4.08</v>
      </c>
      <c r="D58" s="17">
        <v>4.12</v>
      </c>
      <c r="E58" s="17">
        <v>-12.53</v>
      </c>
      <c r="F58" s="17">
        <v>-0.51</v>
      </c>
      <c r="G58" s="15"/>
      <c r="H58" s="15"/>
      <c r="I58" s="19"/>
      <c r="J58" s="8">
        <f t="shared" si="1"/>
        <v>-0.51</v>
      </c>
      <c r="K58">
        <f>IF(ISNUMBER(VLOOKUP(B58,Sim_20150810!$A$4:$G$1000,7,0)),VLOOKUP(B58,Sim_20150810!$A$4:$G$1000,7,0),"")</f>
        <v>-0.39771170217933616</v>
      </c>
      <c r="M58" s="8">
        <f t="shared" si="2"/>
        <v>4.08</v>
      </c>
    </row>
    <row r="59" spans="1:13" ht="15" x14ac:dyDescent="0.25">
      <c r="A59" s="16"/>
      <c r="B59" s="16" t="s">
        <v>39</v>
      </c>
      <c r="C59" s="17">
        <v>2.62</v>
      </c>
      <c r="D59" s="17">
        <v>2.54</v>
      </c>
      <c r="E59" s="17">
        <v>-16.64</v>
      </c>
      <c r="F59" s="17">
        <v>-0.44</v>
      </c>
      <c r="G59" s="15"/>
      <c r="H59" s="15"/>
      <c r="I59" s="19"/>
      <c r="J59" s="8">
        <f t="shared" si="1"/>
        <v>-0.44</v>
      </c>
      <c r="K59">
        <f>IF(ISNUMBER(VLOOKUP(B59,Sim_20150810!$A$4:$G$1000,7,0)),VLOOKUP(B59,Sim_20150810!$A$4:$G$1000,7,0),"")</f>
        <v>-0.2840538832230598</v>
      </c>
      <c r="M59" s="8">
        <f t="shared" si="2"/>
        <v>2.62</v>
      </c>
    </row>
    <row r="60" spans="1:13" ht="15" x14ac:dyDescent="0.25">
      <c r="A60" s="16"/>
      <c r="B60" s="16" t="s">
        <v>55</v>
      </c>
      <c r="C60" s="17">
        <v>2</v>
      </c>
      <c r="D60" s="17">
        <v>1.93</v>
      </c>
      <c r="E60" s="17">
        <v>-18.05</v>
      </c>
      <c r="F60" s="17">
        <v>-0.37</v>
      </c>
      <c r="G60" s="15"/>
      <c r="H60" s="15"/>
      <c r="I60" s="19"/>
      <c r="J60" s="8">
        <f t="shared" si="1"/>
        <v>-0.37</v>
      </c>
      <c r="K60">
        <f>IF(ISNUMBER(VLOOKUP(B60,Sim_20150810!$A$4:$G$1000,7,0)),VLOOKUP(B60,Sim_20150810!$A$4:$G$1000,7,0),"")</f>
        <v>-0.19086711584890587</v>
      </c>
      <c r="M60" s="8">
        <f t="shared" si="2"/>
        <v>2</v>
      </c>
    </row>
    <row r="61" spans="1:13" ht="15" x14ac:dyDescent="0.25">
      <c r="A61" s="16"/>
      <c r="B61" s="16" t="s">
        <v>72</v>
      </c>
      <c r="C61" s="17">
        <v>2.19</v>
      </c>
      <c r="D61" s="17">
        <v>2.17</v>
      </c>
      <c r="E61" s="17">
        <v>-15.78</v>
      </c>
      <c r="F61" s="17">
        <v>-0.35</v>
      </c>
      <c r="G61" s="15"/>
      <c r="H61" s="15"/>
      <c r="I61" s="19"/>
      <c r="J61" s="8">
        <f t="shared" si="1"/>
        <v>-0.35</v>
      </c>
      <c r="K61">
        <f>IF(ISNUMBER(VLOOKUP(B61,Sim_20150810!$A$4:$G$1000,7,0)),VLOOKUP(B61,Sim_20150810!$A$4:$G$1000,7,0),"")</f>
        <v>-0.18907248669900231</v>
      </c>
      <c r="M61" s="8">
        <f t="shared" si="2"/>
        <v>2.19</v>
      </c>
    </row>
    <row r="62" spans="1:13" ht="15" x14ac:dyDescent="0.25">
      <c r="A62" s="16"/>
      <c r="B62" s="16" t="s">
        <v>8</v>
      </c>
      <c r="C62" s="17">
        <v>2.15</v>
      </c>
      <c r="D62" s="17">
        <v>2.0299999999999998</v>
      </c>
      <c r="E62" s="17">
        <v>-15.09</v>
      </c>
      <c r="F62" s="17">
        <v>-0.32</v>
      </c>
      <c r="G62" s="15"/>
      <c r="H62" s="15"/>
      <c r="I62" s="19"/>
      <c r="J62" s="8">
        <f t="shared" si="1"/>
        <v>-0.32</v>
      </c>
      <c r="K62">
        <f>IF(ISNUMBER(VLOOKUP(B62,Sim_20150810!$A$4:$G$1000,7,0)),VLOOKUP(B62,Sim_20150810!$A$4:$G$1000,7,0),"")</f>
        <v>-0.25591159640617134</v>
      </c>
      <c r="M62" s="8">
        <f t="shared" si="2"/>
        <v>2.15</v>
      </c>
    </row>
    <row r="63" spans="1:13" ht="15" x14ac:dyDescent="0.25">
      <c r="A63" s="16"/>
      <c r="B63" s="16" t="s">
        <v>59</v>
      </c>
      <c r="C63" s="17">
        <v>0.98</v>
      </c>
      <c r="D63" s="17">
        <v>0.85</v>
      </c>
      <c r="E63" s="17">
        <v>-30.46</v>
      </c>
      <c r="F63" s="17">
        <v>-0.32</v>
      </c>
      <c r="G63" s="15"/>
      <c r="H63" s="15"/>
      <c r="I63" s="19"/>
      <c r="J63" s="8">
        <f t="shared" si="1"/>
        <v>-0.32</v>
      </c>
      <c r="K63">
        <f>IF(ISNUMBER(VLOOKUP(B63,Sim_20150810!$A$4:$G$1000,7,0)),VLOOKUP(B63,Sim_20150810!$A$4:$G$1000,7,0),"")</f>
        <v>-0.15541196212032474</v>
      </c>
      <c r="M63" s="8">
        <f t="shared" si="2"/>
        <v>0.98</v>
      </c>
    </row>
    <row r="64" spans="1:13" ht="15" x14ac:dyDescent="0.25">
      <c r="A64" s="16"/>
      <c r="B64" s="16" t="s">
        <v>54</v>
      </c>
      <c r="C64" s="17">
        <v>1.35</v>
      </c>
      <c r="D64" s="17">
        <v>1.33</v>
      </c>
      <c r="E64" s="17">
        <v>-18.760000000000002</v>
      </c>
      <c r="F64" s="17">
        <v>-0.26</v>
      </c>
      <c r="G64" s="15"/>
      <c r="H64" s="15"/>
      <c r="I64" s="19"/>
      <c r="J64" s="8">
        <f t="shared" si="1"/>
        <v>-0.26</v>
      </c>
      <c r="K64">
        <f>IF(ISNUMBER(VLOOKUP(B64,Sim_20150810!$A$4:$G$1000,7,0)),VLOOKUP(B64,Sim_20150810!$A$4:$G$1000,7,0),"")</f>
        <v>-0.12313895308130342</v>
      </c>
      <c r="M64" s="8">
        <f t="shared" si="2"/>
        <v>1.35</v>
      </c>
    </row>
    <row r="65" spans="1:13" ht="15" x14ac:dyDescent="0.25">
      <c r="A65" s="16"/>
      <c r="B65" s="16" t="s">
        <v>70</v>
      </c>
      <c r="C65" s="17">
        <v>1.01</v>
      </c>
      <c r="D65" s="17">
        <v>0.95</v>
      </c>
      <c r="E65" s="17">
        <v>-23.53</v>
      </c>
      <c r="F65" s="17">
        <v>-0.25</v>
      </c>
      <c r="G65" s="15"/>
      <c r="H65" s="15"/>
      <c r="I65" s="4"/>
      <c r="J65" s="8">
        <f t="shared" si="1"/>
        <v>-0.25</v>
      </c>
      <c r="K65">
        <f>IF(ISNUMBER(VLOOKUP(B65,Sim_20150810!$A$4:$G$1000,7,0)),VLOOKUP(B65,Sim_20150810!$A$4:$G$1000,7,0),"")</f>
        <v>-0.13387056314946846</v>
      </c>
      <c r="M65" s="8">
        <f t="shared" si="2"/>
        <v>1.01</v>
      </c>
    </row>
    <row r="66" spans="1:13" ht="15" x14ac:dyDescent="0.25">
      <c r="A66" s="16"/>
      <c r="B66" s="16" t="s">
        <v>5</v>
      </c>
      <c r="C66" s="17">
        <v>1.9</v>
      </c>
      <c r="D66" s="17">
        <v>1.88</v>
      </c>
      <c r="E66" s="17">
        <v>-12.65</v>
      </c>
      <c r="F66" s="17">
        <v>-0.24</v>
      </c>
      <c r="G66" s="15"/>
      <c r="H66" s="15"/>
      <c r="I66" s="19"/>
      <c r="J66" s="8">
        <f t="shared" si="1"/>
        <v>-0.24</v>
      </c>
      <c r="K66">
        <f>IF(ISNUMBER(VLOOKUP(B66,Sim_20150810!$A$4:$G$1000,7,0)),VLOOKUP(B66,Sim_20150810!$A$4:$G$1000,7,0),"")</f>
        <v>-0.23111482349163612</v>
      </c>
      <c r="M66" s="8">
        <f t="shared" si="2"/>
        <v>1.9</v>
      </c>
    </row>
    <row r="67" spans="1:13" ht="15" x14ac:dyDescent="0.25">
      <c r="A67" s="16"/>
      <c r="B67" s="16" t="s">
        <v>61</v>
      </c>
      <c r="C67" s="17">
        <v>1.45</v>
      </c>
      <c r="D67" s="17">
        <v>1.43</v>
      </c>
      <c r="E67" s="17">
        <v>-15.11</v>
      </c>
      <c r="F67" s="17">
        <v>-0.22</v>
      </c>
      <c r="G67" s="15"/>
      <c r="H67" s="15"/>
      <c r="I67" s="19"/>
      <c r="J67" s="8">
        <f t="shared" si="1"/>
        <v>-0.22</v>
      </c>
      <c r="K67">
        <f>IF(ISNUMBER(VLOOKUP(B67,Sim_20150810!$A$4:$G$1000,7,0)),VLOOKUP(B67,Sim_20150810!$A$4:$G$1000,7,0),"")</f>
        <v>-0.10484337843795442</v>
      </c>
      <c r="M67" s="8">
        <f t="shared" si="2"/>
        <v>1.45</v>
      </c>
    </row>
    <row r="68" spans="1:13" ht="15" x14ac:dyDescent="0.25">
      <c r="A68" s="16"/>
      <c r="B68" s="16" t="s">
        <v>41</v>
      </c>
      <c r="C68" s="17">
        <v>1.73</v>
      </c>
      <c r="D68" s="17">
        <v>1.75</v>
      </c>
      <c r="E68" s="17">
        <v>-11.23</v>
      </c>
      <c r="F68" s="17">
        <v>-0.19</v>
      </c>
      <c r="G68" s="15"/>
      <c r="H68" s="15"/>
      <c r="I68" s="19"/>
      <c r="J68" s="8">
        <f t="shared" si="1"/>
        <v>-0.19</v>
      </c>
      <c r="K68">
        <f>IF(ISNUMBER(VLOOKUP(B68,Sim_20150810!$A$4:$G$1000,7,0)),VLOOKUP(B68,Sim_20150810!$A$4:$G$1000,7,0),"")</f>
        <v>-0.21013363106397617</v>
      </c>
      <c r="M68" s="8">
        <f t="shared" si="2"/>
        <v>1.73</v>
      </c>
    </row>
    <row r="69" spans="1:13" ht="15" x14ac:dyDescent="0.25">
      <c r="A69" s="16"/>
      <c r="B69" s="16" t="s">
        <v>40</v>
      </c>
      <c r="C69" s="17">
        <v>1.21</v>
      </c>
      <c r="D69" s="17">
        <v>1.21</v>
      </c>
      <c r="E69" s="17">
        <v>-13.14</v>
      </c>
      <c r="F69" s="17">
        <v>-0.16</v>
      </c>
      <c r="G69" s="15"/>
      <c r="H69" s="15"/>
      <c r="I69" s="19"/>
      <c r="J69" s="8">
        <f t="shared" si="1"/>
        <v>-0.16</v>
      </c>
      <c r="K69">
        <f>IF(ISNUMBER(VLOOKUP(B69,Sim_20150810!$A$4:$G$1000,7,0)),VLOOKUP(B69,Sim_20150810!$A$4:$G$1000,7,0),"")</f>
        <v>-0.13568867015164676</v>
      </c>
      <c r="M69" s="8">
        <f t="shared" si="2"/>
        <v>1.21</v>
      </c>
    </row>
    <row r="70" spans="1:13" ht="15" x14ac:dyDescent="0.25">
      <c r="A70" s="16"/>
      <c r="B70" s="16" t="s">
        <v>13</v>
      </c>
      <c r="C70" s="17">
        <v>0.68</v>
      </c>
      <c r="D70" s="17">
        <v>0.66</v>
      </c>
      <c r="E70" s="17">
        <v>-22.53</v>
      </c>
      <c r="F70" s="17">
        <v>-0.16</v>
      </c>
      <c r="G70" s="15"/>
      <c r="H70" s="15"/>
      <c r="I70" s="19"/>
      <c r="J70" s="8">
        <f t="shared" si="1"/>
        <v>-0.16</v>
      </c>
      <c r="K70">
        <f>IF(ISNUMBER(VLOOKUP(B70,Sim_20150810!$A$4:$G$1000,7,0)),VLOOKUP(B70,Sim_20150810!$A$4:$G$1000,7,0),"")</f>
        <v>-0.10929236424117245</v>
      </c>
      <c r="M70" s="8">
        <f t="shared" si="2"/>
        <v>0.68</v>
      </c>
    </row>
    <row r="71" spans="1:13" ht="15" x14ac:dyDescent="0.25">
      <c r="A71" s="16"/>
      <c r="B71" s="16" t="s">
        <v>42</v>
      </c>
      <c r="C71" s="17">
        <v>0.61</v>
      </c>
      <c r="D71" s="17">
        <v>0.6</v>
      </c>
      <c r="E71" s="17">
        <v>-17.75</v>
      </c>
      <c r="F71" s="17">
        <v>-0.11</v>
      </c>
      <c r="G71" s="15"/>
      <c r="H71" s="15"/>
      <c r="I71" s="19"/>
      <c r="J71" s="8">
        <f t="shared" si="1"/>
        <v>-0.11</v>
      </c>
      <c r="K71">
        <f>IF(ISNUMBER(VLOOKUP(B71,Sim_20150810!$A$4:$G$1000,7,0)),VLOOKUP(B71,Sim_20150810!$A$4:$G$1000,7,0),"")</f>
        <v>-7.4846501163178689E-2</v>
      </c>
      <c r="M71" s="8">
        <f t="shared" si="2"/>
        <v>0.61</v>
      </c>
    </row>
    <row r="72" spans="1:13" ht="15" x14ac:dyDescent="0.25">
      <c r="A72" s="16"/>
      <c r="B72" s="16" t="s">
        <v>63</v>
      </c>
      <c r="C72" s="17">
        <v>1.36</v>
      </c>
      <c r="D72" s="17">
        <v>1.42</v>
      </c>
      <c r="E72" s="17">
        <v>-8.06</v>
      </c>
      <c r="F72" s="17">
        <v>-0.11</v>
      </c>
      <c r="G72" s="15"/>
      <c r="H72" s="15"/>
      <c r="I72" s="19"/>
      <c r="J72" s="8">
        <f t="shared" si="1"/>
        <v>-0.11</v>
      </c>
      <c r="K72">
        <f>IF(ISNUMBER(VLOOKUP(B72,Sim_20150810!$A$4:$G$1000,7,0)),VLOOKUP(B72,Sim_20150810!$A$4:$G$1000,7,0),"")</f>
        <v>-0.10589667898202734</v>
      </c>
      <c r="M72" s="8">
        <f t="shared" si="2"/>
        <v>1.36</v>
      </c>
    </row>
    <row r="73" spans="1:13" ht="15" x14ac:dyDescent="0.25">
      <c r="A73" s="16"/>
      <c r="B73" s="16" t="s">
        <v>37</v>
      </c>
      <c r="C73" s="17">
        <v>0.72</v>
      </c>
      <c r="D73" s="17">
        <v>0.73</v>
      </c>
      <c r="E73" s="17">
        <v>-13.27</v>
      </c>
      <c r="F73" s="17">
        <v>-0.1</v>
      </c>
      <c r="G73" s="15"/>
      <c r="H73" s="15"/>
      <c r="I73" s="19"/>
      <c r="J73" s="8">
        <f t="shared" si="1"/>
        <v>-0.1</v>
      </c>
      <c r="K73">
        <f>IF(ISNUMBER(VLOOKUP(B73,Sim_20150810!$A$4:$G$1000,7,0)),VLOOKUP(B73,Sim_20150810!$A$4:$G$1000,7,0),"")</f>
        <v>-6.4856813103878613E-2</v>
      </c>
      <c r="M73" s="8">
        <f t="shared" si="2"/>
        <v>0.72</v>
      </c>
    </row>
    <row r="74" spans="1:13" ht="15" x14ac:dyDescent="0.25">
      <c r="A74" s="16"/>
      <c r="B74" s="16" t="s">
        <v>44</v>
      </c>
      <c r="C74" s="17">
        <v>0.64</v>
      </c>
      <c r="D74" s="17">
        <v>0.63</v>
      </c>
      <c r="E74" s="17">
        <v>-14.69</v>
      </c>
      <c r="F74" s="17">
        <v>-0.09</v>
      </c>
      <c r="G74" s="15"/>
      <c r="H74" s="15"/>
      <c r="I74" s="19"/>
      <c r="J74" s="8">
        <f t="shared" si="1"/>
        <v>-0.09</v>
      </c>
      <c r="K74">
        <f>IF(ISNUMBER(VLOOKUP(B74,Sim_20150810!$A$4:$G$1000,7,0)),VLOOKUP(B74,Sim_20150810!$A$4:$G$1000,7,0),"")</f>
        <v>-7.989028936424511E-2</v>
      </c>
      <c r="M74" s="8">
        <f t="shared" si="2"/>
        <v>0.64</v>
      </c>
    </row>
    <row r="75" spans="1:13" ht="15" x14ac:dyDescent="0.25">
      <c r="A75" s="16"/>
      <c r="B75" s="16" t="s">
        <v>60</v>
      </c>
      <c r="C75" s="17">
        <v>0.55000000000000004</v>
      </c>
      <c r="D75" s="17">
        <v>0.54</v>
      </c>
      <c r="E75" s="17">
        <v>-16.829999999999998</v>
      </c>
      <c r="F75" s="17">
        <v>-0.09</v>
      </c>
      <c r="G75" s="15"/>
      <c r="H75" s="15"/>
      <c r="I75" s="19"/>
      <c r="J75" s="8">
        <f t="shared" si="1"/>
        <v>-0.09</v>
      </c>
      <c r="K75">
        <f>IF(ISNUMBER(VLOOKUP(B75,Sim_20150810!$A$4:$G$1000,7,0)),VLOOKUP(B75,Sim_20150810!$A$4:$G$1000,7,0),"")</f>
        <v>-5.3164380228882285E-2</v>
      </c>
      <c r="M75" s="8">
        <f t="shared" si="2"/>
        <v>0.55000000000000004</v>
      </c>
    </row>
    <row r="76" spans="1:13" ht="15" x14ac:dyDescent="0.25">
      <c r="A76" s="16"/>
      <c r="B76" s="16" t="s">
        <v>81</v>
      </c>
      <c r="C76" s="17">
        <v>0.27</v>
      </c>
      <c r="D76" s="17">
        <v>0.21</v>
      </c>
      <c r="E76" s="17">
        <v>-32.380000000000003</v>
      </c>
      <c r="F76" s="17">
        <v>-0.09</v>
      </c>
      <c r="G76" s="15"/>
      <c r="H76" s="15"/>
      <c r="I76" s="19"/>
      <c r="J76" s="8">
        <f t="shared" si="1"/>
        <v>-0.09</v>
      </c>
      <c r="K76">
        <f>IF(ISNUMBER(VLOOKUP(B76,Sim_20150810!$A$4:$G$1000,7,0)),VLOOKUP(B76,Sim_20150810!$A$4:$G$1000,7,0),"")</f>
        <v>-3.4171413428541665E-2</v>
      </c>
      <c r="M76" s="8">
        <f t="shared" si="2"/>
        <v>0.27</v>
      </c>
    </row>
    <row r="77" spans="1:13" ht="15" x14ac:dyDescent="0.25">
      <c r="A77" s="16"/>
      <c r="B77" s="16" t="s">
        <v>68</v>
      </c>
      <c r="C77" s="17">
        <v>0.59</v>
      </c>
      <c r="D77" s="17">
        <v>0.59</v>
      </c>
      <c r="E77" s="17">
        <v>-15.43</v>
      </c>
      <c r="F77" s="17">
        <v>-0.09</v>
      </c>
      <c r="G77" s="15"/>
      <c r="H77" s="15"/>
      <c r="I77" s="19"/>
      <c r="J77" s="8">
        <f t="shared" si="1"/>
        <v>-0.09</v>
      </c>
      <c r="K77">
        <f>IF(ISNUMBER(VLOOKUP(B77,Sim_20150810!$A$4:$G$1000,7,0)),VLOOKUP(B77,Sim_20150810!$A$4:$G$1000,7,0),"")</f>
        <v>-5.6121244322665367E-2</v>
      </c>
      <c r="M77" s="8">
        <f t="shared" si="2"/>
        <v>0.59</v>
      </c>
    </row>
    <row r="78" spans="1:13" ht="15" x14ac:dyDescent="0.25">
      <c r="A78" s="16"/>
      <c r="B78" s="16" t="s">
        <v>69</v>
      </c>
      <c r="C78" s="17">
        <v>1.25</v>
      </c>
      <c r="D78" s="17">
        <v>1.28</v>
      </c>
      <c r="E78" s="17">
        <v>-7.59</v>
      </c>
      <c r="F78" s="17">
        <v>-0.09</v>
      </c>
      <c r="G78" s="15"/>
      <c r="H78" s="15"/>
      <c r="I78" s="19"/>
      <c r="J78" s="8">
        <f t="shared" si="1"/>
        <v>-0.09</v>
      </c>
      <c r="K78">
        <f>IF(ISNUMBER(VLOOKUP(B78,Sim_20150810!$A$4:$G$1000,7,0)),VLOOKUP(B78,Sim_20150810!$A$4:$G$1000,7,0),"")</f>
        <v>-9.7289754926991615E-2</v>
      </c>
      <c r="M78" s="8">
        <f t="shared" si="2"/>
        <v>1.25</v>
      </c>
    </row>
    <row r="79" spans="1:13" ht="15" x14ac:dyDescent="0.25">
      <c r="A79" s="16"/>
      <c r="B79" s="16" t="s">
        <v>73</v>
      </c>
      <c r="C79" s="17">
        <v>0.69</v>
      </c>
      <c r="D79" s="17">
        <v>0.68</v>
      </c>
      <c r="E79" s="17">
        <v>-13.51</v>
      </c>
      <c r="F79" s="17">
        <v>-0.09</v>
      </c>
      <c r="G79" s="15"/>
      <c r="H79" s="15"/>
      <c r="I79" s="19"/>
      <c r="J79" s="8">
        <f t="shared" si="1"/>
        <v>-0.09</v>
      </c>
      <c r="K79">
        <f>IF(ISNUMBER(VLOOKUP(B79,Sim_20150810!$A$4:$G$1000,7,0)),VLOOKUP(B79,Sim_20150810!$A$4:$G$1000,7,0),"")</f>
        <v>-5.378595264437655E-2</v>
      </c>
      <c r="M79" s="8">
        <f t="shared" si="2"/>
        <v>0.69</v>
      </c>
    </row>
    <row r="80" spans="1:13" ht="15" x14ac:dyDescent="0.25">
      <c r="A80" s="16"/>
      <c r="B80" s="16" t="s">
        <v>75</v>
      </c>
      <c r="C80" s="17">
        <v>0.78</v>
      </c>
      <c r="D80" s="17">
        <v>0.8</v>
      </c>
      <c r="E80" s="17">
        <v>-11.63</v>
      </c>
      <c r="F80" s="17">
        <v>-0.09</v>
      </c>
      <c r="G80" s="15"/>
      <c r="H80" s="15"/>
      <c r="I80" s="19"/>
      <c r="J80" s="8">
        <f t="shared" si="1"/>
        <v>-0.09</v>
      </c>
      <c r="K80">
        <f>IF(ISNUMBER(VLOOKUP(B80,Sim_20150810!$A$4:$G$1000,7,0)),VLOOKUP(B80,Sim_20150810!$A$4:$G$1000,7,0),"")</f>
        <v>-7.1225431661374281E-2</v>
      </c>
      <c r="M80" s="8">
        <f t="shared" si="2"/>
        <v>0.78</v>
      </c>
    </row>
    <row r="81" spans="1:13" ht="15" x14ac:dyDescent="0.25">
      <c r="A81" s="16"/>
      <c r="B81" s="16" t="s">
        <v>11</v>
      </c>
      <c r="C81" s="17">
        <v>0.45</v>
      </c>
      <c r="D81" s="17">
        <v>0.43</v>
      </c>
      <c r="E81" s="17">
        <v>-17.87</v>
      </c>
      <c r="F81" s="17">
        <v>-0.08</v>
      </c>
      <c r="G81" s="15"/>
      <c r="H81" s="15"/>
      <c r="I81" s="19"/>
      <c r="J81" s="8">
        <f t="shared" ref="J81:J98" si="3">F81</f>
        <v>-0.08</v>
      </c>
      <c r="K81">
        <f>IF(ISNUMBER(VLOOKUP(B81,Sim_20150810!$A$4:$G$1000,7,0)),VLOOKUP(B81,Sim_20150810!$A$4:$G$1000,7,0),"")</f>
        <v>-5.6998415782467962E-2</v>
      </c>
      <c r="M81" s="8">
        <f t="shared" si="2"/>
        <v>0.45</v>
      </c>
    </row>
    <row r="82" spans="1:13" ht="15" x14ac:dyDescent="0.25">
      <c r="A82" s="16"/>
      <c r="B82" s="16" t="s">
        <v>50</v>
      </c>
      <c r="C82" s="17">
        <v>0.67</v>
      </c>
      <c r="D82" s="17">
        <v>0.68</v>
      </c>
      <c r="E82" s="17">
        <v>-11.61</v>
      </c>
      <c r="F82" s="17">
        <v>-0.08</v>
      </c>
      <c r="G82" s="15"/>
      <c r="H82" s="15"/>
      <c r="I82" s="19"/>
      <c r="J82" s="8">
        <f t="shared" si="3"/>
        <v>-0.08</v>
      </c>
      <c r="K82">
        <f>IF(ISNUMBER(VLOOKUP(B82,Sim_20150810!$A$4:$G$1000,7,0)),VLOOKUP(B82,Sim_20150810!$A$4:$G$1000,7,0),"")</f>
        <v>-6.4103062290668075E-2</v>
      </c>
      <c r="M82" s="8">
        <f t="shared" si="2"/>
        <v>0.67</v>
      </c>
    </row>
    <row r="83" spans="1:13" ht="15" x14ac:dyDescent="0.25">
      <c r="A83" s="16"/>
      <c r="B83" s="16" t="s">
        <v>53</v>
      </c>
      <c r="C83" s="17">
        <v>0.52</v>
      </c>
      <c r="D83" s="17">
        <v>0.53</v>
      </c>
      <c r="E83" s="17">
        <v>-12.3</v>
      </c>
      <c r="F83" s="17">
        <v>-0.06</v>
      </c>
      <c r="G83" s="15"/>
      <c r="H83" s="15"/>
      <c r="I83" s="19"/>
      <c r="J83" s="8">
        <f t="shared" si="3"/>
        <v>-0.06</v>
      </c>
      <c r="K83">
        <f>IF(ISNUMBER(VLOOKUP(B83,Sim_20150810!$A$4:$G$1000,7,0)),VLOOKUP(B83,Sim_20150810!$A$4:$G$1000,7,0),"")</f>
        <v>-4.3467218359279948E-2</v>
      </c>
      <c r="M83" s="8">
        <f t="shared" si="2"/>
        <v>0.52</v>
      </c>
    </row>
    <row r="84" spans="1:13" ht="15" x14ac:dyDescent="0.25">
      <c r="A84" s="16"/>
      <c r="B84" s="16" t="s">
        <v>78</v>
      </c>
      <c r="C84" s="17">
        <v>0.64</v>
      </c>
      <c r="D84" s="17">
        <v>0.65</v>
      </c>
      <c r="E84" s="17">
        <v>-10.29</v>
      </c>
      <c r="F84" s="17">
        <v>-0.06</v>
      </c>
      <c r="G84" s="15"/>
      <c r="H84" s="15"/>
      <c r="I84" s="19"/>
      <c r="J84" s="8">
        <f t="shared" si="3"/>
        <v>-0.06</v>
      </c>
      <c r="K84">
        <f>IF(ISNUMBER(VLOOKUP(B84,Sim_20150810!$A$4:$G$1000,7,0)),VLOOKUP(B84,Sim_20150810!$A$4:$G$1000,7,0),"")</f>
        <v>-6.3399767616603486E-2</v>
      </c>
      <c r="M84" s="8">
        <f t="shared" si="2"/>
        <v>0.64</v>
      </c>
    </row>
    <row r="85" spans="1:13" ht="15" x14ac:dyDescent="0.25">
      <c r="A85" s="16"/>
      <c r="B85" s="16" t="s">
        <v>79</v>
      </c>
      <c r="C85" s="17">
        <v>0.25</v>
      </c>
      <c r="D85" s="17">
        <v>0.24</v>
      </c>
      <c r="E85" s="17">
        <v>-23.34</v>
      </c>
      <c r="F85" s="17">
        <v>-0.06</v>
      </c>
      <c r="G85" s="15"/>
      <c r="H85" s="15"/>
      <c r="I85" s="19"/>
      <c r="J85" s="8">
        <f t="shared" si="3"/>
        <v>-0.06</v>
      </c>
      <c r="K85">
        <f>IF(ISNUMBER(VLOOKUP(B85,Sim_20150810!$A$4:$G$1000,7,0)),VLOOKUP(B85,Sim_20150810!$A$4:$G$1000,7,0),"")</f>
        <v>-3.895294549856701E-2</v>
      </c>
      <c r="M85" s="8">
        <f t="shared" si="2"/>
        <v>0.25</v>
      </c>
    </row>
    <row r="86" spans="1:13" ht="15" x14ac:dyDescent="0.25">
      <c r="A86" s="16"/>
      <c r="B86" s="16" t="s">
        <v>12</v>
      </c>
      <c r="C86" s="17">
        <v>0.56999999999999995</v>
      </c>
      <c r="D86" s="17">
        <v>0.57999999999999996</v>
      </c>
      <c r="E86" s="17">
        <v>-9.8000000000000007</v>
      </c>
      <c r="F86" s="17">
        <v>-0.06</v>
      </c>
      <c r="G86" s="15"/>
      <c r="H86" s="15"/>
      <c r="I86" s="19"/>
      <c r="J86" s="8">
        <f t="shared" si="3"/>
        <v>-0.06</v>
      </c>
      <c r="K86">
        <f>IF(ISNUMBER(VLOOKUP(B86,Sim_20150810!$A$4:$G$1000,7,0)),VLOOKUP(B86,Sim_20150810!$A$4:$G$1000,7,0),"")</f>
        <v>-6.4356321752655446E-2</v>
      </c>
      <c r="M86" s="8">
        <f t="shared" si="2"/>
        <v>0.56999999999999995</v>
      </c>
    </row>
    <row r="87" spans="1:13" ht="15" x14ac:dyDescent="0.25">
      <c r="A87" s="16"/>
      <c r="B87" s="16" t="s">
        <v>58</v>
      </c>
      <c r="C87" s="17">
        <v>1.58</v>
      </c>
      <c r="D87" s="17">
        <v>1.68</v>
      </c>
      <c r="E87" s="17">
        <v>-3.58</v>
      </c>
      <c r="F87" s="17">
        <v>-0.06</v>
      </c>
      <c r="G87" s="15"/>
      <c r="H87" s="15"/>
      <c r="I87" s="19"/>
      <c r="J87" s="8">
        <f t="shared" si="3"/>
        <v>-0.06</v>
      </c>
      <c r="K87">
        <f>IF(ISNUMBER(VLOOKUP(B87,Sim_20150810!$A$4:$G$1000,7,0)),VLOOKUP(B87,Sim_20150810!$A$4:$G$1000,7,0),"")</f>
        <v>-0.11064221083260968</v>
      </c>
      <c r="M87" s="8">
        <f t="shared" si="2"/>
        <v>1.58</v>
      </c>
    </row>
    <row r="88" spans="1:13" ht="15" x14ac:dyDescent="0.25">
      <c r="A88" s="16"/>
      <c r="B88" s="16" t="s">
        <v>48</v>
      </c>
      <c r="C88" s="17">
        <v>0.83</v>
      </c>
      <c r="D88" s="17">
        <v>0.87</v>
      </c>
      <c r="E88" s="17">
        <v>-7.82</v>
      </c>
      <c r="F88" s="17">
        <v>-0.06</v>
      </c>
      <c r="G88" s="15"/>
      <c r="H88" s="15"/>
      <c r="I88" s="19"/>
      <c r="J88" s="8">
        <f t="shared" si="3"/>
        <v>-0.06</v>
      </c>
      <c r="K88">
        <f>IF(ISNUMBER(VLOOKUP(B88,Sim_20150810!$A$4:$G$1000,7,0)),VLOOKUP(B88,Sim_20150810!$A$4:$G$1000,7,0),"")</f>
        <v>-6.9701916585890103E-2</v>
      </c>
      <c r="M88" s="8">
        <f t="shared" si="2"/>
        <v>0.83</v>
      </c>
    </row>
    <row r="89" spans="1:13" ht="15" x14ac:dyDescent="0.25">
      <c r="A89" s="16"/>
      <c r="B89" s="16" t="s">
        <v>66</v>
      </c>
      <c r="C89" s="17">
        <v>1.25</v>
      </c>
      <c r="D89" s="17">
        <v>1.35</v>
      </c>
      <c r="E89" s="17">
        <v>-5.08</v>
      </c>
      <c r="F89" s="17">
        <v>-0.06</v>
      </c>
      <c r="G89" s="15"/>
      <c r="H89" s="15"/>
      <c r="I89" s="19"/>
      <c r="J89" s="8">
        <f t="shared" si="3"/>
        <v>-0.06</v>
      </c>
      <c r="K89">
        <f>IF(ISNUMBER(VLOOKUP(B89,Sim_20150810!$A$4:$G$1000,7,0)),VLOOKUP(B89,Sim_20150810!$A$4:$G$1000,7,0),"")</f>
        <v>-8.7067666735100108E-2</v>
      </c>
      <c r="M89" s="8">
        <f t="shared" si="2"/>
        <v>1.25</v>
      </c>
    </row>
    <row r="90" spans="1:13" ht="15" x14ac:dyDescent="0.25">
      <c r="A90" s="16"/>
      <c r="B90" s="16" t="s">
        <v>83</v>
      </c>
      <c r="C90" s="17">
        <v>0.37</v>
      </c>
      <c r="D90" s="17">
        <v>0.35</v>
      </c>
      <c r="E90" s="17">
        <v>-16.399999999999999</v>
      </c>
      <c r="F90" s="17">
        <v>-0.06</v>
      </c>
      <c r="G90" s="15"/>
      <c r="H90" s="15"/>
      <c r="I90" s="4"/>
      <c r="J90" s="8">
        <f t="shared" si="3"/>
        <v>-0.06</v>
      </c>
      <c r="K90">
        <f>IF(ISNUMBER(VLOOKUP(B90,Sim_20150810!$A$4:$G$1000,7,0)),VLOOKUP(B90,Sim_20150810!$A$4:$G$1000,7,0),"")</f>
        <v>-3.7455175439599059E-2</v>
      </c>
      <c r="M90" s="8">
        <f t="shared" si="2"/>
        <v>0.37</v>
      </c>
    </row>
    <row r="91" spans="1:13" ht="15" x14ac:dyDescent="0.25">
      <c r="A91" s="16"/>
      <c r="B91" s="16" t="s">
        <v>43</v>
      </c>
      <c r="C91" s="17">
        <v>0.48</v>
      </c>
      <c r="D91" s="17">
        <v>0.49</v>
      </c>
      <c r="E91" s="17">
        <v>-10.81</v>
      </c>
      <c r="F91" s="17">
        <v>-0.05</v>
      </c>
      <c r="G91" s="15"/>
      <c r="H91" s="15"/>
      <c r="I91" s="19"/>
      <c r="J91" s="8">
        <f t="shared" si="3"/>
        <v>-0.05</v>
      </c>
      <c r="K91">
        <f>IF(ISNUMBER(VLOOKUP(B91,Sim_20150810!$A$4:$G$1000,7,0)),VLOOKUP(B91,Sim_20150810!$A$4:$G$1000,7,0),"")</f>
        <v>-5.1183307285709502E-2</v>
      </c>
      <c r="M91" s="8">
        <f t="shared" si="2"/>
        <v>0.48</v>
      </c>
    </row>
    <row r="92" spans="1:13" ht="15" x14ac:dyDescent="0.25">
      <c r="A92" s="16"/>
      <c r="B92" s="16" t="s">
        <v>62</v>
      </c>
      <c r="C92" s="17">
        <v>0.7</v>
      </c>
      <c r="D92" s="17">
        <v>0.75</v>
      </c>
      <c r="E92" s="17">
        <v>-7.98</v>
      </c>
      <c r="F92" s="17">
        <v>-0.05</v>
      </c>
      <c r="G92" s="15"/>
      <c r="H92" s="15"/>
      <c r="I92" s="19"/>
      <c r="J92" s="8">
        <f t="shared" si="3"/>
        <v>-0.05</v>
      </c>
      <c r="K92">
        <f>IF(ISNUMBER(VLOOKUP(B92,Sim_20150810!$A$4:$G$1000,7,0)),VLOOKUP(B92,Sim_20150810!$A$4:$G$1000,7,0),"")</f>
        <v>-6.4409775184955692E-2</v>
      </c>
      <c r="M92" s="8">
        <f t="shared" si="2"/>
        <v>0.7</v>
      </c>
    </row>
    <row r="93" spans="1:13" ht="15" x14ac:dyDescent="0.25">
      <c r="A93" s="16"/>
      <c r="B93" s="16" t="s">
        <v>67</v>
      </c>
      <c r="C93" s="17">
        <v>0.67</v>
      </c>
      <c r="D93" s="17">
        <v>0.69</v>
      </c>
      <c r="E93" s="17">
        <v>-6.75</v>
      </c>
      <c r="F93" s="17">
        <v>-0.05</v>
      </c>
      <c r="G93" s="15"/>
      <c r="H93" s="15"/>
      <c r="I93" s="19"/>
      <c r="J93" s="8">
        <f t="shared" si="3"/>
        <v>-0.05</v>
      </c>
      <c r="K93">
        <f>IF(ISNUMBER(VLOOKUP(B93,Sim_20150810!$A$4:$G$1000,7,0)),VLOOKUP(B93,Sim_20150810!$A$4:$G$1000,7,0),"")</f>
        <v>-7.5084368001141544E-2</v>
      </c>
      <c r="M93" s="8">
        <f t="shared" si="2"/>
        <v>0.67</v>
      </c>
    </row>
    <row r="94" spans="1:13" ht="15" x14ac:dyDescent="0.25">
      <c r="A94" s="16"/>
      <c r="B94" s="16" t="s">
        <v>111</v>
      </c>
      <c r="C94" s="17">
        <v>0.37</v>
      </c>
      <c r="D94" s="17">
        <v>0.39</v>
      </c>
      <c r="E94" s="17">
        <v>-7.49</v>
      </c>
      <c r="F94" s="17">
        <v>-0.03</v>
      </c>
      <c r="G94" s="15"/>
      <c r="H94" s="15"/>
      <c r="I94" s="19"/>
      <c r="J94" s="8">
        <f t="shared" si="3"/>
        <v>-0.03</v>
      </c>
      <c r="K94" t="str">
        <f>IF(ISNUMBER(VLOOKUP(B94,Sim_20150810!$A$4:$G$1000,7,0)),VLOOKUP(B94,Sim_20150810!$A$4:$G$1000,7,0),"")</f>
        <v/>
      </c>
      <c r="M94" s="8">
        <f t="shared" si="2"/>
        <v>0.37</v>
      </c>
    </row>
    <row r="95" spans="1:13" ht="15" x14ac:dyDescent="0.25">
      <c r="A95" s="16"/>
      <c r="B95" s="16" t="s">
        <v>45</v>
      </c>
      <c r="C95" s="17">
        <v>0.8</v>
      </c>
      <c r="D95" s="17">
        <v>0.89</v>
      </c>
      <c r="E95" s="17">
        <v>-3.81</v>
      </c>
      <c r="F95" s="17">
        <v>-0.03</v>
      </c>
      <c r="G95" s="15"/>
      <c r="H95" s="15"/>
      <c r="I95" s="19"/>
      <c r="J95" s="8">
        <f t="shared" si="3"/>
        <v>-0.03</v>
      </c>
      <c r="K95">
        <f>IF(ISNUMBER(VLOOKUP(B95,Sim_20150810!$A$4:$G$1000,7,0)),VLOOKUP(B95,Sim_20150810!$A$4:$G$1000,7,0),"")</f>
        <v>-9.9418156280978109E-2</v>
      </c>
      <c r="M95" s="8">
        <f t="shared" si="2"/>
        <v>0.8</v>
      </c>
    </row>
    <row r="96" spans="1:13" ht="15" x14ac:dyDescent="0.25">
      <c r="A96" s="16"/>
      <c r="B96" s="16" t="s">
        <v>71</v>
      </c>
      <c r="C96" s="17">
        <v>0.44</v>
      </c>
      <c r="D96" s="17">
        <v>0.46</v>
      </c>
      <c r="E96" s="17">
        <v>-7.69</v>
      </c>
      <c r="F96" s="17">
        <v>-0.03</v>
      </c>
      <c r="G96" s="15"/>
      <c r="H96" s="15"/>
      <c r="I96" s="19"/>
      <c r="J96" s="8">
        <f t="shared" si="3"/>
        <v>-0.03</v>
      </c>
      <c r="K96">
        <f>IF(ISNUMBER(VLOOKUP(B96,Sim_20150810!$A$4:$G$1000,7,0)),VLOOKUP(B96,Sim_20150810!$A$4:$G$1000,7,0),"")</f>
        <v>-3.746993939992907E-2</v>
      </c>
      <c r="M96" s="8">
        <f t="shared" si="2"/>
        <v>0.44</v>
      </c>
    </row>
    <row r="97" spans="1:13" ht="15" x14ac:dyDescent="0.25">
      <c r="A97" s="16"/>
      <c r="B97" s="16" t="s">
        <v>46</v>
      </c>
      <c r="C97" s="17">
        <v>0.9</v>
      </c>
      <c r="D97" s="17">
        <v>0.98</v>
      </c>
      <c r="E97" s="17">
        <v>-2.5099999999999998</v>
      </c>
      <c r="F97" s="17">
        <v>-0.02</v>
      </c>
      <c r="G97" s="15"/>
      <c r="H97" s="15"/>
      <c r="I97" s="19"/>
      <c r="J97" s="8">
        <f t="shared" si="3"/>
        <v>-0.02</v>
      </c>
      <c r="K97">
        <f>IF(ISNUMBER(VLOOKUP(B97,Sim_20150810!$A$4:$G$1000,7,0)),VLOOKUP(B97,Sim_20150810!$A$4:$G$1000,7,0),"")</f>
        <v>-9.3011268740248454E-2</v>
      </c>
      <c r="M97" s="8">
        <f t="shared" si="2"/>
        <v>0.9</v>
      </c>
    </row>
    <row r="98" spans="1:13" ht="15" x14ac:dyDescent="0.25">
      <c r="A98" s="16"/>
      <c r="B98" s="16" t="s">
        <v>82</v>
      </c>
      <c r="C98" s="17">
        <v>0.42</v>
      </c>
      <c r="D98" s="17">
        <v>0.44</v>
      </c>
      <c r="E98" s="17">
        <v>-3.3</v>
      </c>
      <c r="F98" s="17">
        <v>-0.01</v>
      </c>
      <c r="G98" s="15"/>
      <c r="H98" s="15"/>
      <c r="I98" s="19"/>
      <c r="J98" s="8">
        <f t="shared" si="3"/>
        <v>-0.01</v>
      </c>
      <c r="K98">
        <f>IF(ISNUMBER(VLOOKUP(B98,Sim_20150810!$A$4:$G$1000,7,0)),VLOOKUP(B98,Sim_20150810!$A$4:$G$1000,7,0),"")</f>
        <v>-4.099380024295203E-2</v>
      </c>
      <c r="M98" s="8">
        <f t="shared" si="2"/>
        <v>0.42</v>
      </c>
    </row>
    <row r="99" spans="1:13" ht="15" x14ac:dyDescent="0.25">
      <c r="A99" s="18"/>
      <c r="B99" s="18"/>
      <c r="C99" s="17"/>
      <c r="D99" s="17"/>
      <c r="E99" s="17"/>
      <c r="F99" s="17"/>
      <c r="G99" s="19"/>
      <c r="H99" s="19"/>
      <c r="I99" s="19"/>
      <c r="J99" s="8">
        <f t="shared" ref="J99:J101" si="4">F99</f>
        <v>0</v>
      </c>
      <c r="K99" t="str">
        <f>IF(ISNUMBER(VLOOKUP(B99,Sim_20150810!$A$4:$G$1000,7,0)),VLOOKUP(B99,Sim_20150810!$A$4:$G$1000,7,0),"")</f>
        <v/>
      </c>
    </row>
    <row r="100" spans="1:13" ht="15" x14ac:dyDescent="0.25">
      <c r="A100" s="18"/>
      <c r="B100" s="18"/>
      <c r="C100" s="17"/>
      <c r="D100" s="17"/>
      <c r="E100" s="17"/>
      <c r="F100" s="17"/>
      <c r="G100" s="19"/>
      <c r="H100" s="19"/>
      <c r="J100" s="8">
        <f t="shared" si="4"/>
        <v>0</v>
      </c>
      <c r="K100" t="str">
        <f>IF(ISNUMBER(VLOOKUP(B100,Sim_20150810!$A$4:$G$1000,7,0)),VLOOKUP(B100,Sim_20150810!$A$4:$G$1000,7,0),"")</f>
        <v/>
      </c>
    </row>
    <row r="101" spans="1:13" ht="15" x14ac:dyDescent="0.25">
      <c r="A101" s="18"/>
      <c r="B101" s="18"/>
      <c r="C101" s="17"/>
      <c r="D101" s="17"/>
      <c r="E101" s="17"/>
      <c r="F101" s="17"/>
      <c r="G101" s="19"/>
      <c r="H101" s="19"/>
      <c r="I101" s="19"/>
      <c r="J101" s="8">
        <f t="shared" si="4"/>
        <v>0</v>
      </c>
      <c r="K101" t="str">
        <f>IF(ISNUMBER(VLOOKUP(B101,Sim_20150810!$A$4:$G$1000,7,0)),VLOOKUP(B101,Sim_20150810!$A$4:$G$1000,7,0),"")</f>
        <v/>
      </c>
    </row>
    <row r="102" spans="1:13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IF(ISNUMBER(VLOOKUP(B102,Sim_20150810!$A$4:$G$1000,7,0)),VLOOKUP(B102,Sim_20150810!$A$4:$G$1000,7,0),"")</f>
        <v/>
      </c>
    </row>
    <row r="103" spans="1:13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IF(ISNUMBER(VLOOKUP(B103,Sim_20150810!$A$4:$G$1000,7,0)),VLOOKUP(B103,Sim_20150810!$A$4:$G$1000,7,0),"")</f>
        <v/>
      </c>
    </row>
    <row r="104" spans="1:13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IF(ISNUMBER(VLOOKUP(B104,Sim_20150810!$A$4:$G$1000,7,0)),VLOOKUP(B104,Sim_20150810!$A$4:$G$1000,7,0),"")</f>
        <v/>
      </c>
    </row>
    <row r="105" spans="1:13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IF(ISNUMBER(VLOOKUP(B105,Sim_20150810!$A$4:$G$1000,7,0)),VLOOKUP(B105,Sim_20150810!$A$4:$G$1000,7,0),"")</f>
        <v/>
      </c>
    </row>
    <row r="106" spans="1:13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IF(ISNUMBER(VLOOKUP(B106,Sim_20150810!$A$4:$G$1000,7,0)),VLOOKUP(B106,Sim_20150810!$A$4:$G$1000,7,0),"")</f>
        <v/>
      </c>
    </row>
    <row r="107" spans="1:13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IF(ISNUMBER(VLOOKUP(B107,Sim_20150810!$A$4:$G$1000,7,0)),VLOOKUP(B107,Sim_20150810!$A$4:$G$1000,7,0),"")</f>
        <v/>
      </c>
    </row>
    <row r="108" spans="1:13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IF(ISNUMBER(VLOOKUP(B108,Sim_20150810!$A$4:$G$1000,7,0)),VLOOKUP(B108,Sim_20150810!$A$4:$G$1000,7,0),"")</f>
        <v/>
      </c>
    </row>
    <row r="109" spans="1:13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IF(ISNUMBER(VLOOKUP(B109,Sim_20150810!$A$4:$G$1000,7,0)),VLOOKUP(B109,Sim_20150810!$A$4:$G$1000,7,0),"")</f>
        <v/>
      </c>
    </row>
    <row r="110" spans="1:13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IF(ISNUMBER(VLOOKUP(B110,Sim_20150810!$A$4:$G$1000,7,0)),VLOOKUP(B110,Sim_20150810!$A$4:$G$1000,7,0),"")</f>
        <v/>
      </c>
    </row>
    <row r="111" spans="1:13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IF(ISNUMBER(VLOOKUP(B111,Sim_20150810!$A$4:$G$1000,7,0)),VLOOKUP(B111,Sim_20150810!$A$4:$G$1000,7,0),"")</f>
        <v/>
      </c>
    </row>
    <row r="112" spans="1:13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IF(ISNUMBER(VLOOKUP(B112,Sim_20150810!$A$4:$G$1000,7,0)),VLOOKUP(B112,Sim_20150810!$A$4:$G$1000,7,0),"")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IF(ISNUMBER(VLOOKUP(B113,Sim_20150810!$A$4:$G$1000,7,0)),VLOOKUP(B113,Sim_20150810!$A$4:$G$1000,7,0),"")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IF(ISNUMBER(VLOOKUP(B114,Sim_20150810!$A$4:$G$1000,7,0)),VLOOKUP(B114,Sim_20150810!$A$4:$G$1000,7,0),"")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IF(ISNUMBER(VLOOKUP(B115,Sim_20150810!$A$4:$G$1000,7,0)),VLOOKUP(B115,Sim_20150810!$A$4:$G$1000,7,0),"")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IF(ISNUMBER(VLOOKUP(B116,Sim_20150810!$A$4:$G$1000,7,0)),VLOOKUP(B116,Sim_20150810!$A$4:$G$1000,7,0),"")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IF(ISNUMBER(VLOOKUP(B117,Sim_20150810!$A$4:$G$1000,7,0)),VLOOKUP(B117,Sim_20150810!$A$4:$G$1000,7,0),"")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IF(ISNUMBER(VLOOKUP(B118,Sim_20150810!$A$4:$G$1000,7,0)),VLOOKUP(B118,Sim_20150810!$A$4:$G$1000,7,0),"")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IF(ISNUMBER(VLOOKUP(B119,Sim_20150810!$A$4:$G$1000,7,0)),VLOOKUP(B119,Sim_20150810!$A$4:$G$1000,7,0),"")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IF(ISNUMBER(VLOOKUP(B120,Sim_20150810!$A$4:$G$1000,7,0)),VLOOKUP(B120,Sim_20150810!$A$4:$G$1000,7,0),"")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IF(ISNUMBER(VLOOKUP(B121,Sim_20150810!$A$4:$G$1000,7,0)),VLOOKUP(B121,Sim_20150810!$A$4:$G$1000,7,0),"")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IF(ISNUMBER(VLOOKUP(B122,Sim_20150810!$A$4:$G$1000,7,0)),VLOOKUP(B122,Sim_20150810!$A$4:$G$1000,7,0),"")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IF(ISNUMBER(VLOOKUP(B123,Sim_20150810!$A$4:$G$1000,7,0)),VLOOKUP(B123,Sim_20150810!$A$4:$G$1000,7,0),"")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IF(ISNUMBER(VLOOKUP(B124,Sim_20150810!$A$4:$G$1000,7,0)),VLOOKUP(B124,Sim_20150810!$A$4:$G$1000,7,0),"")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IF(ISNUMBER(VLOOKUP(B125,Sim_20150810!$A$4:$G$1000,7,0)),VLOOKUP(B125,Sim_20150810!$A$4:$G$1000,7,0),"")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IF(ISNUMBER(VLOOKUP(B126,Sim_20150810!$A$4:$G$1000,7,0)),VLOOKUP(B126,Sim_20150810!$A$4:$G$1000,7,0),"")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IF(ISNUMBER(VLOOKUP(B127,Sim_20150810!$A$4:$G$1000,7,0)),VLOOKUP(B127,Sim_20150810!$A$4:$G$1000,7,0),"")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IF(ISNUMBER(VLOOKUP(B128,Sim_20150810!$A$4:$G$1000,7,0)),VLOOKUP(B128,Sim_20150810!$A$4:$G$1000,7,0),"")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IF(ISNUMBER(VLOOKUP(B129,Sim_20150810!$A$4:$G$1000,7,0)),VLOOKUP(B129,Sim_20150810!$A$4:$G$1000,7,0),"")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IF(ISNUMBER(VLOOKUP(B130,Sim_20150810!$A$4:$G$1000,7,0)),VLOOKUP(B130,Sim_20150810!$A$4:$G$1000,7,0),"")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IF(ISNUMBER(VLOOKUP(B131,Sim_20150810!$A$4:$G$1000,7,0)),VLOOKUP(B131,Sim_20150810!$A$4:$G$1000,7,0),"")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IF(ISNUMBER(VLOOKUP(B132,Sim_20150810!$A$4:$G$1000,7,0)),VLOOKUP(B132,Sim_20150810!$A$4:$G$1000,7,0),"")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IF(ISNUMBER(VLOOKUP(B133,Sim_20150810!$A$4:$G$1000,7,0)),VLOOKUP(B133,Sim_20150810!$A$4:$G$1000,7,0),"")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IF(ISNUMBER(VLOOKUP(B134,Sim_20150810!$A$4:$G$1000,7,0)),VLOOKUP(B134,Sim_20150810!$A$4:$G$1000,7,0),"")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IF(ISNUMBER(VLOOKUP(B135,Sim_20150810!$A$4:$G$1000,7,0)),VLOOKUP(B135,Sim_20150810!$A$4:$G$1000,7,0),"")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IF(ISNUMBER(VLOOKUP(B136,Sim_20150810!$A$4:$G$1000,7,0)),VLOOKUP(B136,Sim_20150810!$A$4:$G$1000,7,0),"")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IF(ISNUMBER(VLOOKUP(B137,Sim_20150810!$A$4:$G$1000,7,0)),VLOOKUP(B137,Sim_20150810!$A$4:$G$1000,7,0),"")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IF(ISNUMBER(VLOOKUP(B138,Sim_20150810!$A$4:$G$1000,7,0)),VLOOKUP(B138,Sim_20150810!$A$4:$G$1000,7,0),"")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IF(ISNUMBER(VLOOKUP(B139,Sim_20150810!$A$4:$G$1000,7,0)),VLOOKUP(B139,Sim_20150810!$A$4:$G$1000,7,0),"")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IF(ISNUMBER(VLOOKUP(B140,Sim_20150810!$A$4:$G$1000,7,0)),VLOOKUP(B140,Sim_20150810!$A$4:$G$1000,7,0),"")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IF(ISNUMBER(VLOOKUP(B141,Sim_20150810!$A$4:$G$1000,7,0)),VLOOKUP(B141,Sim_20150810!$A$4:$G$1000,7,0),"")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IF(ISNUMBER(VLOOKUP(B142,Sim_20150810!$A$4:$G$1000,7,0)),VLOOKUP(B142,Sim_20150810!$A$4:$G$1000,7,0),"")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IF(ISNUMBER(VLOOKUP(B143,Sim_20150810!$A$4:$G$1000,7,0)),VLOOKUP(B143,Sim_20150810!$A$4:$G$1000,7,0),"")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IF(ISNUMBER(VLOOKUP(B144,Sim_20150810!$A$4:$G$1000,7,0)),VLOOKUP(B144,Sim_20150810!$A$4:$G$1000,7,0),"")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IF(ISNUMBER(VLOOKUP(B145,Sim_20150810!$A$4:$G$1000,7,0)),VLOOKUP(B145,Sim_20150810!$A$4:$G$1000,7,0),"")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IF(ISNUMBER(VLOOKUP(B146,Sim_20150810!$A$4:$G$1000,7,0)),VLOOKUP(B146,Sim_20150810!$A$4:$G$1000,7,0),"")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IF(ISNUMBER(VLOOKUP(B147,Sim_20150810!$A$4:$G$1000,7,0)),VLOOKUP(B147,Sim_20150810!$A$4:$G$1000,7,0),"")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IF(ISNUMBER(VLOOKUP(B148,Sim_20150810!$A$4:$G$1000,7,0)),VLOOKUP(B148,Sim_20150810!$A$4:$G$1000,7,0),"")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IF(ISNUMBER(VLOOKUP(B149,Sim_20150810!$A$4:$G$1000,7,0)),VLOOKUP(B149,Sim_20150810!$A$4:$G$1000,7,0),"")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IF(ISNUMBER(VLOOKUP(B150,Sim_20150810!$A$4:$G$1000,7,0)),VLOOKUP(B150,Sim_20150810!$A$4:$G$1000,7,0),"")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IF(ISNUMBER(VLOOKUP(B151,Sim_20150810!$A$4:$G$1000,7,0)),VLOOKUP(B151,Sim_20150810!$A$4:$G$1000,7,0),"")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IF(ISNUMBER(VLOOKUP(B152,Sim_20150810!$A$4:$G$1000,7,0)),VLOOKUP(B152,Sim_20150810!$A$4:$G$1000,7,0),"")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IF(ISNUMBER(VLOOKUP(B153,Sim_20150810!$A$4:$G$1000,7,0)),VLOOKUP(B153,Sim_20150810!$A$4:$G$1000,7,0),"")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IF(ISNUMBER(VLOOKUP(B154,Sim_20150810!$A$4:$G$1000,7,0)),VLOOKUP(B154,Sim_20150810!$A$4:$G$1000,7,0),"")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IF(ISNUMBER(VLOOKUP(B155,Sim_20150810!$A$4:$G$1000,7,0)),VLOOKUP(B155,Sim_20150810!$A$4:$G$1000,7,0),"")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IF(ISNUMBER(VLOOKUP(B156,Sim_20150810!$A$4:$G$1000,7,0)),VLOOKUP(B156,Sim_20150810!$A$4:$G$1000,7,0),"")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IF(ISNUMBER(VLOOKUP(B157,Sim_20150810!$A$4:$G$1000,7,0)),VLOOKUP(B157,Sim_20150810!$A$4:$G$1000,7,0),"")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IF(ISNUMBER(VLOOKUP(B158,Sim_20150810!$A$4:$G$1000,7,0)),VLOOKUP(B158,Sim_20150810!$A$4:$G$1000,7,0),"")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IF(ISNUMBER(VLOOKUP(B159,Sim_20150810!$A$4:$G$1000,7,0)),VLOOKUP(B159,Sim_20150810!$A$4:$G$1000,7,0),"")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IF(ISNUMBER(VLOOKUP(B160,Sim_20150810!$A$4:$G$1000,7,0)),VLOOKUP(B160,Sim_20150810!$A$4:$G$1000,7,0),"")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IF(ISNUMBER(VLOOKUP(B161,Sim_20150810!$A$4:$G$1000,7,0)),VLOOKUP(B161,Sim_20150810!$A$4:$G$1000,7,0),"")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IF(ISNUMBER(VLOOKUP(B162,Sim_20150810!$A$4:$G$1000,7,0)),VLOOKUP(B162,Sim_20150810!$A$4:$G$1000,7,0),"")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IF(ISNUMBER(VLOOKUP(B163,Sim_20150810!$A$4:$G$1000,7,0)),VLOOKUP(B163,Sim_20150810!$A$4:$G$1000,7,0),"")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IF(ISNUMBER(VLOOKUP(B164,Sim_20150810!$A$4:$G$1000,7,0)),VLOOKUP(B164,Sim_20150810!$A$4:$G$1000,7,0),"")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IF(ISNUMBER(VLOOKUP(B165,Sim_20150810!$A$4:$G$1000,7,0)),VLOOKUP(B165,Sim_20150810!$A$4:$G$1000,7,0),"")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IF(ISNUMBER(VLOOKUP(B166,Sim_20150810!$A$4:$G$1000,7,0)),VLOOKUP(B166,Sim_20150810!$A$4:$G$1000,7,0),"")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IF(ISNUMBER(VLOOKUP(B167,Sim_20150810!$A$4:$G$1000,7,0)),VLOOKUP(B167,Sim_20150810!$A$4:$G$1000,7,0),"")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IF(ISNUMBER(VLOOKUP(B168,Sim_20150810!$A$4:$G$1000,7,0)),VLOOKUP(B168,Sim_20150810!$A$4:$G$1000,7,0),"")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IF(ISNUMBER(VLOOKUP(B169,Sim_20150810!$A$4:$G$1000,7,0)),VLOOKUP(B169,Sim_20150810!$A$4:$G$1000,7,0),"")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IF(ISNUMBER(VLOOKUP(B170,Sim_20150810!$A$4:$G$1000,7,0)),VLOOKUP(B170,Sim_20150810!$A$4:$G$1000,7,0),"")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IF(ISNUMBER(VLOOKUP(B171,Sim_20150810!$A$4:$G$1000,7,0)),VLOOKUP(B171,Sim_20150810!$A$4:$G$1000,7,0),"")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IF(ISNUMBER(VLOOKUP(B172,Sim_20150810!$A$4:$G$1000,7,0)),VLOOKUP(B172,Sim_20150810!$A$4:$G$1000,7,0),"")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IF(ISNUMBER(VLOOKUP(B173,Sim_20150810!$A$4:$G$1000,7,0)),VLOOKUP(B173,Sim_20150810!$A$4:$G$1000,7,0),"")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IF(ISNUMBER(VLOOKUP(B174,Sim_20150810!$A$4:$G$1000,7,0)),VLOOKUP(B174,Sim_20150810!$A$4:$G$1000,7,0),"")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IF(ISNUMBER(VLOOKUP(B175,Sim_20150810!$A$4:$G$1000,7,0)),VLOOKUP(B175,Sim_20150810!$A$4:$G$1000,7,0),"")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IF(ISNUMBER(VLOOKUP(B176,Sim_20150810!$A$4:$G$1000,7,0)),VLOOKUP(B176,Sim_20150810!$A$4:$G$1000,7,0),"")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IF(ISNUMBER(VLOOKUP(B177,Sim_20150810!$A$4:$G$1000,7,0)),VLOOKUP(B177,Sim_20150810!$A$4:$G$1000,7,0),"")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IF(ISNUMBER(VLOOKUP(B178,Sim_20150810!$A$4:$G$1000,7,0)),VLOOKUP(B178,Sim_20150810!$A$4:$G$1000,7,0),"")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IF(ISNUMBER(VLOOKUP(B179,Sim_20150810!$A$4:$G$1000,7,0)),VLOOKUP(B179,Sim_20150810!$A$4:$G$1000,7,0),"")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IF(ISNUMBER(VLOOKUP(B180,Sim_20150810!$A$4:$G$1000,7,0)),VLOOKUP(B180,Sim_20150810!$A$4:$G$1000,7,0),"")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IF(ISNUMBER(VLOOKUP(B181,Sim_20150810!$A$4:$G$1000,7,0)),VLOOKUP(B181,Sim_20150810!$A$4:$G$1000,7,0),"")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IF(ISNUMBER(VLOOKUP(B182,Sim_20150810!$A$4:$G$1000,7,0)),VLOOKUP(B182,Sim_20150810!$A$4:$G$1000,7,0),"")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IF(ISNUMBER(VLOOKUP(B183,Sim_20150810!$A$4:$G$1000,7,0)),VLOOKUP(B183,Sim_20150810!$A$4:$G$1000,7,0),"")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IF(ISNUMBER(VLOOKUP(B184,Sim_20150810!$A$4:$G$1000,7,0)),VLOOKUP(B184,Sim_20150810!$A$4:$G$1000,7,0),"")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IF(ISNUMBER(VLOOKUP(B185,Sim_20150810!$A$4:$G$1000,7,0)),VLOOKUP(B185,Sim_20150810!$A$4:$G$1000,7,0),"")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IF(ISNUMBER(VLOOKUP(B186,Sim_20150810!$A$4:$G$1000,7,0)),VLOOKUP(B186,Sim_20150810!$A$4:$G$1000,7,0),"")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IF(ISNUMBER(VLOOKUP(B187,Sim_20150810!$A$4:$G$1000,7,0)),VLOOKUP(B187,Sim_20150810!$A$4:$G$1000,7,0),"")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IF(ISNUMBER(VLOOKUP(B188,Sim_20150810!$A$4:$G$1000,7,0)),VLOOKUP(B188,Sim_20150810!$A$4:$G$1000,7,0),"")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IF(ISNUMBER(VLOOKUP(B189,Sim_20150810!$A$4:$G$1000,7,0)),VLOOKUP(B189,Sim_20150810!$A$4:$G$1000,7,0),"")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IF(ISNUMBER(VLOOKUP(B190,Sim_20150810!$A$4:$G$1000,7,0)),VLOOKUP(B190,Sim_20150810!$A$4:$G$1000,7,0),"")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IF(ISNUMBER(VLOOKUP(B191,Sim_20150810!$A$4:$G$1000,7,0)),VLOOKUP(B191,Sim_20150810!$A$4:$G$1000,7,0),"")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IF(ISNUMBER(VLOOKUP(B192,Sim_20150810!$A$4:$G$1000,7,0)),VLOOKUP(B192,Sim_20150810!$A$4:$G$1000,7,0),"")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IF(ISNUMBER(VLOOKUP(B193,Sim_20150810!$A$4:$G$1000,7,0)),VLOOKUP(B193,Sim_20150810!$A$4:$G$1000,7,0),"")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IF(ISNUMBER(VLOOKUP(B194,Sim_20150810!$A$4:$G$1000,7,0)),VLOOKUP(B194,Sim_20150810!$A$4:$G$1000,7,0),"")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IF(ISNUMBER(VLOOKUP(B195,Sim_20150810!$A$4:$G$1000,7,0)),VLOOKUP(B195,Sim_20150810!$A$4:$G$1000,7,0),"")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IF(ISNUMBER(VLOOKUP(B196,Sim_20150810!$A$4:$G$1000,7,0)),VLOOKUP(B196,Sim_20150810!$A$4:$G$1000,7,0),"")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IF(ISNUMBER(VLOOKUP(B197,Sim_20150810!$A$4:$G$1000,7,0)),VLOOKUP(B197,Sim_20150810!$A$4:$G$1000,7,0),"")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IF(ISNUMBER(VLOOKUP(B198,Sim_20150810!$A$4:$G$1000,7,0)),VLOOKUP(B198,Sim_20150810!$A$4:$G$1000,7,0),"")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IF(ISNUMBER(VLOOKUP(B199,Sim_20150810!$A$4:$G$1000,7,0)),VLOOKUP(B199,Sim_20150810!$A$4:$G$1000,7,0),"")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IF(ISNUMBER(VLOOKUP(B200,Sim_20150810!$A$4:$G$1000,7,0)),VLOOKUP(B200,Sim_20150810!$A$4:$G$1000,7,0),"")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53"/>
  <sheetViews>
    <sheetView workbookViewId="0">
      <selection activeCell="A4" sqref="A4:G53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42179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110</v>
      </c>
      <c r="G2" s="2" t="s">
        <v>14</v>
      </c>
    </row>
    <row r="3" spans="1:7" x14ac:dyDescent="0.25">
      <c r="A3" t="s">
        <v>51</v>
      </c>
      <c r="B3">
        <v>100</v>
      </c>
      <c r="D3">
        <v>9196888.0889082495</v>
      </c>
      <c r="E3">
        <v>-10.679283140000001</v>
      </c>
      <c r="G3" s="3">
        <f>SUM(G4:G1000)</f>
        <v>-10.679286676955872</v>
      </c>
    </row>
    <row r="4" spans="1:7" x14ac:dyDescent="0.25">
      <c r="A4" t="s">
        <v>52</v>
      </c>
      <c r="B4">
        <v>6.8508772499999999</v>
      </c>
      <c r="C4">
        <v>12047.18</v>
      </c>
      <c r="D4">
        <v>630067.51399999997</v>
      </c>
      <c r="E4">
        <v>-8.5685367600000006</v>
      </c>
      <c r="G4" s="3">
        <f>E4*B4/100</f>
        <v>-0.58701993554872711</v>
      </c>
    </row>
    <row r="5" spans="1:7" x14ac:dyDescent="0.25">
      <c r="A5" t="s">
        <v>36</v>
      </c>
      <c r="B5">
        <v>4.6989801199999999</v>
      </c>
      <c r="C5">
        <v>79441.165999999997</v>
      </c>
      <c r="D5">
        <v>432159.94303999998</v>
      </c>
      <c r="E5">
        <v>-9.6276340499999993</v>
      </c>
      <c r="G5" s="3">
        <f t="shared" ref="G5:G53" si="0">E5*B5/100</f>
        <v>-0.45240061003585086</v>
      </c>
    </row>
    <row r="6" spans="1:7" x14ac:dyDescent="0.25">
      <c r="A6" t="s">
        <v>37</v>
      </c>
      <c r="B6">
        <v>0.76995051000000003</v>
      </c>
      <c r="C6">
        <v>8752.9650000000001</v>
      </c>
      <c r="D6">
        <v>70811.486850000001</v>
      </c>
      <c r="E6">
        <v>-9.3885345499999993</v>
      </c>
      <c r="G6" s="3">
        <f t="shared" si="0"/>
        <v>-7.2287069649251204E-2</v>
      </c>
    </row>
    <row r="7" spans="1:7" x14ac:dyDescent="0.25">
      <c r="A7" t="s">
        <v>53</v>
      </c>
      <c r="B7">
        <v>0.55444636999999997</v>
      </c>
      <c r="C7">
        <v>1438.415</v>
      </c>
      <c r="D7">
        <v>50991.811750000001</v>
      </c>
      <c r="E7">
        <v>-8.0986146899999998</v>
      </c>
      <c r="G7" s="3">
        <f t="shared" si="0"/>
        <v>-4.4902475168991748E-2</v>
      </c>
    </row>
    <row r="8" spans="1:7" x14ac:dyDescent="0.25">
      <c r="A8" t="s">
        <v>78</v>
      </c>
      <c r="B8">
        <v>0.69110746000000001</v>
      </c>
      <c r="C8">
        <v>6747.3864000000003</v>
      </c>
      <c r="D8">
        <v>63560.379888000003</v>
      </c>
      <c r="E8">
        <v>-10.53410912</v>
      </c>
      <c r="G8" s="3">
        <f t="shared" si="0"/>
        <v>-7.2802013972860347E-2</v>
      </c>
    </row>
    <row r="9" spans="1:7" x14ac:dyDescent="0.25">
      <c r="A9" t="s">
        <v>54</v>
      </c>
      <c r="B9">
        <v>1.3197454799999999</v>
      </c>
      <c r="C9">
        <v>3700.473</v>
      </c>
      <c r="D9">
        <v>121375.5144</v>
      </c>
      <c r="E9">
        <v>-8.5115909599999995</v>
      </c>
      <c r="G9" s="3">
        <f t="shared" si="0"/>
        <v>-0.1123313369706886</v>
      </c>
    </row>
    <row r="10" spans="1:7" x14ac:dyDescent="0.25">
      <c r="A10" t="s">
        <v>79</v>
      </c>
      <c r="B10">
        <v>0.25664192000000002</v>
      </c>
      <c r="C10">
        <v>1180.1534999999999</v>
      </c>
      <c r="D10">
        <v>23603.07</v>
      </c>
      <c r="E10">
        <v>-15.125021930000001</v>
      </c>
      <c r="G10" s="3">
        <f t="shared" si="0"/>
        <v>-3.8817146681573059E-2</v>
      </c>
    </row>
    <row r="11" spans="1:7" x14ac:dyDescent="0.25">
      <c r="A11" t="s">
        <v>38</v>
      </c>
      <c r="B11">
        <v>6.7431115799999999</v>
      </c>
      <c r="C11">
        <v>84146.054999999993</v>
      </c>
      <c r="D11">
        <v>620156.42535000003</v>
      </c>
      <c r="E11">
        <v>-8.0928535499999992</v>
      </c>
      <c r="G11" s="3">
        <f t="shared" si="0"/>
        <v>-0.54571014488249103</v>
      </c>
    </row>
    <row r="12" spans="1:7" x14ac:dyDescent="0.25">
      <c r="A12" t="s">
        <v>39</v>
      </c>
      <c r="B12">
        <v>2.8318396699999999</v>
      </c>
      <c r="C12">
        <v>7441.1750000000002</v>
      </c>
      <c r="D12">
        <v>260441.125</v>
      </c>
      <c r="E12">
        <v>-10.42717075</v>
      </c>
      <c r="G12" s="3">
        <f t="shared" si="0"/>
        <v>-0.29528075775713652</v>
      </c>
    </row>
    <row r="13" spans="1:7" x14ac:dyDescent="0.25">
      <c r="A13" t="s">
        <v>12</v>
      </c>
      <c r="B13">
        <v>0.5874009</v>
      </c>
      <c r="C13">
        <v>1372.8742999999999</v>
      </c>
      <c r="D13">
        <v>54022.603705000001</v>
      </c>
      <c r="E13">
        <v>-11.77135086</v>
      </c>
      <c r="G13" s="3">
        <f t="shared" si="0"/>
        <v>-6.9145020893797746E-2</v>
      </c>
    </row>
    <row r="14" spans="1:7" x14ac:dyDescent="0.25">
      <c r="A14" t="s">
        <v>11</v>
      </c>
      <c r="B14">
        <v>0.46395678000000001</v>
      </c>
      <c r="C14">
        <v>1285.2284999999999</v>
      </c>
      <c r="D14">
        <v>42669.586199999998</v>
      </c>
      <c r="E14">
        <v>-12.14713764</v>
      </c>
      <c r="G14" s="3">
        <f t="shared" si="0"/>
        <v>-5.6357468656711998E-2</v>
      </c>
    </row>
    <row r="15" spans="1:7" x14ac:dyDescent="0.25">
      <c r="A15" t="s">
        <v>35</v>
      </c>
      <c r="B15">
        <v>6.8926106799999998</v>
      </c>
      <c r="C15">
        <v>6142.4970000000003</v>
      </c>
      <c r="D15">
        <v>633905.69039999996</v>
      </c>
      <c r="E15">
        <v>-9.5775384900000002</v>
      </c>
      <c r="G15" s="3">
        <f t="shared" si="0"/>
        <v>-0.66014244084285068</v>
      </c>
    </row>
    <row r="16" spans="1:7" x14ac:dyDescent="0.25">
      <c r="A16" t="s">
        <v>40</v>
      </c>
      <c r="B16">
        <v>1.2509526200000001</v>
      </c>
      <c r="C16">
        <v>4086.9879999999998</v>
      </c>
      <c r="D16">
        <v>115048.71219999999</v>
      </c>
      <c r="E16">
        <v>-11.138353349999999</v>
      </c>
      <c r="G16" s="3">
        <f t="shared" si="0"/>
        <v>-0.13933552305668276</v>
      </c>
    </row>
    <row r="17" spans="1:7" x14ac:dyDescent="0.25">
      <c r="A17" t="s">
        <v>41</v>
      </c>
      <c r="B17">
        <v>1.7999996700000001</v>
      </c>
      <c r="C17">
        <v>24237.768</v>
      </c>
      <c r="D17">
        <v>165543.95543999999</v>
      </c>
      <c r="E17">
        <v>-12.54596615</v>
      </c>
      <c r="G17" s="3">
        <f t="shared" si="0"/>
        <v>-0.22582734929831172</v>
      </c>
    </row>
    <row r="18" spans="1:7" x14ac:dyDescent="0.25">
      <c r="A18" t="s">
        <v>80</v>
      </c>
      <c r="B18">
        <v>0.33831596000000003</v>
      </c>
      <c r="C18">
        <v>1210.6824999999999</v>
      </c>
      <c r="D18">
        <v>31114.540249999998</v>
      </c>
      <c r="E18">
        <v>-15.28749275</v>
      </c>
      <c r="G18" s="3">
        <f t="shared" si="0"/>
        <v>-5.1720027857092905E-2</v>
      </c>
    </row>
    <row r="19" spans="1:7" x14ac:dyDescent="0.25">
      <c r="A19" t="s">
        <v>42</v>
      </c>
      <c r="B19">
        <v>0.67919817999999998</v>
      </c>
      <c r="C19">
        <v>2425.8290000000002</v>
      </c>
      <c r="D19">
        <v>62465.096749999997</v>
      </c>
      <c r="E19">
        <v>-11.67882824</v>
      </c>
      <c r="G19" s="3">
        <f t="shared" si="0"/>
        <v>-7.9322388851406023E-2</v>
      </c>
    </row>
    <row r="20" spans="1:7" x14ac:dyDescent="0.25">
      <c r="A20" t="s">
        <v>43</v>
      </c>
      <c r="B20">
        <v>0.46653059000000002</v>
      </c>
      <c r="C20">
        <v>1919.7447999999999</v>
      </c>
      <c r="D20">
        <v>42906.296280000002</v>
      </c>
      <c r="E20">
        <v>-10.42478848</v>
      </c>
      <c r="G20" s="3">
        <f t="shared" si="0"/>
        <v>-4.8634827201996036E-2</v>
      </c>
    </row>
    <row r="21" spans="1:7" x14ac:dyDescent="0.25">
      <c r="A21" t="s">
        <v>44</v>
      </c>
      <c r="B21">
        <v>0.67772938000000005</v>
      </c>
      <c r="C21">
        <v>3398.5830000000001</v>
      </c>
      <c r="D21">
        <v>62330.012219999997</v>
      </c>
      <c r="E21">
        <v>-12.28387356</v>
      </c>
      <c r="G21" s="3">
        <f t="shared" si="0"/>
        <v>-8.3251420118171937E-2</v>
      </c>
    </row>
    <row r="22" spans="1:7" x14ac:dyDescent="0.25">
      <c r="A22" t="s">
        <v>45</v>
      </c>
      <c r="B22">
        <v>0.81760080999999996</v>
      </c>
      <c r="C22">
        <v>5986.77</v>
      </c>
      <c r="D22">
        <v>75193.831200000001</v>
      </c>
      <c r="E22">
        <v>-12.173560139999999</v>
      </c>
      <c r="G22" s="3">
        <f t="shared" si="0"/>
        <v>-9.9531126310477128E-2</v>
      </c>
    </row>
    <row r="23" spans="1:7" x14ac:dyDescent="0.25">
      <c r="A23" t="s">
        <v>46</v>
      </c>
      <c r="B23">
        <v>0.77984598000000005</v>
      </c>
      <c r="C23">
        <v>4980.6639999999998</v>
      </c>
      <c r="D23">
        <v>71721.561600000001</v>
      </c>
      <c r="E23">
        <v>-10.424150470000001</v>
      </c>
      <c r="G23" s="3">
        <f t="shared" si="0"/>
        <v>-8.1292318389446117E-2</v>
      </c>
    </row>
    <row r="24" spans="1:7" x14ac:dyDescent="0.25">
      <c r="A24" t="s">
        <v>55</v>
      </c>
      <c r="B24">
        <v>1.9241971600000001</v>
      </c>
      <c r="C24">
        <v>2701.77495</v>
      </c>
      <c r="D24">
        <v>176966.25922499999</v>
      </c>
      <c r="E24">
        <v>-9.1743211700000007</v>
      </c>
      <c r="G24" s="3">
        <f t="shared" si="0"/>
        <v>-0.1765320274024188</v>
      </c>
    </row>
    <row r="25" spans="1:7" x14ac:dyDescent="0.25">
      <c r="A25" t="s">
        <v>56</v>
      </c>
      <c r="B25">
        <v>3.4606171799999998</v>
      </c>
      <c r="C25">
        <v>2701.77495</v>
      </c>
      <c r="D25">
        <v>318269.08911</v>
      </c>
      <c r="E25">
        <v>-10.2019701</v>
      </c>
      <c r="G25" s="3">
        <f t="shared" si="0"/>
        <v>-0.35305112997906318</v>
      </c>
    </row>
    <row r="26" spans="1:7" x14ac:dyDescent="0.25">
      <c r="A26" t="s">
        <v>58</v>
      </c>
      <c r="B26">
        <v>1.36083059</v>
      </c>
      <c r="C26">
        <v>1894.83825</v>
      </c>
      <c r="D26">
        <v>125154.0664125</v>
      </c>
      <c r="E26">
        <v>-7.5309410100000003</v>
      </c>
      <c r="G26" s="3">
        <f t="shared" si="0"/>
        <v>-0.10248334897893496</v>
      </c>
    </row>
    <row r="27" spans="1:7" x14ac:dyDescent="0.25">
      <c r="A27" t="s">
        <v>8</v>
      </c>
      <c r="B27">
        <v>2.2253609600000002</v>
      </c>
      <c r="C27">
        <v>17858.984</v>
      </c>
      <c r="D27">
        <v>204663.95663999999</v>
      </c>
      <c r="E27">
        <v>-12.76095009</v>
      </c>
      <c r="G27" s="3">
        <f t="shared" si="0"/>
        <v>-0.28397720142794486</v>
      </c>
    </row>
    <row r="28" spans="1:7" x14ac:dyDescent="0.25">
      <c r="A28" t="s">
        <v>59</v>
      </c>
      <c r="B28">
        <v>0.86394366</v>
      </c>
      <c r="C28">
        <v>2340.3809000000001</v>
      </c>
      <c r="D28">
        <v>79455.931555000003</v>
      </c>
      <c r="E28">
        <v>-15.245782849999999</v>
      </c>
      <c r="G28" s="3">
        <f t="shared" si="0"/>
        <v>-0.13171497434994231</v>
      </c>
    </row>
    <row r="29" spans="1:7" x14ac:dyDescent="0.25">
      <c r="A29" t="s">
        <v>60</v>
      </c>
      <c r="B29">
        <v>0.58158790999999999</v>
      </c>
      <c r="C29">
        <v>2242.683</v>
      </c>
      <c r="D29">
        <v>53487.989549999998</v>
      </c>
      <c r="E29">
        <v>-9.5340118399999998</v>
      </c>
      <c r="G29" s="3">
        <f t="shared" si="0"/>
        <v>-5.5448660199408542E-2</v>
      </c>
    </row>
    <row r="30" spans="1:7" x14ac:dyDescent="0.25">
      <c r="A30" t="s">
        <v>61</v>
      </c>
      <c r="B30">
        <v>1.28136823</v>
      </c>
      <c r="C30">
        <v>764.73720000000003</v>
      </c>
      <c r="D30">
        <v>117846.00251999999</v>
      </c>
      <c r="E30">
        <v>-7.3026824000000001</v>
      </c>
      <c r="G30" s="3">
        <f t="shared" si="0"/>
        <v>-9.3574252211401532E-2</v>
      </c>
    </row>
    <row r="31" spans="1:7" x14ac:dyDescent="0.25">
      <c r="A31" t="s">
        <v>62</v>
      </c>
      <c r="B31">
        <v>0.68138083000000005</v>
      </c>
      <c r="C31">
        <v>1155.1305500000001</v>
      </c>
      <c r="D31">
        <v>62665.832337500004</v>
      </c>
      <c r="E31">
        <v>-9.3378114700000001</v>
      </c>
      <c r="G31" s="3">
        <f t="shared" si="0"/>
        <v>-6.3626057298121208E-2</v>
      </c>
    </row>
    <row r="32" spans="1:7" x14ac:dyDescent="0.25">
      <c r="A32" t="s">
        <v>48</v>
      </c>
      <c r="B32">
        <v>0.81128166999999995</v>
      </c>
      <c r="C32">
        <v>795.86845000000005</v>
      </c>
      <c r="D32">
        <v>74612.667187500003</v>
      </c>
      <c r="E32">
        <v>-8.1423225400000003</v>
      </c>
      <c r="G32" s="3">
        <f t="shared" si="0"/>
        <v>-6.6057170279298416E-2</v>
      </c>
    </row>
    <row r="33" spans="1:7" x14ac:dyDescent="0.25">
      <c r="A33" t="s">
        <v>63</v>
      </c>
      <c r="B33">
        <v>1.22059239</v>
      </c>
      <c r="C33">
        <v>6937.98</v>
      </c>
      <c r="D33">
        <v>112256.51639999999</v>
      </c>
      <c r="E33">
        <v>-8.1038455999999996</v>
      </c>
      <c r="G33" s="3">
        <f t="shared" si="0"/>
        <v>-9.8914922690949841E-2</v>
      </c>
    </row>
    <row r="34" spans="1:7" x14ac:dyDescent="0.25">
      <c r="A34" t="s">
        <v>64</v>
      </c>
      <c r="B34">
        <v>3.5373126899999998</v>
      </c>
      <c r="C34">
        <v>1134.319</v>
      </c>
      <c r="D34">
        <v>325322.68920000002</v>
      </c>
      <c r="E34">
        <v>-12.00862789</v>
      </c>
      <c r="G34" s="3">
        <f t="shared" si="0"/>
        <v>-0.42478271824784919</v>
      </c>
    </row>
    <row r="35" spans="1:7" x14ac:dyDescent="0.25">
      <c r="A35" t="s">
        <v>65</v>
      </c>
      <c r="B35">
        <v>11.024595</v>
      </c>
      <c r="C35">
        <v>13766.73</v>
      </c>
      <c r="D35">
        <v>1013919.6645</v>
      </c>
      <c r="E35">
        <v>-15.40392303</v>
      </c>
      <c r="G35" s="3">
        <f t="shared" si="0"/>
        <v>-1.6982201281692284</v>
      </c>
    </row>
    <row r="36" spans="1:7" x14ac:dyDescent="0.25">
      <c r="A36" t="s">
        <v>49</v>
      </c>
      <c r="B36">
        <v>5.3906011700000001</v>
      </c>
      <c r="C36">
        <v>73774.933999999994</v>
      </c>
      <c r="D36">
        <v>495767.55648000003</v>
      </c>
      <c r="E36">
        <v>-8.74700451</v>
      </c>
      <c r="G36" s="3">
        <f t="shared" si="0"/>
        <v>-0.47151612745601279</v>
      </c>
    </row>
    <row r="37" spans="1:7" x14ac:dyDescent="0.25">
      <c r="A37" t="s">
        <v>81</v>
      </c>
      <c r="B37">
        <v>0.28227816</v>
      </c>
      <c r="C37">
        <v>3228.9560000000001</v>
      </c>
      <c r="D37">
        <v>25960.806240000002</v>
      </c>
      <c r="E37">
        <v>-12.647727010000001</v>
      </c>
      <c r="G37" s="3">
        <f t="shared" si="0"/>
        <v>-3.5701771085651021E-2</v>
      </c>
    </row>
    <row r="38" spans="1:7" x14ac:dyDescent="0.25">
      <c r="A38" t="s">
        <v>13</v>
      </c>
      <c r="B38">
        <v>0.88875112999999994</v>
      </c>
      <c r="C38">
        <v>7220.6225000000004</v>
      </c>
      <c r="D38">
        <v>81737.4467</v>
      </c>
      <c r="E38">
        <v>-14.41683578</v>
      </c>
      <c r="G38" s="3">
        <f t="shared" si="0"/>
        <v>-0.1281297909049943</v>
      </c>
    </row>
    <row r="39" spans="1:7" x14ac:dyDescent="0.25">
      <c r="A39" t="s">
        <v>82</v>
      </c>
      <c r="B39">
        <v>0.41633956</v>
      </c>
      <c r="C39">
        <v>5890.8128999999999</v>
      </c>
      <c r="D39">
        <v>38290.28385</v>
      </c>
      <c r="E39">
        <v>-10.96896935</v>
      </c>
      <c r="G39" s="3">
        <f t="shared" si="0"/>
        <v>-4.5668158728324866E-2</v>
      </c>
    </row>
    <row r="40" spans="1:7" x14ac:dyDescent="0.25">
      <c r="A40" t="s">
        <v>66</v>
      </c>
      <c r="B40">
        <v>1.1637160099999999</v>
      </c>
      <c r="C40">
        <v>2291.77</v>
      </c>
      <c r="D40">
        <v>107025.659</v>
      </c>
      <c r="E40">
        <v>-7.4454264600000002</v>
      </c>
      <c r="G40" s="3">
        <f t="shared" si="0"/>
        <v>-8.6643619727796231E-2</v>
      </c>
    </row>
    <row r="41" spans="1:7" x14ac:dyDescent="0.25">
      <c r="A41" t="s">
        <v>67</v>
      </c>
      <c r="B41">
        <v>0.58903218999999996</v>
      </c>
      <c r="C41">
        <v>1460.17875</v>
      </c>
      <c r="D41">
        <v>54172.631625000002</v>
      </c>
      <c r="E41">
        <v>-11.959449770000001</v>
      </c>
      <c r="G41" s="3">
        <f t="shared" si="0"/>
        <v>-7.0445008892180971E-2</v>
      </c>
    </row>
    <row r="42" spans="1:7" x14ac:dyDescent="0.25">
      <c r="A42" t="s">
        <v>68</v>
      </c>
      <c r="B42">
        <v>0.61148431000000003</v>
      </c>
      <c r="C42">
        <v>5397.0756000000001</v>
      </c>
      <c r="D42">
        <v>56237.527752000002</v>
      </c>
      <c r="E42">
        <v>-9.3061475799999993</v>
      </c>
      <c r="G42" s="3">
        <f t="shared" si="0"/>
        <v>-5.6905632317144697E-2</v>
      </c>
    </row>
    <row r="43" spans="1:7" x14ac:dyDescent="0.25">
      <c r="A43" t="s">
        <v>5</v>
      </c>
      <c r="B43">
        <v>2.08766257</v>
      </c>
      <c r="C43">
        <v>21098.9</v>
      </c>
      <c r="D43">
        <v>191999.99</v>
      </c>
      <c r="E43">
        <v>-12.54684353</v>
      </c>
      <c r="G43" s="3">
        <f t="shared" si="0"/>
        <v>-0.26193575609227671</v>
      </c>
    </row>
    <row r="44" spans="1:7" x14ac:dyDescent="0.25">
      <c r="A44" t="s">
        <v>9</v>
      </c>
      <c r="B44">
        <v>3.1687201800000002</v>
      </c>
      <c r="C44">
        <v>2606.6516000000001</v>
      </c>
      <c r="D44">
        <v>291423.64887999999</v>
      </c>
      <c r="E44">
        <v>-11.33869934</v>
      </c>
      <c r="G44" s="3">
        <f t="shared" si="0"/>
        <v>-0.35929165413610681</v>
      </c>
    </row>
    <row r="45" spans="1:7" x14ac:dyDescent="0.25">
      <c r="A45" t="s">
        <v>69</v>
      </c>
      <c r="B45">
        <v>1.08379454</v>
      </c>
      <c r="C45">
        <v>1387.2702999999999</v>
      </c>
      <c r="D45">
        <v>99675.371054999996</v>
      </c>
      <c r="E45">
        <v>-7.2553782499999997</v>
      </c>
      <c r="G45" s="3">
        <f t="shared" si="0"/>
        <v>-7.8633393329847548E-2</v>
      </c>
    </row>
    <row r="46" spans="1:7" x14ac:dyDescent="0.25">
      <c r="A46" t="s">
        <v>70</v>
      </c>
      <c r="B46">
        <v>0.75275634000000002</v>
      </c>
      <c r="C46">
        <v>2420.6349</v>
      </c>
      <c r="D46">
        <v>69230.15814</v>
      </c>
      <c r="E46">
        <v>-12.32923222</v>
      </c>
      <c r="G46" s="3">
        <f t="shared" si="0"/>
        <v>-9.2809077209372759E-2</v>
      </c>
    </row>
    <row r="47" spans="1:7" x14ac:dyDescent="0.25">
      <c r="A47" t="s">
        <v>71</v>
      </c>
      <c r="B47">
        <v>0.44201618999999998</v>
      </c>
      <c r="C47">
        <v>3042.7945</v>
      </c>
      <c r="D47">
        <v>40651.734519999998</v>
      </c>
      <c r="E47">
        <v>-9.14021683</v>
      </c>
      <c r="G47" s="3">
        <f t="shared" si="0"/>
        <v>-4.0401238189704779E-2</v>
      </c>
    </row>
    <row r="48" spans="1:7" x14ac:dyDescent="0.25">
      <c r="A48" t="s">
        <v>72</v>
      </c>
      <c r="B48">
        <v>2.22291091</v>
      </c>
      <c r="C48">
        <v>1581.1185499999999</v>
      </c>
      <c r="D48">
        <v>204438.62851499999</v>
      </c>
      <c r="E48">
        <v>-8.6022434200000006</v>
      </c>
      <c r="G48" s="3">
        <f t="shared" si="0"/>
        <v>-0.19122020748793711</v>
      </c>
    </row>
    <row r="49" spans="1:7" x14ac:dyDescent="0.25">
      <c r="A49" t="s">
        <v>73</v>
      </c>
      <c r="B49">
        <v>0.63394713000000003</v>
      </c>
      <c r="C49">
        <v>588.62602500000003</v>
      </c>
      <c r="D49">
        <v>58303.407776250002</v>
      </c>
      <c r="E49">
        <v>-8.0591650000000001</v>
      </c>
      <c r="G49" s="3">
        <f t="shared" si="0"/>
        <v>-5.1090845219464505E-2</v>
      </c>
    </row>
    <row r="50" spans="1:7" x14ac:dyDescent="0.25">
      <c r="A50" t="s">
        <v>6</v>
      </c>
      <c r="B50">
        <v>10.01313128</v>
      </c>
      <c r="C50">
        <v>5625.5129999999999</v>
      </c>
      <c r="D50">
        <v>920896.47809999995</v>
      </c>
      <c r="E50">
        <v>-11.62970829</v>
      </c>
      <c r="G50" s="3">
        <f t="shared" si="0"/>
        <v>-1.1644979585587429</v>
      </c>
    </row>
    <row r="51" spans="1:7" x14ac:dyDescent="0.25">
      <c r="A51" t="s">
        <v>83</v>
      </c>
      <c r="B51">
        <v>0.34294128000000001</v>
      </c>
      <c r="C51">
        <v>1961.43815</v>
      </c>
      <c r="D51">
        <v>31539.925451999999</v>
      </c>
      <c r="E51">
        <v>-10.33333302</v>
      </c>
      <c r="G51" s="3">
        <f t="shared" si="0"/>
        <v>-3.5437264525450658E-2</v>
      </c>
    </row>
    <row r="52" spans="1:7" x14ac:dyDescent="0.25">
      <c r="A52" t="s">
        <v>50</v>
      </c>
      <c r="B52">
        <v>0.68368788999999996</v>
      </c>
      <c r="C52">
        <v>7227.3575000000001</v>
      </c>
      <c r="D52">
        <v>62878.010249999999</v>
      </c>
      <c r="E52">
        <v>-10.14350033</v>
      </c>
      <c r="G52" s="3">
        <f t="shared" si="0"/>
        <v>-6.9349883378320043E-2</v>
      </c>
    </row>
    <row r="53" spans="1:7" x14ac:dyDescent="0.25">
      <c r="A53" t="s">
        <v>75</v>
      </c>
      <c r="B53">
        <v>0.78231901000000004</v>
      </c>
      <c r="C53">
        <v>1363.9621500000001</v>
      </c>
      <c r="D53">
        <v>71949.003412499995</v>
      </c>
      <c r="E53">
        <v>-9.6016197200000004</v>
      </c>
      <c r="G53" s="3">
        <f t="shared" si="0"/>
        <v>-7.5115296337468773E-2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topLeftCell="A41" workbookViewId="0">
      <selection activeCell="B49" sqref="B49:F98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45" t="str">
        <f>"Scenario Back-Testing: Realised P&amp;L (" &amp;C41&amp; "-" &amp;C42 &amp; ") vs. Simulated " &amp;Sim_20150624!E2</f>
        <v>Scenario Back-Testing: Realised P&amp;L (6/24/2015-8/7/2015) vs. Simulated P&amp;L% (Oil prices Drop - May 2010: P)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48" t="s">
        <v>32</v>
      </c>
      <c r="B36" s="48"/>
      <c r="C36" s="48"/>
      <c r="D36" s="48"/>
      <c r="E36" s="48"/>
      <c r="F36" s="48"/>
      <c r="G36" s="6"/>
      <c r="H36" s="6"/>
      <c r="I36" s="6"/>
      <c r="J36" s="6"/>
      <c r="K36" s="6"/>
    </row>
    <row r="38" spans="1:19" ht="17.25" x14ac:dyDescent="0.3">
      <c r="A38" s="44" t="s">
        <v>31</v>
      </c>
      <c r="B38" s="44"/>
      <c r="C38" s="44"/>
      <c r="D38" s="44"/>
      <c r="E38" s="44"/>
      <c r="F38" s="44"/>
      <c r="G38" s="40"/>
      <c r="H38" s="40"/>
      <c r="I38" s="19"/>
    </row>
    <row r="39" spans="1:19" x14ac:dyDescent="0.25">
      <c r="A39" s="38"/>
      <c r="B39" s="38" t="s">
        <v>30</v>
      </c>
      <c r="C39" s="43" t="s">
        <v>29</v>
      </c>
      <c r="D39" s="43"/>
      <c r="E39" s="43"/>
      <c r="F39" s="43"/>
      <c r="G39" s="43"/>
      <c r="H39" s="43"/>
      <c r="I39" s="19"/>
    </row>
    <row r="40" spans="1:19" x14ac:dyDescent="0.25">
      <c r="A40" s="38"/>
      <c r="B40" s="38" t="s">
        <v>28</v>
      </c>
      <c r="C40" s="43" t="s">
        <v>77</v>
      </c>
      <c r="D40" s="43"/>
      <c r="E40" s="43"/>
      <c r="F40" s="43"/>
      <c r="G40" s="43"/>
      <c r="H40" s="43"/>
      <c r="I40" s="19"/>
    </row>
    <row r="41" spans="1:19" x14ac:dyDescent="0.25">
      <c r="A41" s="38"/>
      <c r="B41" s="38" t="s">
        <v>27</v>
      </c>
      <c r="C41" s="43" t="s">
        <v>118</v>
      </c>
      <c r="D41" s="43"/>
      <c r="E41" s="43"/>
      <c r="F41" s="43"/>
      <c r="G41" s="43"/>
      <c r="H41" s="43"/>
      <c r="I41" s="19"/>
    </row>
    <row r="42" spans="1:19" x14ac:dyDescent="0.25">
      <c r="A42" s="38"/>
      <c r="B42" s="38" t="s">
        <v>26</v>
      </c>
      <c r="C42" s="43" t="s">
        <v>119</v>
      </c>
      <c r="D42" s="43"/>
      <c r="E42" s="43"/>
      <c r="F42" s="43"/>
      <c r="G42" s="43"/>
      <c r="H42" s="43"/>
      <c r="I42" s="19"/>
    </row>
    <row r="43" spans="1:19" x14ac:dyDescent="0.25">
      <c r="A43" s="38"/>
      <c r="B43" s="38" t="s">
        <v>24</v>
      </c>
      <c r="C43" s="43" t="s">
        <v>15</v>
      </c>
      <c r="D43" s="43"/>
      <c r="E43" s="43"/>
      <c r="F43" s="43"/>
      <c r="G43" s="43"/>
      <c r="H43" s="43"/>
      <c r="I43" s="19"/>
    </row>
    <row r="44" spans="1:19" x14ac:dyDescent="0.25">
      <c r="A44" s="38"/>
      <c r="B44" s="38" t="s">
        <v>23</v>
      </c>
      <c r="C44" s="43" t="s">
        <v>22</v>
      </c>
      <c r="D44" s="43"/>
      <c r="E44" s="43"/>
      <c r="F44" s="43"/>
      <c r="G44" s="43"/>
      <c r="H44" s="43"/>
      <c r="I44" s="19"/>
    </row>
    <row r="45" spans="1:19" x14ac:dyDescent="0.25">
      <c r="A45" s="15"/>
      <c r="B45" s="15"/>
      <c r="C45" s="15"/>
      <c r="D45" s="15"/>
      <c r="E45" s="15"/>
      <c r="F45" s="15"/>
      <c r="G45" s="15"/>
      <c r="H45" s="15"/>
      <c r="I45" s="19"/>
    </row>
    <row r="46" spans="1:19" ht="17.25" x14ac:dyDescent="0.3">
      <c r="A46" s="44" t="s">
        <v>21</v>
      </c>
      <c r="B46" s="44"/>
      <c r="C46" s="44"/>
      <c r="D46" s="44"/>
      <c r="E46" s="44"/>
      <c r="F46" s="44"/>
      <c r="G46" s="15"/>
      <c r="H46" s="15"/>
      <c r="I46" s="19"/>
    </row>
    <row r="47" spans="1:19" x14ac:dyDescent="0.25">
      <c r="A47" s="20" t="s">
        <v>20</v>
      </c>
      <c r="B47" s="20" t="s">
        <v>20</v>
      </c>
      <c r="C47" s="20" t="s">
        <v>19</v>
      </c>
      <c r="D47" s="20" t="s">
        <v>18</v>
      </c>
      <c r="E47" s="20" t="s">
        <v>17</v>
      </c>
      <c r="F47" s="20" t="s">
        <v>16</v>
      </c>
      <c r="G47" s="15"/>
      <c r="H47" s="15"/>
      <c r="I47" s="19"/>
      <c r="J47" s="7" t="s">
        <v>34</v>
      </c>
      <c r="K47" s="7" t="s">
        <v>33</v>
      </c>
    </row>
    <row r="48" spans="1:19" ht="15" x14ac:dyDescent="0.25">
      <c r="A48" s="38" t="s">
        <v>77</v>
      </c>
      <c r="B48" s="38"/>
      <c r="C48" s="17">
        <v>100</v>
      </c>
      <c r="D48" s="17">
        <v>100</v>
      </c>
      <c r="E48" s="17">
        <v>-9.92</v>
      </c>
      <c r="F48" s="17">
        <v>-9.92</v>
      </c>
      <c r="G48" s="15"/>
      <c r="H48" s="15"/>
      <c r="I48" s="19"/>
      <c r="J48" s="8">
        <f t="shared" ref="J48:J101" si="0">F48</f>
        <v>-9.92</v>
      </c>
      <c r="K48">
        <f>Sim_20150624!G3</f>
        <v>-10.679286676955872</v>
      </c>
    </row>
    <row r="49" spans="1:13" ht="15" x14ac:dyDescent="0.25">
      <c r="A49" s="38"/>
      <c r="B49" s="38" t="s">
        <v>6</v>
      </c>
      <c r="C49" s="17">
        <v>9.9600000000000009</v>
      </c>
      <c r="D49" s="17">
        <v>9.6999999999999993</v>
      </c>
      <c r="E49" s="17">
        <v>-13.19</v>
      </c>
      <c r="F49" s="17">
        <v>-1.32</v>
      </c>
      <c r="G49" s="15"/>
      <c r="H49" s="15"/>
      <c r="I49" s="19"/>
      <c r="J49" s="8">
        <f t="shared" ref="J49:J80" si="1">F49</f>
        <v>-1.32</v>
      </c>
      <c r="K49">
        <f>IF(ISNUMBER(VLOOKUP(B49,Sim_20150624!$A$4:$G$1000,7,0)),VLOOKUP(B49,Sim_20150624!$A$4:$G$1000,7,0),"")</f>
        <v>-1.1644979585587429</v>
      </c>
      <c r="M49" s="8">
        <f t="shared" ref="M49:M80" si="2">C49</f>
        <v>9.9600000000000009</v>
      </c>
    </row>
    <row r="50" spans="1:13" ht="15" x14ac:dyDescent="0.25">
      <c r="A50" s="38"/>
      <c r="B50" s="38" t="s">
        <v>64</v>
      </c>
      <c r="C50" s="17">
        <v>3.14</v>
      </c>
      <c r="D50" s="17">
        <v>2.92</v>
      </c>
      <c r="E50" s="17">
        <v>-26.01</v>
      </c>
      <c r="F50" s="17">
        <v>-0.92</v>
      </c>
      <c r="G50" s="15"/>
      <c r="H50" s="15"/>
      <c r="I50" s="19"/>
      <c r="J50" s="8">
        <f t="shared" si="1"/>
        <v>-0.92</v>
      </c>
      <c r="K50">
        <f>IF(ISNUMBER(VLOOKUP(B50,Sim_20150624!$A$4:$G$1000,7,0)),VLOOKUP(B50,Sim_20150624!$A$4:$G$1000,7,0),"")</f>
        <v>-0.42478271824784919</v>
      </c>
      <c r="M50" s="8">
        <f t="shared" si="2"/>
        <v>3.14</v>
      </c>
    </row>
    <row r="51" spans="1:13" ht="15" x14ac:dyDescent="0.25">
      <c r="A51" s="38"/>
      <c r="B51" s="38" t="s">
        <v>38</v>
      </c>
      <c r="C51" s="17">
        <v>6.57</v>
      </c>
      <c r="D51" s="17">
        <v>6.55</v>
      </c>
      <c r="E51" s="17">
        <v>-13.03</v>
      </c>
      <c r="F51" s="17">
        <v>-0.9</v>
      </c>
      <c r="G51" s="15"/>
      <c r="H51" s="15"/>
      <c r="I51" s="19"/>
      <c r="J51" s="8">
        <f t="shared" si="1"/>
        <v>-0.9</v>
      </c>
      <c r="K51">
        <f>IF(ISNUMBER(VLOOKUP(B51,Sim_20150624!$A$4:$G$1000,7,0)),VLOOKUP(B51,Sim_20150624!$A$4:$G$1000,7,0),"")</f>
        <v>-0.54571014488249103</v>
      </c>
      <c r="M51" s="8">
        <f t="shared" si="2"/>
        <v>6.57</v>
      </c>
    </row>
    <row r="52" spans="1:13" ht="15" x14ac:dyDescent="0.25">
      <c r="A52" s="38"/>
      <c r="B52" s="38" t="s">
        <v>36</v>
      </c>
      <c r="C52" s="17">
        <v>4.2699999999999996</v>
      </c>
      <c r="D52" s="17">
        <v>4.0999999999999996</v>
      </c>
      <c r="E52" s="17">
        <v>-18.260000000000002</v>
      </c>
      <c r="F52" s="17">
        <v>-0.85</v>
      </c>
      <c r="G52" s="15"/>
      <c r="H52" s="15"/>
      <c r="I52" s="19"/>
      <c r="J52" s="8">
        <f t="shared" si="1"/>
        <v>-0.85</v>
      </c>
      <c r="K52">
        <f>IF(ISNUMBER(VLOOKUP(B52,Sim_20150624!$A$4:$G$1000,7,0)),VLOOKUP(B52,Sim_20150624!$A$4:$G$1000,7,0),"")</f>
        <v>-0.45240061003585086</v>
      </c>
      <c r="M52" s="8">
        <f t="shared" si="2"/>
        <v>4.2699999999999996</v>
      </c>
    </row>
    <row r="53" spans="1:13" ht="15" x14ac:dyDescent="0.25">
      <c r="A53" s="38"/>
      <c r="B53" s="38" t="s">
        <v>49</v>
      </c>
      <c r="C53" s="17">
        <v>5.01</v>
      </c>
      <c r="D53" s="17">
        <v>4.83</v>
      </c>
      <c r="E53" s="17">
        <v>-15.6</v>
      </c>
      <c r="F53" s="17">
        <v>-0.84</v>
      </c>
      <c r="G53" s="15"/>
      <c r="H53" s="15"/>
      <c r="I53" s="19"/>
      <c r="J53" s="8">
        <f t="shared" si="1"/>
        <v>-0.84</v>
      </c>
      <c r="K53">
        <f>IF(ISNUMBER(VLOOKUP(B53,Sim_20150624!$A$4:$G$1000,7,0)),VLOOKUP(B53,Sim_20150624!$A$4:$G$1000,7,0),"")</f>
        <v>-0.47151612745601279</v>
      </c>
      <c r="M53" s="8">
        <f t="shared" si="2"/>
        <v>5.01</v>
      </c>
    </row>
    <row r="54" spans="1:13" ht="15" x14ac:dyDescent="0.25">
      <c r="A54" s="38"/>
      <c r="B54" s="38" t="s">
        <v>9</v>
      </c>
      <c r="C54" s="17">
        <v>2.95</v>
      </c>
      <c r="D54" s="17">
        <v>2.79</v>
      </c>
      <c r="E54" s="17">
        <v>-20.68</v>
      </c>
      <c r="F54" s="17">
        <v>-0.66</v>
      </c>
      <c r="G54" s="15"/>
      <c r="H54" s="15"/>
      <c r="I54" s="19"/>
      <c r="J54" s="8">
        <f t="shared" si="1"/>
        <v>-0.66</v>
      </c>
      <c r="K54">
        <f>IF(ISNUMBER(VLOOKUP(B54,Sim_20150624!$A$4:$G$1000,7,0)),VLOOKUP(B54,Sim_20150624!$A$4:$G$1000,7,0),"")</f>
        <v>-0.35929165413610681</v>
      </c>
      <c r="M54" s="8">
        <f t="shared" si="2"/>
        <v>2.95</v>
      </c>
    </row>
    <row r="55" spans="1:13" ht="15" x14ac:dyDescent="0.25">
      <c r="A55" s="38"/>
      <c r="B55" s="38" t="s">
        <v>39</v>
      </c>
      <c r="C55" s="17">
        <v>2.72</v>
      </c>
      <c r="D55" s="17">
        <v>2.59</v>
      </c>
      <c r="E55" s="17">
        <v>-18.14</v>
      </c>
      <c r="F55" s="17">
        <v>-0.52</v>
      </c>
      <c r="G55" s="15"/>
      <c r="H55" s="15"/>
      <c r="I55" s="19"/>
      <c r="J55" s="8">
        <f t="shared" si="1"/>
        <v>-0.52</v>
      </c>
      <c r="K55">
        <f>IF(ISNUMBER(VLOOKUP(B55,Sim_20150624!$A$4:$G$1000,7,0)),VLOOKUP(B55,Sim_20150624!$A$4:$G$1000,7,0),"")</f>
        <v>-0.29528075775713652</v>
      </c>
      <c r="M55" s="8">
        <f t="shared" si="2"/>
        <v>2.72</v>
      </c>
    </row>
    <row r="56" spans="1:13" ht="15" x14ac:dyDescent="0.25">
      <c r="A56" s="38"/>
      <c r="B56" s="38" t="s">
        <v>5</v>
      </c>
      <c r="C56" s="17">
        <v>2.0099999999999998</v>
      </c>
      <c r="D56" s="17">
        <v>1.87</v>
      </c>
      <c r="E56" s="17">
        <v>-18.670000000000002</v>
      </c>
      <c r="F56" s="17">
        <v>-0.4</v>
      </c>
      <c r="G56" s="15"/>
      <c r="H56" s="15"/>
      <c r="I56" s="19"/>
      <c r="J56" s="8">
        <f t="shared" si="1"/>
        <v>-0.4</v>
      </c>
      <c r="K56">
        <f>IF(ISNUMBER(VLOOKUP(B56,Sim_20150624!$A$4:$G$1000,7,0)),VLOOKUP(B56,Sim_20150624!$A$4:$G$1000,7,0),"")</f>
        <v>-0.26193575609227671</v>
      </c>
      <c r="M56" s="8">
        <f t="shared" si="2"/>
        <v>2.0099999999999998</v>
      </c>
    </row>
    <row r="57" spans="1:13" ht="15" x14ac:dyDescent="0.25">
      <c r="A57" s="38"/>
      <c r="B57" s="38" t="s">
        <v>8</v>
      </c>
      <c r="C57" s="17">
        <v>2.15</v>
      </c>
      <c r="D57" s="17">
        <v>2.09</v>
      </c>
      <c r="E57" s="17">
        <v>-15.97</v>
      </c>
      <c r="F57" s="17">
        <v>-0.36</v>
      </c>
      <c r="G57" s="15"/>
      <c r="H57" s="15"/>
      <c r="I57" s="19"/>
      <c r="J57" s="8">
        <f t="shared" si="1"/>
        <v>-0.36</v>
      </c>
      <c r="K57">
        <f>IF(ISNUMBER(VLOOKUP(B57,Sim_20150624!$A$4:$G$1000,7,0)),VLOOKUP(B57,Sim_20150624!$A$4:$G$1000,7,0),"")</f>
        <v>-0.28397720142794486</v>
      </c>
      <c r="M57" s="8">
        <f t="shared" si="2"/>
        <v>2.15</v>
      </c>
    </row>
    <row r="58" spans="1:13" ht="15" x14ac:dyDescent="0.25">
      <c r="A58" s="38"/>
      <c r="B58" s="38" t="s">
        <v>65</v>
      </c>
      <c r="C58" s="17">
        <v>11.35</v>
      </c>
      <c r="D58" s="17">
        <v>11.87</v>
      </c>
      <c r="E58" s="17">
        <v>-3.53</v>
      </c>
      <c r="F58" s="17">
        <v>-0.35</v>
      </c>
      <c r="G58" s="15"/>
      <c r="H58" s="15"/>
      <c r="I58" s="19"/>
      <c r="J58" s="8">
        <f t="shared" si="1"/>
        <v>-0.35</v>
      </c>
      <c r="K58">
        <f>IF(ISNUMBER(VLOOKUP(B58,Sim_20150624!$A$4:$G$1000,7,0)),VLOOKUP(B58,Sim_20150624!$A$4:$G$1000,7,0),"")</f>
        <v>-1.6982201281692284</v>
      </c>
      <c r="M58" s="8">
        <f t="shared" si="2"/>
        <v>11.35</v>
      </c>
    </row>
    <row r="59" spans="1:13" ht="15" x14ac:dyDescent="0.25">
      <c r="A59" s="38"/>
      <c r="B59" s="38" t="s">
        <v>52</v>
      </c>
      <c r="C59" s="17">
        <v>7.16</v>
      </c>
      <c r="D59" s="17">
        <v>7.34</v>
      </c>
      <c r="E59" s="17">
        <v>-4.0199999999999996</v>
      </c>
      <c r="F59" s="17">
        <v>-0.27</v>
      </c>
      <c r="G59" s="15"/>
      <c r="H59" s="15"/>
      <c r="I59" s="19"/>
      <c r="J59" s="8">
        <f t="shared" si="1"/>
        <v>-0.27</v>
      </c>
      <c r="K59">
        <f>IF(ISNUMBER(VLOOKUP(B59,Sim_20150624!$A$4:$G$1000,7,0)),VLOOKUP(B59,Sim_20150624!$A$4:$G$1000,7,0),"")</f>
        <v>-0.58701993554872711</v>
      </c>
      <c r="M59" s="8">
        <f t="shared" si="2"/>
        <v>7.16</v>
      </c>
    </row>
    <row r="60" spans="1:13" ht="15" x14ac:dyDescent="0.25">
      <c r="A60" s="38"/>
      <c r="B60" s="38" t="s">
        <v>41</v>
      </c>
      <c r="C60" s="17">
        <v>1.77</v>
      </c>
      <c r="D60" s="17">
        <v>1.72</v>
      </c>
      <c r="E60" s="17">
        <v>-14.64</v>
      </c>
      <c r="F60" s="17">
        <v>-0.27</v>
      </c>
      <c r="G60" s="15"/>
      <c r="H60" s="15"/>
      <c r="I60" s="19"/>
      <c r="J60" s="8">
        <f t="shared" si="1"/>
        <v>-0.27</v>
      </c>
      <c r="K60">
        <f>IF(ISNUMBER(VLOOKUP(B60,Sim_20150624!$A$4:$G$1000,7,0)),VLOOKUP(B60,Sim_20150624!$A$4:$G$1000,7,0),"")</f>
        <v>-0.22582734929831172</v>
      </c>
      <c r="M60" s="8">
        <f t="shared" si="2"/>
        <v>1.77</v>
      </c>
    </row>
    <row r="61" spans="1:13" ht="15" x14ac:dyDescent="0.25">
      <c r="A61" s="38"/>
      <c r="B61" s="38" t="s">
        <v>13</v>
      </c>
      <c r="C61" s="17">
        <v>0.81</v>
      </c>
      <c r="D61" s="17">
        <v>0.72</v>
      </c>
      <c r="E61" s="17">
        <v>-25.54</v>
      </c>
      <c r="F61" s="17">
        <v>-0.23</v>
      </c>
      <c r="G61" s="15"/>
      <c r="H61" s="15"/>
      <c r="I61" s="19"/>
      <c r="J61" s="8">
        <f t="shared" si="1"/>
        <v>-0.23</v>
      </c>
      <c r="K61">
        <f>IF(ISNUMBER(VLOOKUP(B61,Sim_20150624!$A$4:$G$1000,7,0)),VLOOKUP(B61,Sim_20150624!$A$4:$G$1000,7,0),"")</f>
        <v>-0.1281297909049943</v>
      </c>
      <c r="M61" s="8">
        <f t="shared" si="2"/>
        <v>0.81</v>
      </c>
    </row>
    <row r="62" spans="1:13" ht="15" x14ac:dyDescent="0.25">
      <c r="A62" s="38"/>
      <c r="B62" s="38" t="s">
        <v>72</v>
      </c>
      <c r="C62" s="17">
        <v>2.29</v>
      </c>
      <c r="D62" s="17">
        <v>2.25</v>
      </c>
      <c r="E62" s="17">
        <v>-9.44</v>
      </c>
      <c r="F62" s="17">
        <v>-0.21</v>
      </c>
      <c r="G62" s="15"/>
      <c r="H62" s="15"/>
      <c r="I62" s="19"/>
      <c r="J62" s="8">
        <f t="shared" si="1"/>
        <v>-0.21</v>
      </c>
      <c r="K62">
        <f>IF(ISNUMBER(VLOOKUP(B62,Sim_20150624!$A$4:$G$1000,7,0)),VLOOKUP(B62,Sim_20150624!$A$4:$G$1000,7,0),"")</f>
        <v>-0.19122020748793711</v>
      </c>
      <c r="M62" s="8">
        <f t="shared" si="2"/>
        <v>2.29</v>
      </c>
    </row>
    <row r="63" spans="1:13" ht="15" x14ac:dyDescent="0.25">
      <c r="A63" s="38"/>
      <c r="B63" s="38" t="s">
        <v>40</v>
      </c>
      <c r="C63" s="17">
        <v>1.25</v>
      </c>
      <c r="D63" s="17">
        <v>1.2</v>
      </c>
      <c r="E63" s="17">
        <v>-14.03</v>
      </c>
      <c r="F63" s="17">
        <v>-0.18</v>
      </c>
      <c r="G63" s="15"/>
      <c r="H63" s="15"/>
      <c r="I63" s="19"/>
      <c r="J63" s="8">
        <f t="shared" si="1"/>
        <v>-0.18</v>
      </c>
      <c r="K63">
        <f>IF(ISNUMBER(VLOOKUP(B63,Sim_20150624!$A$4:$G$1000,7,0)),VLOOKUP(B63,Sim_20150624!$A$4:$G$1000,7,0),"")</f>
        <v>-0.13933552305668276</v>
      </c>
      <c r="M63" s="8">
        <f t="shared" si="2"/>
        <v>1.25</v>
      </c>
    </row>
    <row r="64" spans="1:13" ht="15" x14ac:dyDescent="0.25">
      <c r="A64" s="38"/>
      <c r="B64" s="38" t="s">
        <v>35</v>
      </c>
      <c r="C64" s="17">
        <v>7.15</v>
      </c>
      <c r="D64" s="17">
        <v>7.52</v>
      </c>
      <c r="E64" s="17">
        <v>-2.23</v>
      </c>
      <c r="F64" s="17">
        <v>-0.14000000000000001</v>
      </c>
      <c r="G64" s="15"/>
      <c r="H64" s="15"/>
      <c r="I64" s="19"/>
      <c r="J64" s="8">
        <f t="shared" si="1"/>
        <v>-0.14000000000000001</v>
      </c>
      <c r="K64">
        <f>IF(ISNUMBER(VLOOKUP(B64,Sim_20150624!$A$4:$G$1000,7,0)),VLOOKUP(B64,Sim_20150624!$A$4:$G$1000,7,0),"")</f>
        <v>-0.66014244084285068</v>
      </c>
      <c r="M64" s="8">
        <f t="shared" si="2"/>
        <v>7.15</v>
      </c>
    </row>
    <row r="65" spans="1:13" ht="15" x14ac:dyDescent="0.25">
      <c r="A65" s="38"/>
      <c r="B65" s="38" t="s">
        <v>44</v>
      </c>
      <c r="C65" s="17">
        <v>0.63</v>
      </c>
      <c r="D65" s="17">
        <v>0.62</v>
      </c>
      <c r="E65" s="17">
        <v>-18.43</v>
      </c>
      <c r="F65" s="17">
        <v>-0.13</v>
      </c>
      <c r="G65" s="15"/>
      <c r="H65" s="15"/>
      <c r="I65" s="19"/>
      <c r="J65" s="8">
        <f t="shared" si="1"/>
        <v>-0.13</v>
      </c>
      <c r="K65">
        <f>IF(ISNUMBER(VLOOKUP(B65,Sim_20150624!$A$4:$G$1000,7,0)),VLOOKUP(B65,Sim_20150624!$A$4:$G$1000,7,0),"")</f>
        <v>-8.3251420118171937E-2</v>
      </c>
      <c r="M65" s="8">
        <f t="shared" si="2"/>
        <v>0.63</v>
      </c>
    </row>
    <row r="66" spans="1:13" ht="15" x14ac:dyDescent="0.25">
      <c r="A66" s="38"/>
      <c r="B66" s="38" t="s">
        <v>42</v>
      </c>
      <c r="C66" s="17">
        <v>0.65</v>
      </c>
      <c r="D66" s="17">
        <v>0.62</v>
      </c>
      <c r="E66" s="17">
        <v>-17.670000000000002</v>
      </c>
      <c r="F66" s="17">
        <v>-0.12</v>
      </c>
      <c r="G66" s="15"/>
      <c r="H66" s="15"/>
      <c r="I66" s="19"/>
      <c r="J66" s="8">
        <f t="shared" si="1"/>
        <v>-0.12</v>
      </c>
      <c r="K66">
        <f>IF(ISNUMBER(VLOOKUP(B66,Sim_20150624!$A$4:$G$1000,7,0)),VLOOKUP(B66,Sim_20150624!$A$4:$G$1000,7,0),"")</f>
        <v>-7.9322388851406023E-2</v>
      </c>
      <c r="M66" s="8">
        <f t="shared" si="2"/>
        <v>0.65</v>
      </c>
    </row>
    <row r="67" spans="1:13" ht="15" x14ac:dyDescent="0.25">
      <c r="A67" s="38"/>
      <c r="B67" s="38" t="s">
        <v>45</v>
      </c>
      <c r="C67" s="17">
        <v>0.79</v>
      </c>
      <c r="D67" s="17">
        <v>0.78</v>
      </c>
      <c r="E67" s="17">
        <v>-14.97</v>
      </c>
      <c r="F67" s="17">
        <v>-0.12</v>
      </c>
      <c r="G67" s="15"/>
      <c r="H67" s="15"/>
      <c r="I67" s="19"/>
      <c r="J67" s="8">
        <f t="shared" si="1"/>
        <v>-0.12</v>
      </c>
      <c r="K67">
        <f>IF(ISNUMBER(VLOOKUP(B67,Sim_20150624!$A$4:$G$1000,7,0)),VLOOKUP(B67,Sim_20150624!$A$4:$G$1000,7,0),"")</f>
        <v>-9.9531126310477128E-2</v>
      </c>
      <c r="M67" s="8">
        <f t="shared" si="2"/>
        <v>0.79</v>
      </c>
    </row>
    <row r="68" spans="1:13" ht="15" x14ac:dyDescent="0.25">
      <c r="A68" s="38"/>
      <c r="B68" s="38" t="s">
        <v>37</v>
      </c>
      <c r="C68" s="17">
        <v>0.76</v>
      </c>
      <c r="D68" s="17">
        <v>0.74</v>
      </c>
      <c r="E68" s="17">
        <v>-13.84</v>
      </c>
      <c r="F68" s="17">
        <v>-0.11</v>
      </c>
      <c r="G68" s="15"/>
      <c r="H68" s="15"/>
      <c r="I68" s="19"/>
      <c r="J68" s="8">
        <f t="shared" si="1"/>
        <v>-0.11</v>
      </c>
      <c r="K68">
        <f>IF(ISNUMBER(VLOOKUP(B68,Sim_20150624!$A$4:$G$1000,7,0)),VLOOKUP(B68,Sim_20150624!$A$4:$G$1000,7,0),"")</f>
        <v>-7.2287069649251204E-2</v>
      </c>
      <c r="M68" s="8">
        <f t="shared" si="2"/>
        <v>0.76</v>
      </c>
    </row>
    <row r="69" spans="1:13" ht="15" x14ac:dyDescent="0.25">
      <c r="A69" s="38"/>
      <c r="B69" s="38" t="s">
        <v>78</v>
      </c>
      <c r="C69" s="17">
        <v>0.68</v>
      </c>
      <c r="D69" s="17">
        <v>0.65</v>
      </c>
      <c r="E69" s="17">
        <v>-13.45</v>
      </c>
      <c r="F69" s="17">
        <v>-0.09</v>
      </c>
      <c r="G69" s="15"/>
      <c r="H69" s="15"/>
      <c r="I69" s="19"/>
      <c r="J69" s="8">
        <f t="shared" si="1"/>
        <v>-0.09</v>
      </c>
      <c r="K69">
        <f>IF(ISNUMBER(VLOOKUP(B69,Sim_20150624!$A$4:$G$1000,7,0)),VLOOKUP(B69,Sim_20150624!$A$4:$G$1000,7,0),"")</f>
        <v>-7.2802013972860347E-2</v>
      </c>
      <c r="M69" s="8">
        <f t="shared" si="2"/>
        <v>0.68</v>
      </c>
    </row>
    <row r="70" spans="1:13" ht="15" x14ac:dyDescent="0.25">
      <c r="A70" s="38"/>
      <c r="B70" s="38" t="s">
        <v>12</v>
      </c>
      <c r="C70" s="17">
        <v>0.6</v>
      </c>
      <c r="D70" s="17">
        <v>0.56000000000000005</v>
      </c>
      <c r="E70" s="17">
        <v>-15.12</v>
      </c>
      <c r="F70" s="17">
        <v>-0.09</v>
      </c>
      <c r="G70" s="15"/>
      <c r="H70" s="15"/>
      <c r="I70" s="19"/>
      <c r="J70" s="8">
        <f t="shared" si="1"/>
        <v>-0.09</v>
      </c>
      <c r="K70">
        <f>IF(ISNUMBER(VLOOKUP(B70,Sim_20150624!$A$4:$G$1000,7,0)),VLOOKUP(B70,Sim_20150624!$A$4:$G$1000,7,0),"")</f>
        <v>-6.9145020893797746E-2</v>
      </c>
      <c r="M70" s="8">
        <f t="shared" si="2"/>
        <v>0.6</v>
      </c>
    </row>
    <row r="71" spans="1:13" ht="15" x14ac:dyDescent="0.25">
      <c r="A71" s="38"/>
      <c r="B71" s="38" t="s">
        <v>55</v>
      </c>
      <c r="C71" s="17">
        <v>2.0499999999999998</v>
      </c>
      <c r="D71" s="17">
        <v>2.04</v>
      </c>
      <c r="E71" s="17">
        <v>-4.8899999999999997</v>
      </c>
      <c r="F71" s="17">
        <v>-0.09</v>
      </c>
      <c r="G71" s="15"/>
      <c r="H71" s="15"/>
      <c r="I71" s="19"/>
      <c r="J71" s="8">
        <f t="shared" si="1"/>
        <v>-0.09</v>
      </c>
      <c r="K71">
        <f>IF(ISNUMBER(VLOOKUP(B71,Sim_20150624!$A$4:$G$1000,7,0)),VLOOKUP(B71,Sim_20150624!$A$4:$G$1000,7,0),"")</f>
        <v>-0.1765320274024188</v>
      </c>
      <c r="M71" s="8">
        <f t="shared" si="2"/>
        <v>2.0499999999999998</v>
      </c>
    </row>
    <row r="72" spans="1:13" ht="15" x14ac:dyDescent="0.25">
      <c r="A72" s="38"/>
      <c r="B72" s="38" t="s">
        <v>50</v>
      </c>
      <c r="C72" s="17">
        <v>0.7</v>
      </c>
      <c r="D72" s="17">
        <v>0.66</v>
      </c>
      <c r="E72" s="17">
        <v>-13.1</v>
      </c>
      <c r="F72" s="17">
        <v>-0.09</v>
      </c>
      <c r="G72" s="15"/>
      <c r="H72" s="15"/>
      <c r="I72" s="19"/>
      <c r="J72" s="8">
        <f t="shared" si="1"/>
        <v>-0.09</v>
      </c>
      <c r="K72">
        <f>IF(ISNUMBER(VLOOKUP(B72,Sim_20150624!$A$4:$G$1000,7,0)),VLOOKUP(B72,Sim_20150624!$A$4:$G$1000,7,0),"")</f>
        <v>-6.9349883378320043E-2</v>
      </c>
      <c r="M72" s="8">
        <f t="shared" si="2"/>
        <v>0.7</v>
      </c>
    </row>
    <row r="73" spans="1:13" ht="15" x14ac:dyDescent="0.25">
      <c r="A73" s="38"/>
      <c r="B73" s="38" t="s">
        <v>53</v>
      </c>
      <c r="C73" s="17">
        <v>0.55000000000000004</v>
      </c>
      <c r="D73" s="17">
        <v>0.53</v>
      </c>
      <c r="E73" s="17">
        <v>-14.39</v>
      </c>
      <c r="F73" s="17">
        <v>-0.08</v>
      </c>
      <c r="G73" s="15"/>
      <c r="H73" s="15"/>
      <c r="I73" s="19"/>
      <c r="J73" s="8">
        <f t="shared" si="1"/>
        <v>-0.08</v>
      </c>
      <c r="K73">
        <f>IF(ISNUMBER(VLOOKUP(B73,Sim_20150624!$A$4:$G$1000,7,0)),VLOOKUP(B73,Sim_20150624!$A$4:$G$1000,7,0),"")</f>
        <v>-4.4902475168991748E-2</v>
      </c>
      <c r="M73" s="8">
        <f t="shared" si="2"/>
        <v>0.55000000000000004</v>
      </c>
    </row>
    <row r="74" spans="1:13" ht="15" x14ac:dyDescent="0.25">
      <c r="A74" s="38"/>
      <c r="B74" s="38" t="s">
        <v>48</v>
      </c>
      <c r="C74" s="17">
        <v>0.83</v>
      </c>
      <c r="D74" s="17">
        <v>0.82</v>
      </c>
      <c r="E74" s="17">
        <v>-9.92</v>
      </c>
      <c r="F74" s="17">
        <v>-0.08</v>
      </c>
      <c r="G74" s="15"/>
      <c r="H74" s="15"/>
      <c r="I74" s="19"/>
      <c r="J74" s="8">
        <f t="shared" si="1"/>
        <v>-0.08</v>
      </c>
      <c r="K74">
        <f>IF(ISNUMBER(VLOOKUP(B74,Sim_20150624!$A$4:$G$1000,7,0)),VLOOKUP(B74,Sim_20150624!$A$4:$G$1000,7,0),"")</f>
        <v>-6.6057170279298416E-2</v>
      </c>
      <c r="M74" s="8">
        <f t="shared" si="2"/>
        <v>0.83</v>
      </c>
    </row>
    <row r="75" spans="1:13" ht="15" x14ac:dyDescent="0.25">
      <c r="A75" s="38"/>
      <c r="B75" s="38" t="s">
        <v>11</v>
      </c>
      <c r="C75" s="17">
        <v>0.45</v>
      </c>
      <c r="D75" s="17">
        <v>0.44</v>
      </c>
      <c r="E75" s="17">
        <v>-15.21</v>
      </c>
      <c r="F75" s="17">
        <v>-7.0000000000000007E-2</v>
      </c>
      <c r="G75" s="15"/>
      <c r="H75" s="15"/>
      <c r="I75" s="19"/>
      <c r="J75" s="8">
        <f t="shared" si="1"/>
        <v>-7.0000000000000007E-2</v>
      </c>
      <c r="K75">
        <f>IF(ISNUMBER(VLOOKUP(B75,Sim_20150624!$A$4:$G$1000,7,0)),VLOOKUP(B75,Sim_20150624!$A$4:$G$1000,7,0),"")</f>
        <v>-5.6357468656711998E-2</v>
      </c>
      <c r="M75" s="8">
        <f t="shared" si="2"/>
        <v>0.45</v>
      </c>
    </row>
    <row r="76" spans="1:13" ht="15" x14ac:dyDescent="0.25">
      <c r="A76" s="38"/>
      <c r="B76" s="38" t="s">
        <v>60</v>
      </c>
      <c r="C76" s="17">
        <v>0.59</v>
      </c>
      <c r="D76" s="17">
        <v>0.57999999999999996</v>
      </c>
      <c r="E76" s="17">
        <v>-11.32</v>
      </c>
      <c r="F76" s="17">
        <v>-7.0000000000000007E-2</v>
      </c>
      <c r="G76" s="15"/>
      <c r="H76" s="15"/>
      <c r="I76" s="19"/>
      <c r="J76" s="8">
        <f t="shared" si="1"/>
        <v>-7.0000000000000007E-2</v>
      </c>
      <c r="K76">
        <f>IF(ISNUMBER(VLOOKUP(B76,Sim_20150624!$A$4:$G$1000,7,0)),VLOOKUP(B76,Sim_20150624!$A$4:$G$1000,7,0),"")</f>
        <v>-5.5448660199408542E-2</v>
      </c>
      <c r="M76" s="8">
        <f t="shared" si="2"/>
        <v>0.59</v>
      </c>
    </row>
    <row r="77" spans="1:13" ht="15" x14ac:dyDescent="0.25">
      <c r="A77" s="38"/>
      <c r="B77" s="38" t="s">
        <v>82</v>
      </c>
      <c r="C77" s="17">
        <v>0.42</v>
      </c>
      <c r="D77" s="17">
        <v>0.39</v>
      </c>
      <c r="E77" s="17">
        <v>-15.38</v>
      </c>
      <c r="F77" s="17">
        <v>-7.0000000000000007E-2</v>
      </c>
      <c r="G77" s="15"/>
      <c r="H77" s="15"/>
      <c r="I77" s="19"/>
      <c r="J77" s="8">
        <f t="shared" si="1"/>
        <v>-7.0000000000000007E-2</v>
      </c>
      <c r="K77">
        <f>IF(ISNUMBER(VLOOKUP(B77,Sim_20150624!$A$4:$G$1000,7,0)),VLOOKUP(B77,Sim_20150624!$A$4:$G$1000,7,0),"")</f>
        <v>-4.5668158728324866E-2</v>
      </c>
      <c r="M77" s="8">
        <f t="shared" si="2"/>
        <v>0.42</v>
      </c>
    </row>
    <row r="78" spans="1:13" ht="15" x14ac:dyDescent="0.25">
      <c r="A78" s="38"/>
      <c r="B78" s="38" t="s">
        <v>68</v>
      </c>
      <c r="C78" s="17">
        <v>0.61</v>
      </c>
      <c r="D78" s="17">
        <v>0.61</v>
      </c>
      <c r="E78" s="17">
        <v>-10.75</v>
      </c>
      <c r="F78" s="17">
        <v>-7.0000000000000007E-2</v>
      </c>
      <c r="G78" s="15"/>
      <c r="H78" s="15"/>
      <c r="I78" s="19"/>
      <c r="J78" s="8">
        <f t="shared" si="1"/>
        <v>-7.0000000000000007E-2</v>
      </c>
      <c r="K78">
        <f>IF(ISNUMBER(VLOOKUP(B78,Sim_20150624!$A$4:$G$1000,7,0)),VLOOKUP(B78,Sim_20150624!$A$4:$G$1000,7,0),"")</f>
        <v>-5.6905632317144697E-2</v>
      </c>
      <c r="M78" s="8">
        <f t="shared" si="2"/>
        <v>0.61</v>
      </c>
    </row>
    <row r="79" spans="1:13" ht="15" x14ac:dyDescent="0.25">
      <c r="A79" s="38"/>
      <c r="B79" s="38" t="s">
        <v>75</v>
      </c>
      <c r="C79" s="17">
        <v>0.82</v>
      </c>
      <c r="D79" s="17">
        <v>0.8</v>
      </c>
      <c r="E79" s="17">
        <v>-8.44</v>
      </c>
      <c r="F79" s="17">
        <v>-7.0000000000000007E-2</v>
      </c>
      <c r="G79" s="15"/>
      <c r="H79" s="15"/>
      <c r="I79" s="19"/>
      <c r="J79" s="8">
        <f t="shared" si="1"/>
        <v>-7.0000000000000007E-2</v>
      </c>
      <c r="K79">
        <f>IF(ISNUMBER(VLOOKUP(B79,Sim_20150624!$A$4:$G$1000,7,0)),VLOOKUP(B79,Sim_20150624!$A$4:$G$1000,7,0),"")</f>
        <v>-7.5115296337468773E-2</v>
      </c>
      <c r="M79" s="8">
        <f t="shared" si="2"/>
        <v>0.82</v>
      </c>
    </row>
    <row r="80" spans="1:13" ht="15" x14ac:dyDescent="0.25">
      <c r="A80" s="38"/>
      <c r="B80" s="38" t="s">
        <v>56</v>
      </c>
      <c r="C80" s="17">
        <v>3.6</v>
      </c>
      <c r="D80" s="17">
        <v>3.78</v>
      </c>
      <c r="E80" s="17">
        <v>-2.12</v>
      </c>
      <c r="F80" s="17">
        <v>-0.06</v>
      </c>
      <c r="G80" s="15"/>
      <c r="H80" s="15"/>
      <c r="I80" s="19"/>
      <c r="J80" s="8">
        <f t="shared" si="1"/>
        <v>-0.06</v>
      </c>
      <c r="K80">
        <f>IF(ISNUMBER(VLOOKUP(B80,Sim_20150624!$A$4:$G$1000,7,0)),VLOOKUP(B80,Sim_20150624!$A$4:$G$1000,7,0),"")</f>
        <v>-0.35305112997906318</v>
      </c>
      <c r="M80" s="8">
        <f t="shared" si="2"/>
        <v>3.6</v>
      </c>
    </row>
    <row r="81" spans="1:13" ht="15" x14ac:dyDescent="0.25">
      <c r="A81" s="38"/>
      <c r="B81" s="38" t="s">
        <v>54</v>
      </c>
      <c r="C81" s="17">
        <v>1.37</v>
      </c>
      <c r="D81" s="17">
        <v>1.42</v>
      </c>
      <c r="E81" s="17">
        <v>-3.81</v>
      </c>
      <c r="F81" s="17">
        <v>-0.05</v>
      </c>
      <c r="G81" s="15"/>
      <c r="H81" s="15"/>
      <c r="I81" s="19"/>
      <c r="J81" s="8">
        <f t="shared" ref="J81:J98" si="3">F81</f>
        <v>-0.05</v>
      </c>
      <c r="K81">
        <f>IF(ISNUMBER(VLOOKUP(B81,Sim_20150624!$A$4:$G$1000,7,0)),VLOOKUP(B81,Sim_20150624!$A$4:$G$1000,7,0),"")</f>
        <v>-0.1123313369706886</v>
      </c>
      <c r="M81" s="8">
        <f t="shared" ref="M81:M98" si="4">C81</f>
        <v>1.37</v>
      </c>
    </row>
    <row r="82" spans="1:13" ht="15" x14ac:dyDescent="0.25">
      <c r="A82" s="38"/>
      <c r="B82" s="38" t="s">
        <v>62</v>
      </c>
      <c r="C82" s="17">
        <v>0.71</v>
      </c>
      <c r="D82" s="17">
        <v>0.71</v>
      </c>
      <c r="E82" s="17">
        <v>-6.73</v>
      </c>
      <c r="F82" s="17">
        <v>-0.05</v>
      </c>
      <c r="G82" s="15"/>
      <c r="H82" s="15"/>
      <c r="I82" s="19"/>
      <c r="J82" s="8">
        <f t="shared" si="3"/>
        <v>-0.05</v>
      </c>
      <c r="K82">
        <f>IF(ISNUMBER(VLOOKUP(B82,Sim_20150624!$A$4:$G$1000,7,0)),VLOOKUP(B82,Sim_20150624!$A$4:$G$1000,7,0),"")</f>
        <v>-6.3626057298121208E-2</v>
      </c>
      <c r="M82" s="8">
        <f t="shared" si="4"/>
        <v>0.71</v>
      </c>
    </row>
    <row r="83" spans="1:13" ht="15" x14ac:dyDescent="0.25">
      <c r="A83" s="38"/>
      <c r="B83" s="38" t="s">
        <v>66</v>
      </c>
      <c r="C83" s="17">
        <v>1.23</v>
      </c>
      <c r="D83" s="17">
        <v>1.25</v>
      </c>
      <c r="E83" s="17">
        <v>-3.96</v>
      </c>
      <c r="F83" s="17">
        <v>-0.05</v>
      </c>
      <c r="G83" s="15"/>
      <c r="H83" s="15"/>
      <c r="I83" s="19"/>
      <c r="J83" s="8">
        <f t="shared" si="3"/>
        <v>-0.05</v>
      </c>
      <c r="K83">
        <f>IF(ISNUMBER(VLOOKUP(B83,Sim_20150624!$A$4:$G$1000,7,0)),VLOOKUP(B83,Sim_20150624!$A$4:$G$1000,7,0),"")</f>
        <v>-8.6643619727796231E-2</v>
      </c>
      <c r="M83" s="8">
        <f t="shared" si="4"/>
        <v>1.23</v>
      </c>
    </row>
    <row r="84" spans="1:13" ht="15" x14ac:dyDescent="0.25">
      <c r="A84" s="38"/>
      <c r="B84" s="38" t="s">
        <v>71</v>
      </c>
      <c r="C84" s="17">
        <v>0.44</v>
      </c>
      <c r="D84" s="17">
        <v>0.44</v>
      </c>
      <c r="E84" s="17">
        <v>-11.53</v>
      </c>
      <c r="F84" s="17">
        <v>-0.05</v>
      </c>
      <c r="G84" s="15"/>
      <c r="H84" s="15"/>
      <c r="I84" s="19"/>
      <c r="J84" s="8">
        <f t="shared" si="3"/>
        <v>-0.05</v>
      </c>
      <c r="K84">
        <f>IF(ISNUMBER(VLOOKUP(B84,Sim_20150624!$A$4:$G$1000,7,0)),VLOOKUP(B84,Sim_20150624!$A$4:$G$1000,7,0),"")</f>
        <v>-4.0401238189704779E-2</v>
      </c>
      <c r="M84" s="8">
        <f t="shared" si="4"/>
        <v>0.44</v>
      </c>
    </row>
    <row r="85" spans="1:13" ht="15" x14ac:dyDescent="0.25">
      <c r="A85" s="38"/>
      <c r="B85" s="38" t="s">
        <v>43</v>
      </c>
      <c r="C85" s="17">
        <v>0.47</v>
      </c>
      <c r="D85" s="17">
        <v>0.47</v>
      </c>
      <c r="E85" s="17">
        <v>-9.84</v>
      </c>
      <c r="F85" s="17">
        <v>-0.04</v>
      </c>
      <c r="G85" s="15"/>
      <c r="H85" s="15"/>
      <c r="I85" s="4"/>
      <c r="J85" s="8">
        <f t="shared" si="3"/>
        <v>-0.04</v>
      </c>
      <c r="K85">
        <f>IF(ISNUMBER(VLOOKUP(B85,Sim_20150624!$A$4:$G$1000,7,0)),VLOOKUP(B85,Sim_20150624!$A$4:$G$1000,7,0),"")</f>
        <v>-4.8634827201996036E-2</v>
      </c>
      <c r="M85" s="8">
        <f t="shared" si="4"/>
        <v>0.47</v>
      </c>
    </row>
    <row r="86" spans="1:13" ht="15" x14ac:dyDescent="0.25">
      <c r="A86" s="38"/>
      <c r="B86" s="38" t="s">
        <v>63</v>
      </c>
      <c r="C86" s="17">
        <v>1.3</v>
      </c>
      <c r="D86" s="17">
        <v>1.33</v>
      </c>
      <c r="E86" s="17">
        <v>-2.35</v>
      </c>
      <c r="F86" s="17">
        <v>-0.03</v>
      </c>
      <c r="G86" s="15"/>
      <c r="H86" s="15"/>
      <c r="I86" s="19"/>
      <c r="J86" s="8">
        <f t="shared" si="3"/>
        <v>-0.03</v>
      </c>
      <c r="K86">
        <f>IF(ISNUMBER(VLOOKUP(B86,Sim_20150624!$A$4:$G$1000,7,0)),VLOOKUP(B86,Sim_20150624!$A$4:$G$1000,7,0),"")</f>
        <v>-9.8914922690949841E-2</v>
      </c>
      <c r="M86" s="8">
        <f t="shared" si="4"/>
        <v>1.3</v>
      </c>
    </row>
    <row r="87" spans="1:13" ht="15" x14ac:dyDescent="0.25">
      <c r="A87" s="38"/>
      <c r="B87" s="38" t="s">
        <v>81</v>
      </c>
      <c r="C87" s="17">
        <v>0.28000000000000003</v>
      </c>
      <c r="D87" s="17">
        <v>0.28000000000000003</v>
      </c>
      <c r="E87" s="17">
        <v>-10.7</v>
      </c>
      <c r="F87" s="17">
        <v>-0.03</v>
      </c>
      <c r="G87" s="15"/>
      <c r="H87" s="15"/>
      <c r="I87" s="19"/>
      <c r="J87" s="8">
        <f t="shared" si="3"/>
        <v>-0.03</v>
      </c>
      <c r="K87">
        <f>IF(ISNUMBER(VLOOKUP(B87,Sim_20150624!$A$4:$G$1000,7,0)),VLOOKUP(B87,Sim_20150624!$A$4:$G$1000,7,0),"")</f>
        <v>-3.5701771085651021E-2</v>
      </c>
      <c r="M87" s="8">
        <f t="shared" si="4"/>
        <v>0.28000000000000003</v>
      </c>
    </row>
    <row r="88" spans="1:13" ht="15" x14ac:dyDescent="0.25">
      <c r="A88" s="38"/>
      <c r="B88" s="38" t="s">
        <v>67</v>
      </c>
      <c r="C88" s="17">
        <v>0.61</v>
      </c>
      <c r="D88" s="17">
        <v>0.63</v>
      </c>
      <c r="E88" s="17">
        <v>-4.58</v>
      </c>
      <c r="F88" s="17">
        <v>-0.03</v>
      </c>
      <c r="G88" s="15"/>
      <c r="H88" s="15"/>
      <c r="I88" s="19"/>
      <c r="J88" s="8">
        <f t="shared" si="3"/>
        <v>-0.03</v>
      </c>
      <c r="K88">
        <f>IF(ISNUMBER(VLOOKUP(B88,Sim_20150624!$A$4:$G$1000,7,0)),VLOOKUP(B88,Sim_20150624!$A$4:$G$1000,7,0),"")</f>
        <v>-7.0445008892180971E-2</v>
      </c>
      <c r="M88" s="8">
        <f t="shared" si="4"/>
        <v>0.61</v>
      </c>
    </row>
    <row r="89" spans="1:13" ht="15" x14ac:dyDescent="0.25">
      <c r="A89" s="38"/>
      <c r="B89" s="38" t="s">
        <v>83</v>
      </c>
      <c r="C89" s="17">
        <v>0.36</v>
      </c>
      <c r="D89" s="17">
        <v>0.35</v>
      </c>
      <c r="E89" s="17">
        <v>-8.4600000000000009</v>
      </c>
      <c r="F89" s="17">
        <v>-0.03</v>
      </c>
      <c r="G89" s="15"/>
      <c r="H89" s="15"/>
      <c r="I89" s="19"/>
      <c r="J89" s="8">
        <f t="shared" si="3"/>
        <v>-0.03</v>
      </c>
      <c r="K89">
        <f>IF(ISNUMBER(VLOOKUP(B89,Sim_20150624!$A$4:$G$1000,7,0)),VLOOKUP(B89,Sim_20150624!$A$4:$G$1000,7,0),"")</f>
        <v>-3.5437264525450658E-2</v>
      </c>
      <c r="M89" s="8">
        <f t="shared" si="4"/>
        <v>0.36</v>
      </c>
    </row>
    <row r="90" spans="1:13" ht="15" x14ac:dyDescent="0.25">
      <c r="A90" s="38"/>
      <c r="B90" s="38" t="s">
        <v>79</v>
      </c>
      <c r="C90" s="17">
        <v>0.27</v>
      </c>
      <c r="D90" s="17">
        <v>0.27</v>
      </c>
      <c r="E90" s="17">
        <v>-6.2</v>
      </c>
      <c r="F90" s="17">
        <v>-0.02</v>
      </c>
      <c r="G90" s="15"/>
      <c r="H90" s="15"/>
      <c r="I90" s="19"/>
      <c r="J90" s="8">
        <f t="shared" si="3"/>
        <v>-0.02</v>
      </c>
      <c r="K90">
        <f>IF(ISNUMBER(VLOOKUP(B90,Sim_20150624!$A$4:$G$1000,7,0)),VLOOKUP(B90,Sim_20150624!$A$4:$G$1000,7,0),"")</f>
        <v>-3.8817146681573059E-2</v>
      </c>
      <c r="M90" s="8">
        <f t="shared" si="4"/>
        <v>0.27</v>
      </c>
    </row>
    <row r="91" spans="1:13" ht="15" x14ac:dyDescent="0.25">
      <c r="A91" s="38"/>
      <c r="B91" s="38" t="s">
        <v>73</v>
      </c>
      <c r="C91" s="17">
        <v>0.68</v>
      </c>
      <c r="D91" s="17">
        <v>0.69</v>
      </c>
      <c r="E91" s="17">
        <v>-2.78</v>
      </c>
      <c r="F91" s="17">
        <v>-0.02</v>
      </c>
      <c r="G91" s="15"/>
      <c r="H91" s="15"/>
      <c r="I91" s="19"/>
      <c r="J91" s="8">
        <f t="shared" si="3"/>
        <v>-0.02</v>
      </c>
      <c r="K91">
        <f>IF(ISNUMBER(VLOOKUP(B91,Sim_20150624!$A$4:$G$1000,7,0)),VLOOKUP(B91,Sim_20150624!$A$4:$G$1000,7,0),"")</f>
        <v>-5.1090845219464505E-2</v>
      </c>
      <c r="M91" s="8">
        <f t="shared" si="4"/>
        <v>0.68</v>
      </c>
    </row>
    <row r="92" spans="1:13" ht="15" x14ac:dyDescent="0.25">
      <c r="A92" s="38"/>
      <c r="B92" s="38" t="s">
        <v>80</v>
      </c>
      <c r="C92" s="17">
        <v>0.35</v>
      </c>
      <c r="D92" s="17">
        <v>0.36</v>
      </c>
      <c r="E92" s="17">
        <v>-3.5</v>
      </c>
      <c r="F92" s="17">
        <v>-0.01</v>
      </c>
      <c r="G92" s="15"/>
      <c r="H92" s="15"/>
      <c r="I92" s="19"/>
      <c r="J92" s="8">
        <f t="shared" si="3"/>
        <v>-0.01</v>
      </c>
      <c r="K92">
        <f>IF(ISNUMBER(VLOOKUP(B92,Sim_20150624!$A$4:$G$1000,7,0)),VLOOKUP(B92,Sim_20150624!$A$4:$G$1000,7,0),"")</f>
        <v>-5.1720027857092905E-2</v>
      </c>
      <c r="M92" s="8">
        <f t="shared" si="4"/>
        <v>0.35</v>
      </c>
    </row>
    <row r="93" spans="1:13" ht="15" x14ac:dyDescent="0.25">
      <c r="A93" s="38"/>
      <c r="B93" s="38" t="s">
        <v>46</v>
      </c>
      <c r="C93" s="17">
        <v>0.8</v>
      </c>
      <c r="D93" s="17">
        <v>0.85</v>
      </c>
      <c r="E93" s="17">
        <v>-1.81</v>
      </c>
      <c r="F93" s="17">
        <v>-0.01</v>
      </c>
      <c r="G93" s="15"/>
      <c r="H93" s="15"/>
      <c r="I93" s="19"/>
      <c r="J93" s="8">
        <f t="shared" si="3"/>
        <v>-0.01</v>
      </c>
      <c r="K93">
        <f>IF(ISNUMBER(VLOOKUP(B93,Sim_20150624!$A$4:$G$1000,7,0)),VLOOKUP(B93,Sim_20150624!$A$4:$G$1000,7,0),"")</f>
        <v>-8.1292318389446117E-2</v>
      </c>
      <c r="M93" s="8">
        <f t="shared" si="4"/>
        <v>0.8</v>
      </c>
    </row>
    <row r="94" spans="1:13" ht="15" x14ac:dyDescent="0.25">
      <c r="A94" s="38"/>
      <c r="B94" s="38" t="s">
        <v>58</v>
      </c>
      <c r="C94" s="17">
        <v>1.47</v>
      </c>
      <c r="D94" s="17">
        <v>1.51</v>
      </c>
      <c r="E94" s="17">
        <v>-0.45</v>
      </c>
      <c r="F94" s="17">
        <v>-0.01</v>
      </c>
      <c r="G94" s="15"/>
      <c r="H94" s="15"/>
      <c r="I94" s="19"/>
      <c r="J94" s="8">
        <f t="shared" si="3"/>
        <v>-0.01</v>
      </c>
      <c r="K94">
        <f>IF(ISNUMBER(VLOOKUP(B94,Sim_20150624!$A$4:$G$1000,7,0)),VLOOKUP(B94,Sim_20150624!$A$4:$G$1000,7,0),"")</f>
        <v>-0.10248334897893496</v>
      </c>
      <c r="M94" s="8">
        <f t="shared" si="4"/>
        <v>1.47</v>
      </c>
    </row>
    <row r="95" spans="1:13" ht="15" x14ac:dyDescent="0.25">
      <c r="A95" s="38"/>
      <c r="B95" s="38" t="s">
        <v>69</v>
      </c>
      <c r="C95" s="17">
        <v>1.1599999999999999</v>
      </c>
      <c r="D95" s="17">
        <v>1.2</v>
      </c>
      <c r="E95" s="17">
        <v>-0.7</v>
      </c>
      <c r="F95" s="17">
        <v>-0.01</v>
      </c>
      <c r="G95" s="15"/>
      <c r="H95" s="15"/>
      <c r="I95" s="4"/>
      <c r="J95" s="8">
        <f t="shared" si="3"/>
        <v>-0.01</v>
      </c>
      <c r="K95">
        <f>IF(ISNUMBER(VLOOKUP(B95,Sim_20150624!$A$4:$G$1000,7,0)),VLOOKUP(B95,Sim_20150624!$A$4:$G$1000,7,0),"")</f>
        <v>-7.8633393329847548E-2</v>
      </c>
      <c r="M95" s="8">
        <f t="shared" si="4"/>
        <v>1.1599999999999999</v>
      </c>
    </row>
    <row r="96" spans="1:13" ht="15" x14ac:dyDescent="0.25">
      <c r="A96" s="38"/>
      <c r="B96" s="38" t="s">
        <v>61</v>
      </c>
      <c r="C96" s="17">
        <v>1.39</v>
      </c>
      <c r="D96" s="17">
        <v>1.49</v>
      </c>
      <c r="E96" s="17">
        <v>4.1500000000000004</v>
      </c>
      <c r="F96" s="17">
        <v>0.06</v>
      </c>
      <c r="G96" s="15"/>
      <c r="H96" s="15"/>
      <c r="I96" s="19"/>
      <c r="J96" s="8">
        <f t="shared" si="3"/>
        <v>0.06</v>
      </c>
      <c r="K96">
        <f>IF(ISNUMBER(VLOOKUP(B96,Sim_20150624!$A$4:$G$1000,7,0)),VLOOKUP(B96,Sim_20150624!$A$4:$G$1000,7,0),"")</f>
        <v>-9.3574252211401532E-2</v>
      </c>
      <c r="M96" s="8">
        <f t="shared" si="4"/>
        <v>1.39</v>
      </c>
    </row>
    <row r="97" spans="1:13" ht="15" x14ac:dyDescent="0.25">
      <c r="A97" s="38"/>
      <c r="B97" s="38" t="s">
        <v>59</v>
      </c>
      <c r="C97" s="17">
        <v>0.94</v>
      </c>
      <c r="D97" s="17">
        <v>1.05</v>
      </c>
      <c r="E97" s="17">
        <v>8.84</v>
      </c>
      <c r="F97" s="17">
        <v>0.08</v>
      </c>
      <c r="G97" s="15"/>
      <c r="H97" s="15"/>
      <c r="I97" s="19"/>
      <c r="J97" s="8">
        <f t="shared" si="3"/>
        <v>0.08</v>
      </c>
      <c r="K97">
        <f>IF(ISNUMBER(VLOOKUP(B97,Sim_20150624!$A$4:$G$1000,7,0)),VLOOKUP(B97,Sim_20150624!$A$4:$G$1000,7,0),"")</f>
        <v>-0.13171497434994231</v>
      </c>
      <c r="M97" s="8">
        <f t="shared" si="4"/>
        <v>0.94</v>
      </c>
    </row>
    <row r="98" spans="1:13" ht="15" x14ac:dyDescent="0.25">
      <c r="A98" s="38"/>
      <c r="B98" s="38" t="s">
        <v>70</v>
      </c>
      <c r="C98" s="17">
        <v>0.89</v>
      </c>
      <c r="D98" s="17">
        <v>1.03</v>
      </c>
      <c r="E98" s="17">
        <v>22.9</v>
      </c>
      <c r="F98" s="17">
        <v>0.18</v>
      </c>
      <c r="G98" s="15"/>
      <c r="H98" s="15"/>
      <c r="I98" s="19"/>
      <c r="J98" s="8">
        <f t="shared" si="3"/>
        <v>0.18</v>
      </c>
      <c r="K98">
        <f>IF(ISNUMBER(VLOOKUP(B98,Sim_20150624!$A$4:$G$1000,7,0)),VLOOKUP(B98,Sim_20150624!$A$4:$G$1000,7,0),"")</f>
        <v>-9.2809077209372759E-2</v>
      </c>
      <c r="M98" s="8">
        <f t="shared" si="4"/>
        <v>0.89</v>
      </c>
    </row>
    <row r="99" spans="1:13" ht="15" x14ac:dyDescent="0.25">
      <c r="A99" s="39"/>
      <c r="B99" s="39"/>
      <c r="C99" s="17"/>
      <c r="D99" s="17"/>
      <c r="E99" s="17"/>
      <c r="F99" s="17"/>
      <c r="G99" s="19"/>
      <c r="H99" s="19"/>
      <c r="I99" s="19"/>
      <c r="J99" s="8">
        <f t="shared" si="0"/>
        <v>0</v>
      </c>
      <c r="K99" t="str">
        <f>IF(ISNUMBER(VLOOKUP(B99,Sim_20150624!$A$4:$G$1000,7,0)),VLOOKUP(B99,Sim_20150624!$A$4:$G$1000,7,0),"")</f>
        <v/>
      </c>
    </row>
    <row r="100" spans="1:13" ht="15" x14ac:dyDescent="0.25">
      <c r="A100" s="39"/>
      <c r="B100" s="39"/>
      <c r="C100" s="17"/>
      <c r="D100" s="17"/>
      <c r="E100" s="17"/>
      <c r="F100" s="17"/>
      <c r="G100" s="19"/>
      <c r="H100" s="19"/>
      <c r="J100" s="8">
        <f t="shared" si="0"/>
        <v>0</v>
      </c>
      <c r="K100" t="str">
        <f>IF(ISNUMBER(VLOOKUP(B100,Sim_20150624!$A$4:$G$1000,7,0)),VLOOKUP(B100,Sim_20150624!$A$4:$G$1000,7,0),"")</f>
        <v/>
      </c>
    </row>
    <row r="101" spans="1:13" ht="15" x14ac:dyDescent="0.25">
      <c r="A101" s="39"/>
      <c r="B101" s="39"/>
      <c r="C101" s="17"/>
      <c r="D101" s="17"/>
      <c r="E101" s="17"/>
      <c r="F101" s="17"/>
      <c r="G101" s="19"/>
      <c r="H101" s="19"/>
      <c r="I101" s="19"/>
      <c r="J101" s="8">
        <f t="shared" si="0"/>
        <v>0</v>
      </c>
      <c r="K101" t="str">
        <f>IF(ISNUMBER(VLOOKUP(B101,Sim_20150624!$A$4:$G$1000,7,0)),VLOOKUP(B101,Sim_20150624!$A$4:$G$1000,7,0),"")</f>
        <v/>
      </c>
    </row>
    <row r="102" spans="1:13" ht="15" x14ac:dyDescent="0.25">
      <c r="A102" s="38"/>
      <c r="B102" s="38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IF(ISNUMBER(VLOOKUP(B102,Sim_20150624!$A$4:$G$1000,7,0)),VLOOKUP(B102,Sim_20150624!$A$4:$G$1000,7,0),"")</f>
        <v/>
      </c>
    </row>
    <row r="103" spans="1:13" ht="15" x14ac:dyDescent="0.25">
      <c r="A103" s="38"/>
      <c r="B103" s="38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IF(ISNUMBER(VLOOKUP(B103,Sim_20150624!$A$4:$G$1000,7,0)),VLOOKUP(B103,Sim_20150624!$A$4:$G$1000,7,0),"")</f>
        <v/>
      </c>
    </row>
    <row r="104" spans="1:13" ht="15" x14ac:dyDescent="0.25">
      <c r="A104" s="38"/>
      <c r="B104" s="38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IF(ISNUMBER(VLOOKUP(B104,Sim_20150624!$A$4:$G$1000,7,0)),VLOOKUP(B104,Sim_20150624!$A$4:$G$1000,7,0),"")</f>
        <v/>
      </c>
    </row>
    <row r="105" spans="1:13" ht="15" x14ac:dyDescent="0.25">
      <c r="A105" s="38"/>
      <c r="B105" s="38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IF(ISNUMBER(VLOOKUP(B105,Sim_20150624!$A$4:$G$1000,7,0)),VLOOKUP(B105,Sim_20150624!$A$4:$G$1000,7,0),"")</f>
        <v/>
      </c>
    </row>
    <row r="106" spans="1:13" ht="15" x14ac:dyDescent="0.25">
      <c r="A106" s="38"/>
      <c r="B106" s="38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IF(ISNUMBER(VLOOKUP(B106,Sim_20150624!$A$4:$G$1000,7,0)),VLOOKUP(B106,Sim_20150624!$A$4:$G$1000,7,0),"")</f>
        <v/>
      </c>
    </row>
    <row r="107" spans="1:13" ht="15" x14ac:dyDescent="0.25">
      <c r="A107" s="38"/>
      <c r="B107" s="38"/>
      <c r="C107" s="17"/>
      <c r="D107" s="17"/>
      <c r="E107" s="17"/>
      <c r="F107" s="17"/>
      <c r="G107" s="15"/>
      <c r="H107" s="15"/>
      <c r="J107" s="8"/>
      <c r="K107" t="str">
        <f>IF(ISNUMBER(VLOOKUP(B107,Sim_20150624!$A$4:$G$1000,7,0)),VLOOKUP(B107,Sim_20150624!$A$4:$G$1000,7,0),"")</f>
        <v/>
      </c>
    </row>
    <row r="108" spans="1:13" ht="15" x14ac:dyDescent="0.25">
      <c r="A108" s="38"/>
      <c r="B108" s="38"/>
      <c r="C108" s="17"/>
      <c r="D108" s="17"/>
      <c r="E108" s="17"/>
      <c r="F108" s="17"/>
      <c r="G108" s="15"/>
      <c r="H108" s="15"/>
      <c r="J108" s="8"/>
      <c r="K108" t="str">
        <f>IF(ISNUMBER(VLOOKUP(B108,Sim_20150624!$A$4:$G$1000,7,0)),VLOOKUP(B108,Sim_20150624!$A$4:$G$1000,7,0),"")</f>
        <v/>
      </c>
    </row>
    <row r="109" spans="1:13" ht="15" x14ac:dyDescent="0.25">
      <c r="A109" s="38"/>
      <c r="B109" s="38"/>
      <c r="C109" s="17"/>
      <c r="D109" s="17"/>
      <c r="E109" s="17"/>
      <c r="F109" s="17"/>
      <c r="G109" s="15"/>
      <c r="H109" s="15"/>
      <c r="J109" s="8"/>
      <c r="K109" t="str">
        <f>IF(ISNUMBER(VLOOKUP(B109,Sim_20150624!$A$4:$G$1000,7,0)),VLOOKUP(B109,Sim_20150624!$A$4:$G$1000,7,0),"")</f>
        <v/>
      </c>
    </row>
    <row r="110" spans="1:13" ht="15" x14ac:dyDescent="0.25">
      <c r="A110" s="38"/>
      <c r="B110" s="38"/>
      <c r="C110" s="17"/>
      <c r="D110" s="17"/>
      <c r="E110" s="17"/>
      <c r="F110" s="17"/>
      <c r="G110" s="15"/>
      <c r="H110" s="15"/>
      <c r="J110" s="8"/>
      <c r="K110" t="str">
        <f>IF(ISNUMBER(VLOOKUP(B110,Sim_20150624!$A$4:$G$1000,7,0)),VLOOKUP(B110,Sim_20150624!$A$4:$G$1000,7,0),"")</f>
        <v/>
      </c>
    </row>
    <row r="111" spans="1:13" ht="15" x14ac:dyDescent="0.25">
      <c r="A111" s="38"/>
      <c r="B111" s="38"/>
      <c r="C111" s="17"/>
      <c r="D111" s="17"/>
      <c r="E111" s="17"/>
      <c r="F111" s="17"/>
      <c r="G111" s="15"/>
      <c r="H111" s="15"/>
      <c r="J111" s="8"/>
      <c r="K111" t="str">
        <f>IF(ISNUMBER(VLOOKUP(B111,Sim_20150624!$A$4:$G$1000,7,0)),VLOOKUP(B111,Sim_20150624!$A$4:$G$1000,7,0),"")</f>
        <v/>
      </c>
    </row>
    <row r="112" spans="1:13" ht="15" x14ac:dyDescent="0.25">
      <c r="A112" s="38"/>
      <c r="B112" s="38"/>
      <c r="C112" s="17"/>
      <c r="D112" s="17"/>
      <c r="E112" s="17"/>
      <c r="F112" s="17"/>
      <c r="G112" s="15"/>
      <c r="H112" s="15"/>
      <c r="J112" s="8"/>
      <c r="K112" t="str">
        <f>IF(ISNUMBER(VLOOKUP(B112,Sim_20150624!$A$4:$G$1000,7,0)),VLOOKUP(B112,Sim_20150624!$A$4:$G$1000,7,0),"")</f>
        <v/>
      </c>
    </row>
    <row r="113" spans="1:11" ht="15" x14ac:dyDescent="0.25">
      <c r="A113" s="38"/>
      <c r="B113" s="38"/>
      <c r="C113" s="17"/>
      <c r="D113" s="17"/>
      <c r="E113" s="17"/>
      <c r="F113" s="17"/>
      <c r="G113" s="15"/>
      <c r="H113" s="15"/>
      <c r="J113" s="8"/>
      <c r="K113" t="str">
        <f>IF(ISNUMBER(VLOOKUP(B113,Sim_20150624!$A$4:$G$1000,7,0)),VLOOKUP(B113,Sim_20150624!$A$4:$G$1000,7,0),"")</f>
        <v/>
      </c>
    </row>
    <row r="114" spans="1:11" ht="15" x14ac:dyDescent="0.25">
      <c r="A114" s="38"/>
      <c r="B114" s="38"/>
      <c r="C114" s="17"/>
      <c r="D114" s="17"/>
      <c r="E114" s="17"/>
      <c r="F114" s="17"/>
      <c r="G114" s="15"/>
      <c r="H114" s="15"/>
      <c r="J114" s="8"/>
      <c r="K114" t="str">
        <f>IF(ISNUMBER(VLOOKUP(B114,Sim_20150624!$A$4:$G$1000,7,0)),VLOOKUP(B114,Sim_20150624!$A$4:$G$1000,7,0),"")</f>
        <v/>
      </c>
    </row>
    <row r="115" spans="1:11" ht="15" x14ac:dyDescent="0.25">
      <c r="A115" s="38"/>
      <c r="B115" s="38"/>
      <c r="C115" s="17"/>
      <c r="D115" s="17"/>
      <c r="E115" s="17"/>
      <c r="F115" s="17"/>
      <c r="G115" s="15"/>
      <c r="H115" s="15"/>
      <c r="J115" s="8"/>
      <c r="K115" t="str">
        <f>IF(ISNUMBER(VLOOKUP(B115,Sim_20150624!$A$4:$G$1000,7,0)),VLOOKUP(B115,Sim_20150624!$A$4:$G$1000,7,0),"")</f>
        <v/>
      </c>
    </row>
    <row r="116" spans="1:11" ht="15" x14ac:dyDescent="0.25">
      <c r="A116" s="38"/>
      <c r="B116" s="38"/>
      <c r="C116" s="17"/>
      <c r="D116" s="17"/>
      <c r="E116" s="17"/>
      <c r="F116" s="17"/>
      <c r="G116" s="15"/>
      <c r="H116" s="15"/>
      <c r="J116" s="8"/>
      <c r="K116" t="str">
        <f>IF(ISNUMBER(VLOOKUP(B116,Sim_20150624!$A$4:$G$1000,7,0)),VLOOKUP(B116,Sim_20150624!$A$4:$G$1000,7,0),"")</f>
        <v/>
      </c>
    </row>
    <row r="117" spans="1:11" ht="15" x14ac:dyDescent="0.25">
      <c r="A117" s="38"/>
      <c r="B117" s="38"/>
      <c r="C117" s="17"/>
      <c r="D117" s="17"/>
      <c r="E117" s="17"/>
      <c r="F117" s="17"/>
      <c r="G117" s="15"/>
      <c r="H117" s="15"/>
      <c r="J117" s="8"/>
      <c r="K117" t="str">
        <f>IF(ISNUMBER(VLOOKUP(B117,Sim_20150624!$A$4:$G$1000,7,0)),VLOOKUP(B117,Sim_20150624!$A$4:$G$1000,7,0),"")</f>
        <v/>
      </c>
    </row>
    <row r="118" spans="1:11" ht="15" x14ac:dyDescent="0.25">
      <c r="A118" s="38"/>
      <c r="B118" s="38"/>
      <c r="C118" s="17"/>
      <c r="D118" s="17"/>
      <c r="E118" s="17"/>
      <c r="F118" s="17"/>
      <c r="G118" s="15"/>
      <c r="H118" s="15"/>
      <c r="J118" s="8"/>
      <c r="K118" t="str">
        <f>IF(ISNUMBER(VLOOKUP(B118,Sim_20150624!$A$4:$G$1000,7,0)),VLOOKUP(B118,Sim_20150624!$A$4:$G$1000,7,0),"")</f>
        <v/>
      </c>
    </row>
    <row r="119" spans="1:11" ht="15" x14ac:dyDescent="0.25">
      <c r="A119" s="38"/>
      <c r="B119" s="38"/>
      <c r="C119" s="17"/>
      <c r="D119" s="17"/>
      <c r="E119" s="17"/>
      <c r="F119" s="17"/>
      <c r="G119" s="15"/>
      <c r="H119" s="15"/>
      <c r="J119" s="8"/>
      <c r="K119" t="str">
        <f>IF(ISNUMBER(VLOOKUP(B119,Sim_20150624!$A$4:$G$1000,7,0)),VLOOKUP(B119,Sim_20150624!$A$4:$G$1000,7,0),"")</f>
        <v/>
      </c>
    </row>
    <row r="120" spans="1:11" ht="15" x14ac:dyDescent="0.25">
      <c r="A120" s="38"/>
      <c r="B120" s="38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IF(ISNUMBER(VLOOKUP(B120,Sim_20150624!$A$4:$G$1000,7,0)),VLOOKUP(B120,Sim_20150624!$A$4:$G$1000,7,0),"")</f>
        <v/>
      </c>
    </row>
    <row r="121" spans="1:11" ht="15" x14ac:dyDescent="0.25">
      <c r="A121" s="38"/>
      <c r="B121" s="38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IF(ISNUMBER(VLOOKUP(B121,Sim_20150624!$A$4:$G$1000,7,0)),VLOOKUP(B121,Sim_20150624!$A$4:$G$1000,7,0),"")</f>
        <v/>
      </c>
    </row>
    <row r="122" spans="1:11" ht="15" x14ac:dyDescent="0.25">
      <c r="A122" s="38"/>
      <c r="B122" s="38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IF(ISNUMBER(VLOOKUP(B122,Sim_20150624!$A$4:$G$1000,7,0)),VLOOKUP(B122,Sim_20150624!$A$4:$G$1000,7,0),"")</f>
        <v/>
      </c>
    </row>
    <row r="123" spans="1:11" ht="15" x14ac:dyDescent="0.25">
      <c r="A123" s="38"/>
      <c r="B123" s="38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IF(ISNUMBER(VLOOKUP(B123,Sim_20150624!$A$4:$G$1000,7,0)),VLOOKUP(B123,Sim_20150624!$A$4:$G$1000,7,0),"")</f>
        <v/>
      </c>
    </row>
    <row r="124" spans="1:11" ht="15" x14ac:dyDescent="0.25">
      <c r="A124" s="38"/>
      <c r="B124" s="38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IF(ISNUMBER(VLOOKUP(B124,Sim_20150624!$A$4:$G$1000,7,0)),VLOOKUP(B124,Sim_20150624!$A$4:$G$1000,7,0),"")</f>
        <v/>
      </c>
    </row>
    <row r="125" spans="1:11" ht="15" x14ac:dyDescent="0.25">
      <c r="A125" s="38"/>
      <c r="B125" s="38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IF(ISNUMBER(VLOOKUP(B125,Sim_20150624!$A$4:$G$1000,7,0)),VLOOKUP(B125,Sim_20150624!$A$4:$G$1000,7,0),"")</f>
        <v/>
      </c>
    </row>
    <row r="126" spans="1:11" ht="15" x14ac:dyDescent="0.25">
      <c r="A126" s="38"/>
      <c r="B126" s="38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IF(ISNUMBER(VLOOKUP(B126,Sim_20150624!$A$4:$G$1000,7,0)),VLOOKUP(B126,Sim_20150624!$A$4:$G$1000,7,0),"")</f>
        <v/>
      </c>
    </row>
    <row r="127" spans="1:11" ht="15" x14ac:dyDescent="0.25">
      <c r="A127" s="38"/>
      <c r="B127" s="38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IF(ISNUMBER(VLOOKUP(B127,Sim_20150624!$A$4:$G$1000,7,0)),VLOOKUP(B127,Sim_20150624!$A$4:$G$1000,7,0),"")</f>
        <v/>
      </c>
    </row>
    <row r="128" spans="1:11" ht="15" x14ac:dyDescent="0.25">
      <c r="A128" s="38"/>
      <c r="B128" s="38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IF(ISNUMBER(VLOOKUP(B128,Sim_20150624!$A$4:$G$1000,7,0)),VLOOKUP(B128,Sim_20150624!$A$4:$G$1000,7,0),"")</f>
        <v/>
      </c>
    </row>
    <row r="129" spans="1:11" ht="15" x14ac:dyDescent="0.25">
      <c r="A129" s="38"/>
      <c r="B129" s="38"/>
      <c r="C129" s="17"/>
      <c r="D129" s="17"/>
      <c r="E129" s="17"/>
      <c r="F129" s="17"/>
      <c r="G129" s="15"/>
      <c r="H129" s="15"/>
      <c r="J129" s="8"/>
      <c r="K129" t="str">
        <f>IF(ISNUMBER(VLOOKUP(B129,Sim_20150624!$A$4:$G$1000,7,0)),VLOOKUP(B129,Sim_20150624!$A$4:$G$1000,7,0),"")</f>
        <v/>
      </c>
    </row>
    <row r="130" spans="1:11" ht="15" x14ac:dyDescent="0.25">
      <c r="A130" s="38"/>
      <c r="B130" s="38"/>
      <c r="C130" s="17"/>
      <c r="D130" s="17"/>
      <c r="E130" s="17"/>
      <c r="F130" s="17"/>
      <c r="G130" s="15"/>
      <c r="H130" s="15"/>
      <c r="J130" s="8"/>
      <c r="K130" t="str">
        <f>IF(ISNUMBER(VLOOKUP(B130,Sim_20150624!$A$4:$G$1000,7,0)),VLOOKUP(B130,Sim_20150624!$A$4:$G$1000,7,0),"")</f>
        <v/>
      </c>
    </row>
    <row r="131" spans="1:11" ht="15" x14ac:dyDescent="0.25">
      <c r="A131" s="38"/>
      <c r="B131" s="38"/>
      <c r="C131" s="17"/>
      <c r="D131" s="17"/>
      <c r="E131" s="17"/>
      <c r="F131" s="17"/>
      <c r="G131" s="15"/>
      <c r="H131" s="15"/>
      <c r="J131" s="8"/>
      <c r="K131" t="str">
        <f>IF(ISNUMBER(VLOOKUP(B131,Sim_20150624!$A$4:$G$1000,7,0)),VLOOKUP(B131,Sim_20150624!$A$4:$G$1000,7,0),"")</f>
        <v/>
      </c>
    </row>
    <row r="132" spans="1:11" ht="15" x14ac:dyDescent="0.25">
      <c r="A132" s="38"/>
      <c r="B132" s="38"/>
      <c r="C132" s="17"/>
      <c r="D132" s="17"/>
      <c r="E132" s="17"/>
      <c r="F132" s="17"/>
      <c r="G132" s="15"/>
      <c r="H132" s="15"/>
      <c r="J132" s="8"/>
      <c r="K132" t="str">
        <f>IF(ISNUMBER(VLOOKUP(B132,Sim_20150624!$A$4:$G$1000,7,0)),VLOOKUP(B132,Sim_20150624!$A$4:$G$1000,7,0),"")</f>
        <v/>
      </c>
    </row>
    <row r="133" spans="1:11" ht="15" x14ac:dyDescent="0.25">
      <c r="A133" s="38"/>
      <c r="B133" s="38"/>
      <c r="C133" s="17"/>
      <c r="D133" s="17"/>
      <c r="E133" s="17"/>
      <c r="F133" s="17"/>
      <c r="G133" s="15"/>
      <c r="H133" s="15"/>
      <c r="J133" s="8"/>
      <c r="K133" t="str">
        <f>IF(ISNUMBER(VLOOKUP(B133,Sim_20150624!$A$4:$G$1000,7,0)),VLOOKUP(B133,Sim_20150624!$A$4:$G$1000,7,0),"")</f>
        <v/>
      </c>
    </row>
    <row r="134" spans="1:11" ht="15" x14ac:dyDescent="0.25">
      <c r="A134" s="38"/>
      <c r="B134" s="38"/>
      <c r="C134" s="17"/>
      <c r="D134" s="17"/>
      <c r="E134" s="17"/>
      <c r="F134" s="17"/>
      <c r="G134" s="15"/>
      <c r="H134" s="15"/>
      <c r="J134" s="8"/>
      <c r="K134" t="str">
        <f>IF(ISNUMBER(VLOOKUP(B134,Sim_20150624!$A$4:$G$1000,7,0)),VLOOKUP(B134,Sim_20150624!$A$4:$G$1000,7,0),"")</f>
        <v/>
      </c>
    </row>
    <row r="135" spans="1:11" ht="15" x14ac:dyDescent="0.25">
      <c r="A135" s="38"/>
      <c r="B135" s="38"/>
      <c r="C135" s="17"/>
      <c r="D135" s="17"/>
      <c r="E135" s="17"/>
      <c r="F135" s="17"/>
      <c r="G135" s="15"/>
      <c r="H135" s="15"/>
      <c r="J135" s="8"/>
      <c r="K135" t="str">
        <f>IF(ISNUMBER(VLOOKUP(B135,Sim_20150624!$A$4:$G$1000,7,0)),VLOOKUP(B135,Sim_20150624!$A$4:$G$1000,7,0),"")</f>
        <v/>
      </c>
    </row>
    <row r="136" spans="1:11" ht="15" x14ac:dyDescent="0.25">
      <c r="A136" s="38"/>
      <c r="B136" s="38"/>
      <c r="C136" s="17"/>
      <c r="D136" s="17"/>
      <c r="E136" s="17"/>
      <c r="F136" s="17"/>
      <c r="G136" s="15"/>
      <c r="H136" s="15"/>
      <c r="J136" s="8"/>
      <c r="K136" t="str">
        <f>IF(ISNUMBER(VLOOKUP(B136,Sim_20150624!$A$4:$G$1000,7,0)),VLOOKUP(B136,Sim_20150624!$A$4:$G$1000,7,0),"")</f>
        <v/>
      </c>
    </row>
    <row r="137" spans="1:11" ht="15" x14ac:dyDescent="0.25">
      <c r="A137" s="38"/>
      <c r="B137" s="38"/>
      <c r="C137" s="17"/>
      <c r="D137" s="17"/>
      <c r="E137" s="17"/>
      <c r="F137" s="17"/>
      <c r="G137" s="15"/>
      <c r="H137" s="15"/>
      <c r="J137" s="8"/>
      <c r="K137" t="str">
        <f>IF(ISNUMBER(VLOOKUP(B137,Sim_20150624!$A$4:$G$1000,7,0)),VLOOKUP(B137,Sim_20150624!$A$4:$G$1000,7,0),"")</f>
        <v/>
      </c>
    </row>
    <row r="138" spans="1:11" ht="15" x14ac:dyDescent="0.25">
      <c r="A138" s="38"/>
      <c r="B138" s="38"/>
      <c r="C138" s="17"/>
      <c r="D138" s="17"/>
      <c r="E138" s="17"/>
      <c r="F138" s="17"/>
      <c r="G138" s="15"/>
      <c r="H138" s="15"/>
      <c r="J138" s="8"/>
      <c r="K138" t="str">
        <f>IF(ISNUMBER(VLOOKUP(B138,Sim_20150624!$A$4:$G$1000,7,0)),VLOOKUP(B138,Sim_20150624!$A$4:$G$1000,7,0),"")</f>
        <v/>
      </c>
    </row>
    <row r="139" spans="1:11" ht="15" x14ac:dyDescent="0.25">
      <c r="A139" s="38"/>
      <c r="B139" s="38"/>
      <c r="C139" s="17"/>
      <c r="D139" s="17"/>
      <c r="E139" s="17"/>
      <c r="F139" s="17"/>
      <c r="G139" s="15"/>
      <c r="H139" s="15"/>
      <c r="J139" s="8"/>
      <c r="K139" t="str">
        <f>IF(ISNUMBER(VLOOKUP(B139,Sim_20150624!$A$4:$G$1000,7,0)),VLOOKUP(B139,Sim_20150624!$A$4:$G$1000,7,0),"")</f>
        <v/>
      </c>
    </row>
    <row r="140" spans="1:11" ht="15" x14ac:dyDescent="0.25">
      <c r="A140" s="38"/>
      <c r="B140" s="38"/>
      <c r="C140" s="17"/>
      <c r="D140" s="17"/>
      <c r="E140" s="17"/>
      <c r="F140" s="17"/>
      <c r="G140" s="15"/>
      <c r="H140" s="15"/>
      <c r="J140" s="8"/>
      <c r="K140" t="str">
        <f>IF(ISNUMBER(VLOOKUP(B140,Sim_20150624!$A$4:$G$1000,7,0)),VLOOKUP(B140,Sim_20150624!$A$4:$G$1000,7,0),"")</f>
        <v/>
      </c>
    </row>
    <row r="141" spans="1:11" ht="15" x14ac:dyDescent="0.25">
      <c r="A141" s="38"/>
      <c r="B141" s="38"/>
      <c r="C141" s="17"/>
      <c r="D141" s="17"/>
      <c r="E141" s="17"/>
      <c r="F141" s="17"/>
      <c r="G141" s="15"/>
      <c r="H141" s="15"/>
      <c r="J141" s="8"/>
      <c r="K141" t="str">
        <f>IF(ISNUMBER(VLOOKUP(B141,Sim_20150624!$A$4:$G$1000,7,0)),VLOOKUP(B141,Sim_20150624!$A$4:$G$1000,7,0),"")</f>
        <v/>
      </c>
    </row>
    <row r="142" spans="1:11" ht="15" x14ac:dyDescent="0.25">
      <c r="A142" s="38"/>
      <c r="B142" s="38"/>
      <c r="C142" s="17"/>
      <c r="D142" s="17"/>
      <c r="E142" s="17"/>
      <c r="F142" s="17"/>
      <c r="G142" s="15"/>
      <c r="H142" s="15"/>
      <c r="J142" s="8"/>
      <c r="K142" t="str">
        <f>IF(ISNUMBER(VLOOKUP(B142,Sim_20150624!$A$4:$G$1000,7,0)),VLOOKUP(B142,Sim_20150624!$A$4:$G$1000,7,0),"")</f>
        <v/>
      </c>
    </row>
    <row r="143" spans="1:11" ht="15" x14ac:dyDescent="0.25">
      <c r="A143" s="38"/>
      <c r="B143" s="38"/>
      <c r="C143" s="17"/>
      <c r="D143" s="17"/>
      <c r="E143" s="17"/>
      <c r="F143" s="17"/>
      <c r="G143" s="15"/>
      <c r="H143" s="15"/>
      <c r="J143" s="8"/>
      <c r="K143" t="str">
        <f>IF(ISNUMBER(VLOOKUP(B143,Sim_20150624!$A$4:$G$1000,7,0)),VLOOKUP(B143,Sim_20150624!$A$4:$G$1000,7,0),"")</f>
        <v/>
      </c>
    </row>
    <row r="144" spans="1:11" ht="15" x14ac:dyDescent="0.25">
      <c r="A144" s="38"/>
      <c r="B144" s="38"/>
      <c r="C144" s="17"/>
      <c r="D144" s="17"/>
      <c r="E144" s="17"/>
      <c r="F144" s="17"/>
      <c r="G144" s="15"/>
      <c r="H144" s="15"/>
      <c r="J144" s="8"/>
      <c r="K144" t="str">
        <f>IF(ISNUMBER(VLOOKUP(B144,Sim_20150624!$A$4:$G$1000,7,0)),VLOOKUP(B144,Sim_20150624!$A$4:$G$1000,7,0),"")</f>
        <v/>
      </c>
    </row>
    <row r="145" spans="1:11" ht="15" x14ac:dyDescent="0.25">
      <c r="A145" s="38"/>
      <c r="B145" s="38"/>
      <c r="C145" s="17"/>
      <c r="D145" s="17"/>
      <c r="E145" s="17"/>
      <c r="F145" s="17"/>
      <c r="G145" s="15"/>
      <c r="H145" s="15"/>
      <c r="J145" s="8"/>
      <c r="K145" t="str">
        <f>IF(ISNUMBER(VLOOKUP(B145,Sim_20150624!$A$4:$G$1000,7,0)),VLOOKUP(B145,Sim_20150624!$A$4:$G$1000,7,0),"")</f>
        <v/>
      </c>
    </row>
    <row r="146" spans="1:11" ht="15" x14ac:dyDescent="0.25">
      <c r="A146" s="38"/>
      <c r="B146" s="38"/>
      <c r="C146" s="17"/>
      <c r="D146" s="17"/>
      <c r="E146" s="17"/>
      <c r="F146" s="17"/>
      <c r="G146" s="15"/>
      <c r="H146" s="15"/>
      <c r="J146" s="8"/>
      <c r="K146" t="str">
        <f>IF(ISNUMBER(VLOOKUP(B146,Sim_20150624!$A$4:$G$1000,7,0)),VLOOKUP(B146,Sim_20150624!$A$4:$G$1000,7,0),"")</f>
        <v/>
      </c>
    </row>
    <row r="147" spans="1:11" ht="15" x14ac:dyDescent="0.25">
      <c r="A147" s="38"/>
      <c r="B147" s="38"/>
      <c r="C147" s="17"/>
      <c r="D147" s="17"/>
      <c r="E147" s="17"/>
      <c r="F147" s="17"/>
      <c r="G147" s="15"/>
      <c r="H147" s="15"/>
      <c r="J147" s="8"/>
      <c r="K147" t="str">
        <f>IF(ISNUMBER(VLOOKUP(B147,Sim_20150624!$A$4:$G$1000,7,0)),VLOOKUP(B147,Sim_20150624!$A$4:$G$1000,7,0),"")</f>
        <v/>
      </c>
    </row>
    <row r="148" spans="1:11" ht="15" x14ac:dyDescent="0.25">
      <c r="A148" s="38"/>
      <c r="B148" s="38"/>
      <c r="C148" s="17"/>
      <c r="D148" s="17"/>
      <c r="E148" s="17"/>
      <c r="F148" s="17"/>
      <c r="G148" s="15"/>
      <c r="H148" s="15"/>
      <c r="J148" s="8"/>
      <c r="K148" t="str">
        <f>IF(ISNUMBER(VLOOKUP(B148,Sim_20150624!$A$4:$G$1000,7,0)),VLOOKUP(B148,Sim_20150624!$A$4:$G$1000,7,0),"")</f>
        <v/>
      </c>
    </row>
    <row r="149" spans="1:11" ht="15" x14ac:dyDescent="0.25">
      <c r="A149" s="38"/>
      <c r="B149" s="38"/>
      <c r="C149" s="17"/>
      <c r="D149" s="17"/>
      <c r="E149" s="17"/>
      <c r="F149" s="17"/>
      <c r="G149" s="15"/>
      <c r="H149" s="15"/>
      <c r="J149" s="8"/>
      <c r="K149" t="str">
        <f>IF(ISNUMBER(VLOOKUP(B149,Sim_20150624!$A$4:$G$1000,7,0)),VLOOKUP(B149,Sim_20150624!$A$4:$G$1000,7,0),"")</f>
        <v/>
      </c>
    </row>
    <row r="150" spans="1:11" ht="15" x14ac:dyDescent="0.25">
      <c r="A150" s="38"/>
      <c r="B150" s="38"/>
      <c r="C150" s="17"/>
      <c r="D150" s="17"/>
      <c r="E150" s="17"/>
      <c r="F150" s="17"/>
      <c r="G150" s="15"/>
      <c r="H150" s="15"/>
      <c r="J150" s="8"/>
      <c r="K150" t="str">
        <f>IF(ISNUMBER(VLOOKUP(B150,Sim_20150624!$A$4:$G$1000,7,0)),VLOOKUP(B150,Sim_20150624!$A$4:$G$1000,7,0),"")</f>
        <v/>
      </c>
    </row>
    <row r="151" spans="1:11" ht="15" x14ac:dyDescent="0.25">
      <c r="A151" s="38"/>
      <c r="B151" s="38"/>
      <c r="C151" s="17"/>
      <c r="D151" s="17"/>
      <c r="E151" s="17"/>
      <c r="F151" s="17"/>
      <c r="G151" s="15"/>
      <c r="H151" s="15"/>
      <c r="J151" s="8"/>
      <c r="K151" t="str">
        <f>IF(ISNUMBER(VLOOKUP(B151,Sim_20150624!$A$4:$G$1000,7,0)),VLOOKUP(B151,Sim_20150624!$A$4:$G$1000,7,0),"")</f>
        <v/>
      </c>
    </row>
    <row r="152" spans="1:11" ht="15" x14ac:dyDescent="0.25">
      <c r="A152" s="38"/>
      <c r="B152" s="38"/>
      <c r="C152" s="17"/>
      <c r="D152" s="17"/>
      <c r="E152" s="17"/>
      <c r="F152" s="17"/>
      <c r="G152" s="15"/>
      <c r="H152" s="15"/>
      <c r="J152" s="8"/>
      <c r="K152" t="str">
        <f>IF(ISNUMBER(VLOOKUP(B152,Sim_20150624!$A$4:$G$1000,7,0)),VLOOKUP(B152,Sim_20150624!$A$4:$G$1000,7,0),"")</f>
        <v/>
      </c>
    </row>
    <row r="153" spans="1:11" ht="15" x14ac:dyDescent="0.25">
      <c r="A153" s="38"/>
      <c r="B153" s="38"/>
      <c r="C153" s="17"/>
      <c r="D153" s="17"/>
      <c r="E153" s="17"/>
      <c r="F153" s="17"/>
      <c r="G153" s="15"/>
      <c r="H153" s="15"/>
      <c r="J153" s="8"/>
      <c r="K153" t="str">
        <f>IF(ISNUMBER(VLOOKUP(B153,Sim_20150624!$A$4:$G$1000,7,0)),VLOOKUP(B153,Sim_20150624!$A$4:$G$1000,7,0),"")</f>
        <v/>
      </c>
    </row>
    <row r="154" spans="1:11" ht="15" x14ac:dyDescent="0.25">
      <c r="A154" s="38"/>
      <c r="B154" s="38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IF(ISNUMBER(VLOOKUP(B154,Sim_20150624!$A$4:$G$1000,7,0)),VLOOKUP(B154,Sim_20150624!$A$4:$G$1000,7,0),"")</f>
        <v/>
      </c>
    </row>
    <row r="155" spans="1:11" ht="15" x14ac:dyDescent="0.25">
      <c r="A155" s="38"/>
      <c r="B155" s="38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IF(ISNUMBER(VLOOKUP(B155,Sim_20150624!$A$4:$G$1000,7,0)),VLOOKUP(B155,Sim_20150624!$A$4:$G$1000,7,0),"")</f>
        <v/>
      </c>
    </row>
    <row r="156" spans="1:11" ht="15" x14ac:dyDescent="0.25">
      <c r="A156" s="38"/>
      <c r="B156" s="38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IF(ISNUMBER(VLOOKUP(B156,Sim_20150624!$A$4:$G$1000,7,0)),VLOOKUP(B156,Sim_20150624!$A$4:$G$1000,7,0),"")</f>
        <v/>
      </c>
    </row>
    <row r="157" spans="1:11" ht="15" x14ac:dyDescent="0.25">
      <c r="A157" s="38"/>
      <c r="B157" s="38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IF(ISNUMBER(VLOOKUP(B157,Sim_20150624!$A$4:$G$1000,7,0)),VLOOKUP(B157,Sim_20150624!$A$4:$G$1000,7,0),"")</f>
        <v/>
      </c>
    </row>
    <row r="158" spans="1:11" ht="15" x14ac:dyDescent="0.25">
      <c r="A158" s="38"/>
      <c r="B158" s="38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IF(ISNUMBER(VLOOKUP(B158,Sim_20150624!$A$4:$G$1000,7,0)),VLOOKUP(B158,Sim_20150624!$A$4:$G$1000,7,0),"")</f>
        <v/>
      </c>
    </row>
    <row r="159" spans="1:11" ht="15" x14ac:dyDescent="0.25">
      <c r="A159" s="38"/>
      <c r="B159" s="38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IF(ISNUMBER(VLOOKUP(B159,Sim_20150624!$A$4:$G$1000,7,0)),VLOOKUP(B159,Sim_20150624!$A$4:$G$1000,7,0),"")</f>
        <v/>
      </c>
    </row>
    <row r="160" spans="1:11" ht="15" x14ac:dyDescent="0.25">
      <c r="A160" s="38"/>
      <c r="B160" s="38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IF(ISNUMBER(VLOOKUP(B160,Sim_20150624!$A$4:$G$1000,7,0)),VLOOKUP(B160,Sim_20150624!$A$4:$G$1000,7,0),"")</f>
        <v/>
      </c>
    </row>
    <row r="161" spans="1:11" ht="15" x14ac:dyDescent="0.25">
      <c r="A161" s="38"/>
      <c r="B161" s="38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IF(ISNUMBER(VLOOKUP(B161,Sim_20150624!$A$4:$G$1000,7,0)),VLOOKUP(B161,Sim_20150624!$A$4:$G$1000,7,0),"")</f>
        <v/>
      </c>
    </row>
    <row r="162" spans="1:11" ht="15" x14ac:dyDescent="0.25">
      <c r="A162" s="38"/>
      <c r="B162" s="38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IF(ISNUMBER(VLOOKUP(B162,Sim_20150624!$A$4:$G$1000,7,0)),VLOOKUP(B162,Sim_20150624!$A$4:$G$1000,7,0),"")</f>
        <v/>
      </c>
    </row>
    <row r="163" spans="1:11" ht="15" x14ac:dyDescent="0.25">
      <c r="A163" s="38"/>
      <c r="B163" s="38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IF(ISNUMBER(VLOOKUP(B163,Sim_20150624!$A$4:$G$1000,7,0)),VLOOKUP(B163,Sim_20150624!$A$4:$G$1000,7,0),"")</f>
        <v/>
      </c>
    </row>
    <row r="164" spans="1:11" ht="15" x14ac:dyDescent="0.25">
      <c r="A164" s="38"/>
      <c r="B164" s="38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IF(ISNUMBER(VLOOKUP(B164,Sim_20150624!$A$4:$G$1000,7,0)),VLOOKUP(B164,Sim_20150624!$A$4:$G$1000,7,0),"")</f>
        <v/>
      </c>
    </row>
    <row r="165" spans="1:11" ht="15" x14ac:dyDescent="0.25">
      <c r="A165" s="38"/>
      <c r="B165" s="38"/>
      <c r="C165" s="17"/>
      <c r="D165" s="17"/>
      <c r="E165" s="17"/>
      <c r="F165" s="17"/>
      <c r="G165" s="15"/>
      <c r="H165" s="15"/>
      <c r="J165" s="8"/>
      <c r="K165" t="str">
        <f>IF(ISNUMBER(VLOOKUP(B165,Sim_20150624!$A$4:$G$1000,7,0)),VLOOKUP(B165,Sim_20150624!$A$4:$G$1000,7,0),"")</f>
        <v/>
      </c>
    </row>
    <row r="166" spans="1:11" ht="15" x14ac:dyDescent="0.25">
      <c r="A166" s="38"/>
      <c r="B166" s="38"/>
      <c r="C166" s="17"/>
      <c r="D166" s="17"/>
      <c r="E166" s="17"/>
      <c r="F166" s="17"/>
      <c r="G166" s="15"/>
      <c r="H166" s="15"/>
      <c r="J166" s="8"/>
      <c r="K166" t="str">
        <f>IF(ISNUMBER(VLOOKUP(B166,Sim_20150624!$A$4:$G$1000,7,0)),VLOOKUP(B166,Sim_20150624!$A$4:$G$1000,7,0),"")</f>
        <v/>
      </c>
    </row>
    <row r="167" spans="1:11" ht="15" x14ac:dyDescent="0.25">
      <c r="A167" s="38"/>
      <c r="B167" s="38"/>
      <c r="C167" s="17"/>
      <c r="D167" s="17"/>
      <c r="E167" s="17"/>
      <c r="F167" s="17"/>
      <c r="G167" s="15"/>
      <c r="H167" s="15"/>
      <c r="J167" s="8"/>
      <c r="K167" t="str">
        <f>IF(ISNUMBER(VLOOKUP(B167,Sim_20150624!$A$4:$G$1000,7,0)),VLOOKUP(B167,Sim_20150624!$A$4:$G$1000,7,0),"")</f>
        <v/>
      </c>
    </row>
    <row r="168" spans="1:11" ht="15" x14ac:dyDescent="0.25">
      <c r="A168" s="38"/>
      <c r="B168" s="38"/>
      <c r="C168" s="17"/>
      <c r="D168" s="17"/>
      <c r="E168" s="17"/>
      <c r="F168" s="17"/>
      <c r="G168" s="15"/>
      <c r="H168" s="15"/>
      <c r="J168" s="8"/>
      <c r="K168" t="str">
        <f>IF(ISNUMBER(VLOOKUP(B168,Sim_20150624!$A$4:$G$1000,7,0)),VLOOKUP(B168,Sim_20150624!$A$4:$G$1000,7,0),"")</f>
        <v/>
      </c>
    </row>
    <row r="169" spans="1:11" ht="15" x14ac:dyDescent="0.25">
      <c r="A169" s="38"/>
      <c r="B169" s="38"/>
      <c r="C169" s="17"/>
      <c r="D169" s="17"/>
      <c r="E169" s="17"/>
      <c r="F169" s="17"/>
      <c r="G169" s="15"/>
      <c r="H169" s="15"/>
      <c r="J169" s="8"/>
      <c r="K169" t="str">
        <f>IF(ISNUMBER(VLOOKUP(B169,Sim_20150624!$A$4:$G$1000,7,0)),VLOOKUP(B169,Sim_20150624!$A$4:$G$1000,7,0),"")</f>
        <v/>
      </c>
    </row>
    <row r="170" spans="1:11" ht="15" x14ac:dyDescent="0.25">
      <c r="A170" s="38"/>
      <c r="B170" s="38"/>
      <c r="C170" s="17"/>
      <c r="D170" s="17"/>
      <c r="E170" s="17"/>
      <c r="F170" s="17"/>
      <c r="G170" s="15"/>
      <c r="H170" s="15"/>
      <c r="J170" s="8"/>
      <c r="K170" t="str">
        <f>IF(ISNUMBER(VLOOKUP(B170,Sim_20150624!$A$4:$G$1000,7,0)),VLOOKUP(B170,Sim_20150624!$A$4:$G$1000,7,0),"")</f>
        <v/>
      </c>
    </row>
    <row r="171" spans="1:11" ht="15" x14ac:dyDescent="0.25">
      <c r="A171" s="38"/>
      <c r="B171" s="38"/>
      <c r="C171" s="17"/>
      <c r="D171" s="17"/>
      <c r="E171" s="17"/>
      <c r="F171" s="17"/>
      <c r="G171" s="15"/>
      <c r="H171" s="15"/>
      <c r="J171" s="8"/>
      <c r="K171" t="str">
        <f>IF(ISNUMBER(VLOOKUP(B171,Sim_20150624!$A$4:$G$1000,7,0)),VLOOKUP(B171,Sim_20150624!$A$4:$G$1000,7,0),"")</f>
        <v/>
      </c>
    </row>
    <row r="172" spans="1:11" ht="15" x14ac:dyDescent="0.25">
      <c r="A172" s="38"/>
      <c r="B172" s="38"/>
      <c r="C172" s="17"/>
      <c r="D172" s="17"/>
      <c r="E172" s="17"/>
      <c r="F172" s="17"/>
      <c r="G172" s="15"/>
      <c r="H172" s="15"/>
      <c r="J172" s="8"/>
      <c r="K172" t="str">
        <f>IF(ISNUMBER(VLOOKUP(B172,Sim_20150624!$A$4:$G$1000,7,0)),VLOOKUP(B172,Sim_20150624!$A$4:$G$1000,7,0),"")</f>
        <v/>
      </c>
    </row>
    <row r="173" spans="1:11" ht="15" x14ac:dyDescent="0.25">
      <c r="A173" s="38"/>
      <c r="B173" s="38"/>
      <c r="C173" s="17"/>
      <c r="D173" s="17"/>
      <c r="E173" s="17"/>
      <c r="F173" s="17"/>
      <c r="G173" s="15"/>
      <c r="H173" s="15"/>
      <c r="J173" s="8"/>
      <c r="K173" t="str">
        <f>IF(ISNUMBER(VLOOKUP(B173,Sim_20150624!$A$4:$G$1000,7,0)),VLOOKUP(B173,Sim_20150624!$A$4:$G$1000,7,0),"")</f>
        <v/>
      </c>
    </row>
    <row r="174" spans="1:11" ht="15" x14ac:dyDescent="0.25">
      <c r="A174" s="38"/>
      <c r="B174" s="38"/>
      <c r="C174" s="17"/>
      <c r="D174" s="17"/>
      <c r="E174" s="17"/>
      <c r="F174" s="17"/>
      <c r="G174" s="15"/>
      <c r="H174" s="15"/>
      <c r="J174" s="8"/>
      <c r="K174" t="str">
        <f>IF(ISNUMBER(VLOOKUP(B174,Sim_20150624!$A$4:$G$1000,7,0)),VLOOKUP(B174,Sim_20150624!$A$4:$G$1000,7,0),"")</f>
        <v/>
      </c>
    </row>
    <row r="175" spans="1:11" ht="15" x14ac:dyDescent="0.25">
      <c r="A175" s="38"/>
      <c r="B175" s="38"/>
      <c r="C175" s="17"/>
      <c r="D175" s="17"/>
      <c r="E175" s="17"/>
      <c r="F175" s="17"/>
      <c r="G175" s="15"/>
      <c r="H175" s="15"/>
      <c r="J175" s="8"/>
      <c r="K175" t="str">
        <f>IF(ISNUMBER(VLOOKUP(B175,Sim_20150624!$A$4:$G$1000,7,0)),VLOOKUP(B175,Sim_20150624!$A$4:$G$1000,7,0),"")</f>
        <v/>
      </c>
    </row>
    <row r="176" spans="1:11" ht="15" x14ac:dyDescent="0.25">
      <c r="A176" s="38"/>
      <c r="B176" s="38"/>
      <c r="C176" s="17"/>
      <c r="D176" s="17"/>
      <c r="E176" s="17"/>
      <c r="F176" s="17"/>
      <c r="G176" s="15"/>
      <c r="H176" s="15"/>
      <c r="J176" s="8"/>
      <c r="K176" t="str">
        <f>IF(ISNUMBER(VLOOKUP(B176,Sim_20150624!$A$4:$G$1000,7,0)),VLOOKUP(B176,Sim_20150624!$A$4:$G$1000,7,0),"")</f>
        <v/>
      </c>
    </row>
    <row r="177" spans="1:11" ht="15" x14ac:dyDescent="0.25">
      <c r="A177" s="38"/>
      <c r="B177" s="38"/>
      <c r="C177" s="17"/>
      <c r="D177" s="17"/>
      <c r="E177" s="17"/>
      <c r="F177" s="17"/>
      <c r="G177" s="15"/>
      <c r="H177" s="15"/>
      <c r="J177" s="8"/>
      <c r="K177" t="str">
        <f>IF(ISNUMBER(VLOOKUP(B177,Sim_20150624!$A$4:$G$1000,7,0)),VLOOKUP(B177,Sim_20150624!$A$4:$G$1000,7,0),"")</f>
        <v/>
      </c>
    </row>
    <row r="178" spans="1:11" ht="15" x14ac:dyDescent="0.25">
      <c r="A178" s="38"/>
      <c r="B178" s="38"/>
      <c r="C178" s="17"/>
      <c r="D178" s="17"/>
      <c r="E178" s="17"/>
      <c r="F178" s="17"/>
      <c r="G178" s="15"/>
      <c r="H178" s="15"/>
      <c r="J178" s="8"/>
      <c r="K178" t="str">
        <f>IF(ISNUMBER(VLOOKUP(B178,Sim_20150624!$A$4:$G$1000,7,0)),VLOOKUP(B178,Sim_20150624!$A$4:$G$1000,7,0),"")</f>
        <v/>
      </c>
    </row>
    <row r="179" spans="1:11" ht="15" x14ac:dyDescent="0.25">
      <c r="A179" s="38"/>
      <c r="B179" s="38"/>
      <c r="C179" s="17"/>
      <c r="D179" s="17"/>
      <c r="E179" s="17"/>
      <c r="F179" s="17"/>
      <c r="G179" s="15"/>
      <c r="H179" s="15"/>
      <c r="J179" s="8"/>
      <c r="K179" t="str">
        <f>IF(ISNUMBER(VLOOKUP(B179,Sim_20150624!$A$4:$G$1000,7,0)),VLOOKUP(B179,Sim_20150624!$A$4:$G$1000,7,0),"")</f>
        <v/>
      </c>
    </row>
    <row r="180" spans="1:11" ht="15" x14ac:dyDescent="0.25">
      <c r="A180" s="38"/>
      <c r="B180" s="38"/>
      <c r="C180" s="17"/>
      <c r="D180" s="17"/>
      <c r="E180" s="17"/>
      <c r="F180" s="17"/>
      <c r="G180" s="15"/>
      <c r="H180" s="15"/>
      <c r="J180" s="8"/>
      <c r="K180" t="str">
        <f>IF(ISNUMBER(VLOOKUP(B180,Sim_20150624!$A$4:$G$1000,7,0)),VLOOKUP(B180,Sim_20150624!$A$4:$G$1000,7,0),"")</f>
        <v/>
      </c>
    </row>
    <row r="181" spans="1:11" ht="15" x14ac:dyDescent="0.25">
      <c r="A181" s="38"/>
      <c r="B181" s="38"/>
      <c r="C181" s="17"/>
      <c r="D181" s="17"/>
      <c r="E181" s="17"/>
      <c r="F181" s="17"/>
      <c r="G181" s="15"/>
      <c r="H181" s="15"/>
      <c r="J181" s="8"/>
      <c r="K181" t="str">
        <f>IF(ISNUMBER(VLOOKUP(B181,Sim_20150624!$A$4:$G$1000,7,0)),VLOOKUP(B181,Sim_20150624!$A$4:$G$1000,7,0),"")</f>
        <v/>
      </c>
    </row>
    <row r="182" spans="1:11" ht="15" x14ac:dyDescent="0.25">
      <c r="A182" s="38"/>
      <c r="B182" s="38"/>
      <c r="C182" s="17"/>
      <c r="D182" s="17"/>
      <c r="E182" s="17"/>
      <c r="F182" s="17"/>
      <c r="G182" s="15"/>
      <c r="H182" s="15"/>
      <c r="J182" s="8"/>
      <c r="K182" t="str">
        <f>IF(ISNUMBER(VLOOKUP(B182,Sim_20150624!$A$4:$G$1000,7,0)),VLOOKUP(B182,Sim_20150624!$A$4:$G$1000,7,0),"")</f>
        <v/>
      </c>
    </row>
    <row r="183" spans="1:11" ht="15" x14ac:dyDescent="0.25">
      <c r="A183" s="38"/>
      <c r="B183" s="38"/>
      <c r="C183" s="17"/>
      <c r="D183" s="17"/>
      <c r="E183" s="17"/>
      <c r="F183" s="17"/>
      <c r="G183" s="15"/>
      <c r="H183" s="15"/>
      <c r="J183" s="8"/>
      <c r="K183" t="str">
        <f>IF(ISNUMBER(VLOOKUP(B183,Sim_20150624!$A$4:$G$1000,7,0)),VLOOKUP(B183,Sim_20150624!$A$4:$G$1000,7,0),"")</f>
        <v/>
      </c>
    </row>
    <row r="184" spans="1:11" ht="15" x14ac:dyDescent="0.25">
      <c r="A184" s="38"/>
      <c r="B184" s="38"/>
      <c r="C184" s="17"/>
      <c r="D184" s="17"/>
      <c r="E184" s="17"/>
      <c r="F184" s="17"/>
      <c r="G184" s="15"/>
      <c r="H184" s="15"/>
      <c r="J184" s="8"/>
      <c r="K184" t="str">
        <f>IF(ISNUMBER(VLOOKUP(B184,Sim_20150624!$A$4:$G$1000,7,0)),VLOOKUP(B184,Sim_20150624!$A$4:$G$1000,7,0),"")</f>
        <v/>
      </c>
    </row>
    <row r="185" spans="1:11" ht="15" x14ac:dyDescent="0.25">
      <c r="A185" s="38"/>
      <c r="B185" s="38"/>
      <c r="C185" s="17"/>
      <c r="D185" s="17"/>
      <c r="E185" s="17"/>
      <c r="F185" s="17"/>
      <c r="G185" s="15"/>
      <c r="H185" s="15"/>
      <c r="J185" s="8"/>
      <c r="K185" t="str">
        <f>IF(ISNUMBER(VLOOKUP(B185,Sim_20150624!$A$4:$G$1000,7,0)),VLOOKUP(B185,Sim_20150624!$A$4:$G$1000,7,0),"")</f>
        <v/>
      </c>
    </row>
    <row r="186" spans="1:11" ht="15" x14ac:dyDescent="0.25">
      <c r="A186" s="38"/>
      <c r="B186" s="38"/>
      <c r="C186" s="17"/>
      <c r="D186" s="17"/>
      <c r="E186" s="17"/>
      <c r="F186" s="17"/>
      <c r="G186" s="15"/>
      <c r="H186" s="15"/>
      <c r="J186" s="8"/>
      <c r="K186" t="str">
        <f>IF(ISNUMBER(VLOOKUP(B186,Sim_20150624!$A$4:$G$1000,7,0)),VLOOKUP(B186,Sim_20150624!$A$4:$G$1000,7,0),"")</f>
        <v/>
      </c>
    </row>
    <row r="187" spans="1:11" ht="15" x14ac:dyDescent="0.25">
      <c r="A187" s="38"/>
      <c r="B187" s="38"/>
      <c r="C187" s="17"/>
      <c r="D187" s="17"/>
      <c r="E187" s="17"/>
      <c r="F187" s="17"/>
      <c r="G187" s="15"/>
      <c r="H187" s="15"/>
      <c r="J187" s="8"/>
      <c r="K187" t="str">
        <f>IF(ISNUMBER(VLOOKUP(B187,Sim_20150624!$A$4:$G$1000,7,0)),VLOOKUP(B187,Sim_20150624!$A$4:$G$1000,7,0),"")</f>
        <v/>
      </c>
    </row>
    <row r="188" spans="1:11" ht="15" x14ac:dyDescent="0.25">
      <c r="A188" s="38"/>
      <c r="B188" s="38"/>
      <c r="C188" s="17"/>
      <c r="D188" s="17"/>
      <c r="E188" s="17"/>
      <c r="F188" s="17"/>
      <c r="G188" s="15"/>
      <c r="H188" s="15"/>
      <c r="J188" s="8"/>
      <c r="K188" t="str">
        <f>IF(ISNUMBER(VLOOKUP(B188,Sim_20150624!$A$4:$G$1000,7,0)),VLOOKUP(B188,Sim_20150624!$A$4:$G$1000,7,0),"")</f>
        <v/>
      </c>
    </row>
    <row r="189" spans="1:11" ht="15" x14ac:dyDescent="0.25">
      <c r="A189" s="38"/>
      <c r="B189" s="38"/>
      <c r="C189" s="17"/>
      <c r="D189" s="17"/>
      <c r="E189" s="17"/>
      <c r="F189" s="17"/>
      <c r="G189" s="15"/>
      <c r="H189" s="15"/>
      <c r="J189" s="8"/>
      <c r="K189" t="str">
        <f>IF(ISNUMBER(VLOOKUP(B189,Sim_20150624!$A$4:$G$1000,7,0)),VLOOKUP(B189,Sim_20150624!$A$4:$G$1000,7,0),"")</f>
        <v/>
      </c>
    </row>
    <row r="190" spans="1:11" ht="15" x14ac:dyDescent="0.25">
      <c r="A190" s="38"/>
      <c r="B190" s="38"/>
      <c r="C190" s="17"/>
      <c r="D190" s="17"/>
      <c r="E190" s="17"/>
      <c r="F190" s="17"/>
      <c r="G190" s="15"/>
      <c r="H190" s="15"/>
      <c r="J190" s="8"/>
      <c r="K190" t="str">
        <f>IF(ISNUMBER(VLOOKUP(B190,Sim_20150624!$A$4:$G$1000,7,0)),VLOOKUP(B190,Sim_20150624!$A$4:$G$1000,7,0),"")</f>
        <v/>
      </c>
    </row>
    <row r="191" spans="1:11" ht="15" x14ac:dyDescent="0.25">
      <c r="A191" s="38"/>
      <c r="B191" s="38"/>
      <c r="C191" s="17"/>
      <c r="D191" s="17"/>
      <c r="E191" s="17"/>
      <c r="F191" s="17"/>
      <c r="G191" s="15"/>
      <c r="H191" s="15"/>
      <c r="J191" s="8"/>
      <c r="K191" t="str">
        <f>IF(ISNUMBER(VLOOKUP(B191,Sim_20150624!$A$4:$G$1000,7,0)),VLOOKUP(B191,Sim_20150624!$A$4:$G$1000,7,0),"")</f>
        <v/>
      </c>
    </row>
    <row r="192" spans="1:11" ht="15" x14ac:dyDescent="0.25">
      <c r="A192" s="38"/>
      <c r="B192" s="38"/>
      <c r="C192" s="17"/>
      <c r="D192" s="17"/>
      <c r="E192" s="17"/>
      <c r="F192" s="17"/>
      <c r="G192" s="15"/>
      <c r="H192" s="15"/>
      <c r="J192" s="8"/>
      <c r="K192" t="str">
        <f>IF(ISNUMBER(VLOOKUP(B192,Sim_20150624!$A$4:$G$1000,7,0)),VLOOKUP(B192,Sim_20150624!$A$4:$G$1000,7,0),"")</f>
        <v/>
      </c>
    </row>
    <row r="193" spans="1:11" ht="15" x14ac:dyDescent="0.25">
      <c r="A193" s="38"/>
      <c r="B193" s="38"/>
      <c r="C193" s="17"/>
      <c r="D193" s="17"/>
      <c r="E193" s="17"/>
      <c r="F193" s="17"/>
      <c r="G193" s="15"/>
      <c r="H193" s="15"/>
      <c r="J193" s="8"/>
      <c r="K193" t="str">
        <f>IF(ISNUMBER(VLOOKUP(B193,Sim_20150624!$A$4:$G$1000,7,0)),VLOOKUP(B193,Sim_20150624!$A$4:$G$1000,7,0),"")</f>
        <v/>
      </c>
    </row>
    <row r="194" spans="1:11" ht="15" x14ac:dyDescent="0.25">
      <c r="A194" s="38"/>
      <c r="B194" s="38"/>
      <c r="C194" s="17"/>
      <c r="D194" s="17"/>
      <c r="E194" s="17"/>
      <c r="F194" s="17"/>
      <c r="G194" s="15"/>
      <c r="H194" s="15"/>
      <c r="J194" s="8"/>
      <c r="K194" t="str">
        <f>IF(ISNUMBER(VLOOKUP(B194,Sim_20150624!$A$4:$G$1000,7,0)),VLOOKUP(B194,Sim_20150624!$A$4:$G$1000,7,0),"")</f>
        <v/>
      </c>
    </row>
    <row r="195" spans="1:11" ht="15" x14ac:dyDescent="0.25">
      <c r="A195" s="38"/>
      <c r="B195" s="38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IF(ISNUMBER(VLOOKUP(B195,Sim_20150624!$A$4:$G$1000,7,0)),VLOOKUP(B195,Sim_20150624!$A$4:$G$1000,7,0),"")</f>
        <v/>
      </c>
    </row>
    <row r="196" spans="1:11" ht="15" x14ac:dyDescent="0.25">
      <c r="A196" s="38"/>
      <c r="B196" s="38"/>
      <c r="C196" s="17"/>
      <c r="D196" s="17"/>
      <c r="E196" s="17"/>
      <c r="F196" s="17"/>
      <c r="G196" s="15"/>
      <c r="H196" s="15"/>
      <c r="J196" s="8"/>
      <c r="K196" t="str">
        <f>IF(ISNUMBER(VLOOKUP(B196,Sim_20150624!$A$4:$G$1000,7,0)),VLOOKUP(B196,Sim_20150624!$A$4:$G$1000,7,0),"")</f>
        <v/>
      </c>
    </row>
    <row r="197" spans="1:11" ht="15" x14ac:dyDescent="0.25">
      <c r="A197" s="38"/>
      <c r="B197" s="38"/>
      <c r="C197" s="17"/>
      <c r="D197" s="17"/>
      <c r="E197" s="17"/>
      <c r="F197" s="17"/>
      <c r="G197" s="15"/>
      <c r="H197" s="15"/>
      <c r="J197" s="8"/>
      <c r="K197" t="str">
        <f>IF(ISNUMBER(VLOOKUP(B197,Sim_20150624!$A$4:$G$1000,7,0)),VLOOKUP(B197,Sim_20150624!$A$4:$G$1000,7,0),"")</f>
        <v/>
      </c>
    </row>
    <row r="198" spans="1:11" ht="15" x14ac:dyDescent="0.25">
      <c r="A198" s="38"/>
      <c r="B198" s="38"/>
      <c r="C198" s="17"/>
      <c r="D198" s="17"/>
      <c r="E198" s="17"/>
      <c r="F198" s="17"/>
      <c r="G198" s="15"/>
      <c r="H198" s="15"/>
      <c r="J198" s="8"/>
      <c r="K198" t="str">
        <f>IF(ISNUMBER(VLOOKUP(B198,Sim_20150624!$A$4:$G$1000,7,0)),VLOOKUP(B198,Sim_20150624!$A$4:$G$1000,7,0),"")</f>
        <v/>
      </c>
    </row>
    <row r="199" spans="1:11" ht="15" x14ac:dyDescent="0.25">
      <c r="A199" s="38"/>
      <c r="B199" s="38"/>
      <c r="C199" s="17"/>
      <c r="D199" s="17"/>
      <c r="E199" s="17"/>
      <c r="F199" s="17"/>
      <c r="G199" s="15"/>
      <c r="H199" s="15"/>
      <c r="J199" s="8"/>
      <c r="K199" t="str">
        <f>IF(ISNUMBER(VLOOKUP(B199,Sim_20150624!$A$4:$G$1000,7,0)),VLOOKUP(B199,Sim_20150624!$A$4:$G$1000,7,0),"")</f>
        <v/>
      </c>
    </row>
    <row r="200" spans="1:11" ht="15" x14ac:dyDescent="0.25">
      <c r="A200" s="38"/>
      <c r="B200" s="38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IF(ISNUMBER(VLOOKUP(B200,Sim_20150624!$A$4:$G$1000,7,0)),VLOOKUP(B200,Sim_20150624!$A$4:$G$1000,7,0),"")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53"/>
  <sheetViews>
    <sheetView workbookViewId="0">
      <selection activeCell="A4" sqref="A4:G51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41032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110</v>
      </c>
      <c r="G2" s="2" t="s">
        <v>14</v>
      </c>
    </row>
    <row r="3" spans="1:7" x14ac:dyDescent="0.25">
      <c r="A3" t="s">
        <v>51</v>
      </c>
      <c r="B3">
        <v>100</v>
      </c>
      <c r="D3">
        <v>6437691.2315697502</v>
      </c>
      <c r="E3">
        <v>-10.47349167</v>
      </c>
      <c r="G3" s="3">
        <f>SUM(G4:G1000)</f>
        <v>-10.23700220173663</v>
      </c>
    </row>
    <row r="4" spans="1:7" x14ac:dyDescent="0.25">
      <c r="A4" t="s">
        <v>52</v>
      </c>
      <c r="B4">
        <v>3.6996198100000002</v>
      </c>
      <c r="C4">
        <v>8430.7999999999993</v>
      </c>
      <c r="D4">
        <v>238170.1</v>
      </c>
      <c r="E4">
        <v>-9.8830270799999997</v>
      </c>
      <c r="G4" s="3">
        <f>E4*B4/100</f>
        <v>-0.36563442767934456</v>
      </c>
    </row>
    <row r="5" spans="1:7" x14ac:dyDescent="0.25">
      <c r="A5" t="s">
        <v>85</v>
      </c>
      <c r="B5">
        <v>0.22851349000000001</v>
      </c>
      <c r="C5">
        <v>3943.9659999999999</v>
      </c>
      <c r="D5">
        <v>14710.993179999999</v>
      </c>
      <c r="E5">
        <v>-13.04948235</v>
      </c>
      <c r="G5" s="3">
        <f t="shared" ref="G5:G51" si="0">E5*B5/100</f>
        <v>-2.9819827544919016E-2</v>
      </c>
    </row>
    <row r="6" spans="1:7" x14ac:dyDescent="0.25">
      <c r="A6" t="s">
        <v>36</v>
      </c>
      <c r="B6">
        <v>3.4889746800000001</v>
      </c>
      <c r="C6">
        <v>71078.929499999998</v>
      </c>
      <c r="D6">
        <v>224609.41722</v>
      </c>
      <c r="E6">
        <v>-10.02909088</v>
      </c>
      <c r="G6" s="3">
        <f t="shared" si="0"/>
        <v>-0.3499124414373892</v>
      </c>
    </row>
    <row r="7" spans="1:7" x14ac:dyDescent="0.25">
      <c r="A7" t="s">
        <v>37</v>
      </c>
      <c r="B7">
        <v>0.67189049000000001</v>
      </c>
      <c r="C7">
        <v>7294.1374999999998</v>
      </c>
      <c r="D7">
        <v>43254.235374999997</v>
      </c>
      <c r="E7">
        <v>-10.28740406</v>
      </c>
      <c r="G7" s="3">
        <f t="shared" si="0"/>
        <v>-6.9120089547013888E-2</v>
      </c>
    </row>
    <row r="8" spans="1:7" x14ac:dyDescent="0.25">
      <c r="A8" t="s">
        <v>53</v>
      </c>
      <c r="B8">
        <v>0.71803035000000004</v>
      </c>
      <c r="C8">
        <v>1574.943</v>
      </c>
      <c r="D8">
        <v>46224.57705</v>
      </c>
      <c r="E8">
        <v>-9.9475707999999994</v>
      </c>
      <c r="G8" s="3">
        <f t="shared" si="0"/>
        <v>-7.1426577431737803E-2</v>
      </c>
    </row>
    <row r="9" spans="1:7" x14ac:dyDescent="0.25">
      <c r="A9" t="s">
        <v>78</v>
      </c>
      <c r="B9">
        <v>1.0808598899999999</v>
      </c>
      <c r="C9">
        <v>4638.8281500000003</v>
      </c>
      <c r="D9">
        <v>69582.422250000003</v>
      </c>
      <c r="E9">
        <v>-12.80040264</v>
      </c>
      <c r="G9" s="3">
        <f t="shared" si="0"/>
        <v>-0.13835441789426109</v>
      </c>
    </row>
    <row r="10" spans="1:7" x14ac:dyDescent="0.25">
      <c r="A10" t="s">
        <v>54</v>
      </c>
      <c r="B10">
        <v>1.39104911</v>
      </c>
      <c r="C10">
        <v>3700.473</v>
      </c>
      <c r="D10">
        <v>89551.446599999996</v>
      </c>
      <c r="E10">
        <v>-9.9102096599999996</v>
      </c>
      <c r="G10" s="3">
        <f t="shared" si="0"/>
        <v>-0.13785588327456402</v>
      </c>
    </row>
    <row r="11" spans="1:7" x14ac:dyDescent="0.25">
      <c r="A11" t="s">
        <v>79</v>
      </c>
      <c r="B11">
        <v>0.24051501</v>
      </c>
      <c r="C11">
        <v>1180.1534999999999</v>
      </c>
      <c r="D11">
        <v>15483.61392</v>
      </c>
      <c r="E11">
        <v>-14.8242054</v>
      </c>
      <c r="G11" s="3">
        <f t="shared" si="0"/>
        <v>-3.5654439100230542E-2</v>
      </c>
    </row>
    <row r="12" spans="1:7" x14ac:dyDescent="0.25">
      <c r="A12" t="s">
        <v>86</v>
      </c>
      <c r="B12">
        <v>2.2579904399999999</v>
      </c>
      <c r="C12">
        <v>1389.6984</v>
      </c>
      <c r="D12">
        <v>145362.45264</v>
      </c>
      <c r="G12" s="3">
        <f t="shared" si="0"/>
        <v>0</v>
      </c>
    </row>
    <row r="13" spans="1:7" x14ac:dyDescent="0.25">
      <c r="A13" t="s">
        <v>87</v>
      </c>
      <c r="B13">
        <v>0.54298838000000005</v>
      </c>
      <c r="C13">
        <v>3901.3298500000001</v>
      </c>
      <c r="D13">
        <v>34955.915456000002</v>
      </c>
      <c r="E13">
        <v>-16.46161652</v>
      </c>
      <c r="G13" s="3">
        <f t="shared" si="0"/>
        <v>-8.9384664863760385E-2</v>
      </c>
    </row>
    <row r="14" spans="1:7" x14ac:dyDescent="0.25">
      <c r="A14" t="s">
        <v>38</v>
      </c>
      <c r="B14">
        <v>7.8032936099999999</v>
      </c>
      <c r="C14">
        <v>84146.054999999993</v>
      </c>
      <c r="D14">
        <v>502351.94835000002</v>
      </c>
      <c r="E14">
        <v>-8.4648094199999999</v>
      </c>
      <c r="G14" s="3">
        <f t="shared" si="0"/>
        <v>-0.66053393256953807</v>
      </c>
    </row>
    <row r="15" spans="1:7" x14ac:dyDescent="0.25">
      <c r="A15" t="s">
        <v>39</v>
      </c>
      <c r="B15">
        <v>2.5024722800000001</v>
      </c>
      <c r="C15">
        <v>7441.1750000000002</v>
      </c>
      <c r="D15">
        <v>161101.43875</v>
      </c>
      <c r="E15">
        <v>-11.02599049</v>
      </c>
      <c r="G15" s="3">
        <f t="shared" si="0"/>
        <v>-0.27592235560768619</v>
      </c>
    </row>
    <row r="16" spans="1:7" x14ac:dyDescent="0.25">
      <c r="A16" t="s">
        <v>11</v>
      </c>
      <c r="B16">
        <v>0.49007682000000002</v>
      </c>
      <c r="C16">
        <v>1237.2405000000001</v>
      </c>
      <c r="D16">
        <v>31549.632750000001</v>
      </c>
      <c r="E16">
        <v>-14.048555370000001</v>
      </c>
      <c r="G16" s="3">
        <f t="shared" si="0"/>
        <v>-6.8848713413235244E-2</v>
      </c>
    </row>
    <row r="17" spans="1:7" x14ac:dyDescent="0.25">
      <c r="A17" t="s">
        <v>35</v>
      </c>
      <c r="B17">
        <v>8.3339028600000002</v>
      </c>
      <c r="C17">
        <v>6024.8280000000004</v>
      </c>
      <c r="D17">
        <v>536510.93339999998</v>
      </c>
      <c r="E17">
        <v>-8.5200815199999997</v>
      </c>
      <c r="G17" s="3">
        <f t="shared" si="0"/>
        <v>-0.71005531746961159</v>
      </c>
    </row>
    <row r="18" spans="1:7" x14ac:dyDescent="0.25">
      <c r="A18" t="s">
        <v>40</v>
      </c>
      <c r="B18">
        <v>1.10444743</v>
      </c>
      <c r="C18">
        <v>4086.2595000000001</v>
      </c>
      <c r="D18">
        <v>71100.915299999993</v>
      </c>
      <c r="E18">
        <v>-12.93135738</v>
      </c>
      <c r="G18" s="3">
        <f t="shared" si="0"/>
        <v>-0.14282004424752531</v>
      </c>
    </row>
    <row r="19" spans="1:7" x14ac:dyDescent="0.25">
      <c r="A19" t="s">
        <v>41</v>
      </c>
      <c r="B19">
        <v>2.1426257199999998</v>
      </c>
      <c r="C19">
        <v>16780.490000000002</v>
      </c>
      <c r="D19">
        <v>137935.62779999999</v>
      </c>
      <c r="E19">
        <v>-12.75388908</v>
      </c>
      <c r="G19" s="3">
        <f t="shared" si="0"/>
        <v>-0.27326810772835136</v>
      </c>
    </row>
    <row r="20" spans="1:7" x14ac:dyDescent="0.25">
      <c r="A20" t="s">
        <v>111</v>
      </c>
      <c r="B20">
        <v>0.53115383000000005</v>
      </c>
      <c r="C20">
        <v>1199.7909999999999</v>
      </c>
      <c r="D20">
        <v>34194.0435</v>
      </c>
      <c r="E20">
        <v>-10.59446526</v>
      </c>
      <c r="G20" s="3">
        <f t="shared" si="0"/>
        <v>-5.6272907996509455E-2</v>
      </c>
    </row>
    <row r="21" spans="1:7" x14ac:dyDescent="0.25">
      <c r="A21" t="s">
        <v>42</v>
      </c>
      <c r="B21">
        <v>0.48158712999999997</v>
      </c>
      <c r="C21">
        <v>2039.67715</v>
      </c>
      <c r="D21">
        <v>31003.092680000002</v>
      </c>
      <c r="E21">
        <v>-14.72256374</v>
      </c>
      <c r="G21" s="3">
        <f t="shared" si="0"/>
        <v>-7.0901972177886657E-2</v>
      </c>
    </row>
    <row r="22" spans="1:7" x14ac:dyDescent="0.25">
      <c r="A22" t="s">
        <v>43</v>
      </c>
      <c r="B22">
        <v>0.41196283</v>
      </c>
      <c r="C22">
        <v>1899.7775999999999</v>
      </c>
      <c r="D22">
        <v>26520.895295999999</v>
      </c>
      <c r="E22">
        <v>-11.52563286</v>
      </c>
      <c r="G22" s="3">
        <f t="shared" si="0"/>
        <v>-4.7481323305465936E-2</v>
      </c>
    </row>
    <row r="23" spans="1:7" x14ac:dyDescent="0.25">
      <c r="A23" t="s">
        <v>44</v>
      </c>
      <c r="B23">
        <v>1.81868282</v>
      </c>
      <c r="C23">
        <v>3398.5830000000001</v>
      </c>
      <c r="D23">
        <v>117081.18435</v>
      </c>
      <c r="E23">
        <v>-13.5086031</v>
      </c>
      <c r="G23" s="3">
        <f t="shared" si="0"/>
        <v>-0.24567864380168744</v>
      </c>
    </row>
    <row r="24" spans="1:7" x14ac:dyDescent="0.25">
      <c r="A24" t="s">
        <v>45</v>
      </c>
      <c r="B24">
        <v>1.00589393</v>
      </c>
      <c r="C24">
        <v>4712.9799999999996</v>
      </c>
      <c r="D24">
        <v>64756.345200000003</v>
      </c>
      <c r="E24">
        <v>-12.382493970000001</v>
      </c>
      <c r="G24" s="3">
        <f t="shared" si="0"/>
        <v>-0.12455475522684603</v>
      </c>
    </row>
    <row r="25" spans="1:7" x14ac:dyDescent="0.25">
      <c r="A25" t="s">
        <v>46</v>
      </c>
      <c r="B25">
        <v>0.25436223000000002</v>
      </c>
      <c r="C25">
        <v>1277.3054</v>
      </c>
      <c r="D25">
        <v>16375.055227999999</v>
      </c>
      <c r="E25">
        <v>-12.078282359999999</v>
      </c>
      <c r="G25" s="3">
        <f t="shared" si="0"/>
        <v>-3.0722588356592629E-2</v>
      </c>
    </row>
    <row r="26" spans="1:7" x14ac:dyDescent="0.25">
      <c r="A26" t="s">
        <v>58</v>
      </c>
      <c r="B26">
        <v>1.8739326000000001</v>
      </c>
      <c r="C26">
        <v>1804.60725</v>
      </c>
      <c r="D26">
        <v>120637.9946625</v>
      </c>
      <c r="E26">
        <v>-8.9419784500000006</v>
      </c>
      <c r="G26" s="3">
        <f t="shared" si="0"/>
        <v>-0.16756664925952472</v>
      </c>
    </row>
    <row r="27" spans="1:7" x14ac:dyDescent="0.25">
      <c r="A27" t="s">
        <v>8</v>
      </c>
      <c r="B27">
        <v>4.6493188999999999</v>
      </c>
      <c r="C27">
        <v>17858.52</v>
      </c>
      <c r="D27">
        <v>299308.79519999999</v>
      </c>
      <c r="E27">
        <v>-13.90521908</v>
      </c>
      <c r="G27" s="3">
        <f t="shared" si="0"/>
        <v>-0.64649797877284609</v>
      </c>
    </row>
    <row r="28" spans="1:7" x14ac:dyDescent="0.25">
      <c r="A28" t="s">
        <v>88</v>
      </c>
      <c r="B28">
        <v>0.29317989999999999</v>
      </c>
      <c r="C28">
        <v>1627.0704000000001</v>
      </c>
      <c r="D28">
        <v>18874.016640000002</v>
      </c>
      <c r="E28">
        <v>-15.503617289999999</v>
      </c>
      <c r="G28" s="3">
        <f t="shared" si="0"/>
        <v>-4.5453489667204708E-2</v>
      </c>
    </row>
    <row r="29" spans="1:7" x14ac:dyDescent="0.25">
      <c r="A29" t="s">
        <v>89</v>
      </c>
      <c r="B29">
        <v>0.31443732000000002</v>
      </c>
      <c r="C29">
        <v>1290.9760000000001</v>
      </c>
      <c r="D29">
        <v>20242.503680000002</v>
      </c>
      <c r="E29">
        <v>-21.792804719999999</v>
      </c>
      <c r="G29" s="3">
        <f t="shared" si="0"/>
        <v>-6.8524711114401504E-2</v>
      </c>
    </row>
    <row r="30" spans="1:7" x14ac:dyDescent="0.25">
      <c r="A30" t="s">
        <v>60</v>
      </c>
      <c r="B30">
        <v>0.99539937999999994</v>
      </c>
      <c r="C30">
        <v>2236.6750000000002</v>
      </c>
      <c r="D30">
        <v>64080.738749999997</v>
      </c>
      <c r="E30">
        <v>-10.118426319999999</v>
      </c>
      <c r="G30" s="3">
        <f t="shared" si="0"/>
        <v>-0.1007187528550368</v>
      </c>
    </row>
    <row r="31" spans="1:7" x14ac:dyDescent="0.25">
      <c r="A31" t="s">
        <v>61</v>
      </c>
      <c r="B31">
        <v>1.2769989399999999</v>
      </c>
      <c r="C31">
        <v>764.73720000000003</v>
      </c>
      <c r="D31">
        <v>82209.248999999996</v>
      </c>
      <c r="E31">
        <v>-7.2807102199999996</v>
      </c>
      <c r="G31" s="3">
        <f t="shared" si="0"/>
        <v>-9.2974592333871661E-2</v>
      </c>
    </row>
    <row r="32" spans="1:7" x14ac:dyDescent="0.25">
      <c r="A32" t="s">
        <v>62</v>
      </c>
      <c r="B32">
        <v>0.65131452999999995</v>
      </c>
      <c r="C32">
        <v>947.56200000000001</v>
      </c>
      <c r="D32">
        <v>41929.618499999997</v>
      </c>
      <c r="E32">
        <v>-10.197208399999999</v>
      </c>
      <c r="G32" s="3">
        <f t="shared" si="0"/>
        <v>-6.6415899963580508E-2</v>
      </c>
    </row>
    <row r="33" spans="1:7" x14ac:dyDescent="0.25">
      <c r="A33" t="s">
        <v>48</v>
      </c>
      <c r="B33">
        <v>0.99024884999999996</v>
      </c>
      <c r="C33">
        <v>798.86170000000004</v>
      </c>
      <c r="D33">
        <v>63749.163659999998</v>
      </c>
      <c r="E33">
        <v>-11.621570589999999</v>
      </c>
      <c r="G33" s="3">
        <f t="shared" si="0"/>
        <v>-0.11508246911941321</v>
      </c>
    </row>
    <row r="34" spans="1:7" x14ac:dyDescent="0.25">
      <c r="A34" t="s">
        <v>63</v>
      </c>
      <c r="B34">
        <v>1.46089943</v>
      </c>
      <c r="C34">
        <v>4740.3324000000002</v>
      </c>
      <c r="D34">
        <v>94048.194816000003</v>
      </c>
      <c r="E34">
        <v>-8.76913929</v>
      </c>
      <c r="G34" s="3">
        <f t="shared" si="0"/>
        <v>-0.12810830590351605</v>
      </c>
    </row>
    <row r="35" spans="1:7" x14ac:dyDescent="0.25">
      <c r="A35" t="s">
        <v>64</v>
      </c>
      <c r="B35">
        <v>1.9967830900000001</v>
      </c>
      <c r="C35">
        <v>1025.91165</v>
      </c>
      <c r="D35">
        <v>128546.729745</v>
      </c>
      <c r="E35">
        <v>-7.73968554</v>
      </c>
      <c r="G35" s="3">
        <f t="shared" si="0"/>
        <v>-0.1545447320818952</v>
      </c>
    </row>
    <row r="36" spans="1:7" x14ac:dyDescent="0.25">
      <c r="A36" t="s">
        <v>65</v>
      </c>
      <c r="B36">
        <v>15.92470387</v>
      </c>
      <c r="C36">
        <v>14328.20775</v>
      </c>
      <c r="D36">
        <v>1025183.2645125</v>
      </c>
      <c r="E36">
        <v>-8.7583198499999995</v>
      </c>
      <c r="G36" s="3">
        <f t="shared" si="0"/>
        <v>-1.3947365000999281</v>
      </c>
    </row>
    <row r="37" spans="1:7" x14ac:dyDescent="0.25">
      <c r="A37" t="s">
        <v>90</v>
      </c>
      <c r="B37">
        <v>2.5165558899999998</v>
      </c>
      <c r="C37">
        <v>2131.6855</v>
      </c>
      <c r="D37">
        <v>162008.098</v>
      </c>
      <c r="E37">
        <v>-10.39723015</v>
      </c>
      <c r="G37" s="3">
        <f t="shared" si="0"/>
        <v>-0.26165210773668085</v>
      </c>
    </row>
    <row r="38" spans="1:7" x14ac:dyDescent="0.25">
      <c r="A38" t="s">
        <v>49</v>
      </c>
      <c r="B38">
        <v>5.2175999300000004</v>
      </c>
      <c r="C38">
        <v>65095.537499999999</v>
      </c>
      <c r="D38">
        <v>335892.97350000002</v>
      </c>
      <c r="E38">
        <v>-10.66741085</v>
      </c>
      <c r="G38" s="3">
        <f t="shared" si="0"/>
        <v>-0.55658282104241241</v>
      </c>
    </row>
    <row r="39" spans="1:7" x14ac:dyDescent="0.25">
      <c r="A39" t="s">
        <v>82</v>
      </c>
      <c r="B39">
        <v>1.55216752</v>
      </c>
      <c r="C39">
        <v>5843.4943000000003</v>
      </c>
      <c r="D39">
        <v>99923.752529999998</v>
      </c>
      <c r="E39">
        <v>-12.99548244</v>
      </c>
      <c r="G39" s="3">
        <f t="shared" si="0"/>
        <v>-0.20171165750098349</v>
      </c>
    </row>
    <row r="40" spans="1:7" x14ac:dyDescent="0.25">
      <c r="A40" t="s">
        <v>67</v>
      </c>
      <c r="B40">
        <v>0.62686881000000005</v>
      </c>
      <c r="C40">
        <v>1446.4472499999999</v>
      </c>
      <c r="D40">
        <v>40355.878275000003</v>
      </c>
      <c r="E40">
        <v>-12.502103809999999</v>
      </c>
      <c r="G40" s="3">
        <f t="shared" si="0"/>
        <v>-7.8371789378711657E-2</v>
      </c>
    </row>
    <row r="41" spans="1:7" x14ac:dyDescent="0.25">
      <c r="A41" t="s">
        <v>68</v>
      </c>
      <c r="B41">
        <v>0.55905011999999998</v>
      </c>
      <c r="C41">
        <v>3661.2330000000002</v>
      </c>
      <c r="D41">
        <v>35989.920389999999</v>
      </c>
      <c r="E41">
        <v>-12.89503384</v>
      </c>
      <c r="G41" s="3">
        <f t="shared" si="0"/>
        <v>-7.2089702156560603E-2</v>
      </c>
    </row>
    <row r="42" spans="1:7" x14ac:dyDescent="0.25">
      <c r="A42" t="s">
        <v>5</v>
      </c>
      <c r="B42">
        <v>3.7886763299999999</v>
      </c>
      <c r="C42">
        <v>21098.9</v>
      </c>
      <c r="D42">
        <v>243903.28400000001</v>
      </c>
      <c r="E42">
        <v>-12.075620649999999</v>
      </c>
      <c r="G42" s="3">
        <f t="shared" si="0"/>
        <v>-0.4575061812671421</v>
      </c>
    </row>
    <row r="43" spans="1:7" x14ac:dyDescent="0.25">
      <c r="A43" t="s">
        <v>9</v>
      </c>
      <c r="B43">
        <v>2.1219560300000002</v>
      </c>
      <c r="C43">
        <v>2034.3258000000001</v>
      </c>
      <c r="D43">
        <v>136604.97747000001</v>
      </c>
      <c r="E43">
        <v>-13.10949802</v>
      </c>
      <c r="G43" s="3">
        <f t="shared" si="0"/>
        <v>-0.27817778373812063</v>
      </c>
    </row>
    <row r="44" spans="1:7" x14ac:dyDescent="0.25">
      <c r="A44" t="s">
        <v>69</v>
      </c>
      <c r="B44">
        <v>1.2692472800000001</v>
      </c>
      <c r="C44">
        <v>1387.2702999999999</v>
      </c>
      <c r="D44">
        <v>81710.220669999995</v>
      </c>
      <c r="E44">
        <v>-8.2921791099999993</v>
      </c>
      <c r="G44" s="3">
        <f t="shared" si="0"/>
        <v>-0.10524825780640321</v>
      </c>
    </row>
    <row r="45" spans="1:7" x14ac:dyDescent="0.25">
      <c r="A45" t="s">
        <v>71</v>
      </c>
      <c r="B45">
        <v>0.61447448000000005</v>
      </c>
      <c r="C45">
        <v>2956.5</v>
      </c>
      <c r="D45">
        <v>39557.97</v>
      </c>
      <c r="E45">
        <v>-11.250331879999999</v>
      </c>
      <c r="G45" s="3">
        <f t="shared" si="0"/>
        <v>-6.9130418317904216E-2</v>
      </c>
    </row>
    <row r="46" spans="1:7" x14ac:dyDescent="0.25">
      <c r="A46" t="s">
        <v>72</v>
      </c>
      <c r="B46">
        <v>2.1069132599999998</v>
      </c>
      <c r="C46">
        <v>1438.35175</v>
      </c>
      <c r="D46">
        <v>135636.57002499999</v>
      </c>
      <c r="E46">
        <v>-9.4973192199999996</v>
      </c>
      <c r="G46" s="3">
        <f t="shared" si="0"/>
        <v>-0.20010027799070854</v>
      </c>
    </row>
    <row r="47" spans="1:7" x14ac:dyDescent="0.25">
      <c r="A47" t="s">
        <v>73</v>
      </c>
      <c r="B47">
        <v>0.97535819999999995</v>
      </c>
      <c r="C47">
        <v>679.18387499999994</v>
      </c>
      <c r="D47">
        <v>62790.54924375</v>
      </c>
      <c r="E47">
        <v>-9.2673730899999995</v>
      </c>
      <c r="G47" s="3">
        <f t="shared" si="0"/>
        <v>-9.039008335790838E-2</v>
      </c>
    </row>
    <row r="48" spans="1:7" x14ac:dyDescent="0.25">
      <c r="A48" t="s">
        <v>6</v>
      </c>
      <c r="B48">
        <v>4.2394889999999998</v>
      </c>
      <c r="C48">
        <v>1105.8558</v>
      </c>
      <c r="D48">
        <v>272925.21143999998</v>
      </c>
      <c r="E48">
        <v>-13.539089199999999</v>
      </c>
      <c r="G48" s="3">
        <f t="shared" si="0"/>
        <v>-0.57398819733418793</v>
      </c>
    </row>
    <row r="49" spans="1:7" x14ac:dyDescent="0.25">
      <c r="A49" t="s">
        <v>83</v>
      </c>
      <c r="B49">
        <v>0.63837252</v>
      </c>
      <c r="C49">
        <v>1956.9739</v>
      </c>
      <c r="D49">
        <v>41096.4519</v>
      </c>
      <c r="E49">
        <v>-12.289432529999999</v>
      </c>
      <c r="G49" s="3">
        <f t="shared" si="0"/>
        <v>-7.8452360135460752E-2</v>
      </c>
    </row>
    <row r="50" spans="1:7" x14ac:dyDescent="0.25">
      <c r="A50" t="s">
        <v>50</v>
      </c>
      <c r="B50">
        <v>1.04760589</v>
      </c>
      <c r="C50">
        <v>7275.2569999999996</v>
      </c>
      <c r="D50">
        <v>67441.632389999999</v>
      </c>
      <c r="E50">
        <v>-11.48004723</v>
      </c>
      <c r="G50" s="3">
        <f t="shared" si="0"/>
        <v>-0.12026565095626186</v>
      </c>
    </row>
    <row r="51" spans="1:7" x14ac:dyDescent="0.25">
      <c r="A51" t="s">
        <v>75</v>
      </c>
      <c r="B51">
        <v>1.09755476</v>
      </c>
      <c r="C51">
        <v>1514.6234999999999</v>
      </c>
      <c r="D51">
        <v>70657.186275</v>
      </c>
      <c r="E51">
        <v>-10.795579910000001</v>
      </c>
      <c r="G51" s="3">
        <f t="shared" si="0"/>
        <v>-0.11848740117180873</v>
      </c>
    </row>
    <row r="52" spans="1:7" x14ac:dyDescent="0.25">
      <c r="G52" s="3"/>
    </row>
    <row r="53" spans="1:7" x14ac:dyDescent="0.25">
      <c r="G53" s="3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topLeftCell="A52" workbookViewId="0">
      <selection activeCell="K96" sqref="K96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45" t="str">
        <f>"Scenario Back-Testing: Realised P&amp;L (" &amp;C41&amp; "-" &amp;C42 &amp; ") vs. Simulated " &amp;Sim_20120503!E2</f>
        <v>Scenario Back-Testing: Realised P&amp;L (5/3/2012-5/23/2012) vs. Simulated P&amp;L% (Oil prices Drop - May 2010: P)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48" t="s">
        <v>32</v>
      </c>
      <c r="B36" s="48"/>
      <c r="C36" s="48"/>
      <c r="D36" s="48"/>
      <c r="E36" s="48"/>
      <c r="F36" s="48"/>
      <c r="G36" s="6"/>
      <c r="H36" s="6"/>
      <c r="I36" s="6"/>
      <c r="J36" s="6"/>
      <c r="K36" s="6"/>
    </row>
    <row r="38" spans="1:19" ht="17.25" x14ac:dyDescent="0.3">
      <c r="A38" s="44" t="s">
        <v>31</v>
      </c>
      <c r="B38" s="44"/>
      <c r="C38" s="44"/>
      <c r="D38" s="44"/>
      <c r="E38" s="44"/>
      <c r="F38" s="44"/>
      <c r="G38" s="40"/>
      <c r="H38" s="40"/>
      <c r="I38" s="19"/>
    </row>
    <row r="39" spans="1:19" x14ac:dyDescent="0.25">
      <c r="A39" s="38"/>
      <c r="B39" s="38" t="s">
        <v>30</v>
      </c>
      <c r="C39" s="43" t="s">
        <v>29</v>
      </c>
      <c r="D39" s="43"/>
      <c r="E39" s="43"/>
      <c r="F39" s="43"/>
      <c r="G39" s="43"/>
      <c r="H39" s="43"/>
      <c r="I39" s="19"/>
    </row>
    <row r="40" spans="1:19" x14ac:dyDescent="0.25">
      <c r="A40" s="38"/>
      <c r="B40" s="38" t="s">
        <v>28</v>
      </c>
      <c r="C40" s="43" t="s">
        <v>77</v>
      </c>
      <c r="D40" s="43"/>
      <c r="E40" s="43"/>
      <c r="F40" s="43"/>
      <c r="G40" s="43"/>
      <c r="H40" s="43"/>
      <c r="I40" s="19"/>
    </row>
    <row r="41" spans="1:19" x14ac:dyDescent="0.25">
      <c r="A41" s="38"/>
      <c r="B41" s="38" t="s">
        <v>27</v>
      </c>
      <c r="C41" s="43" t="s">
        <v>120</v>
      </c>
      <c r="D41" s="43"/>
      <c r="E41" s="43"/>
      <c r="F41" s="43"/>
      <c r="G41" s="43"/>
      <c r="H41" s="43"/>
      <c r="I41" s="19"/>
    </row>
    <row r="42" spans="1:19" x14ac:dyDescent="0.25">
      <c r="A42" s="38"/>
      <c r="B42" s="38" t="s">
        <v>26</v>
      </c>
      <c r="C42" s="43" t="s">
        <v>121</v>
      </c>
      <c r="D42" s="43"/>
      <c r="E42" s="43"/>
      <c r="F42" s="43"/>
      <c r="G42" s="43"/>
      <c r="H42" s="43"/>
      <c r="I42" s="19"/>
    </row>
    <row r="43" spans="1:19" x14ac:dyDescent="0.25">
      <c r="A43" s="38"/>
      <c r="B43" s="38" t="s">
        <v>24</v>
      </c>
      <c r="C43" s="43" t="s">
        <v>15</v>
      </c>
      <c r="D43" s="43"/>
      <c r="E43" s="43"/>
      <c r="F43" s="43"/>
      <c r="G43" s="43"/>
      <c r="H43" s="43"/>
      <c r="I43" s="19"/>
    </row>
    <row r="44" spans="1:19" x14ac:dyDescent="0.25">
      <c r="A44" s="38"/>
      <c r="B44" s="38" t="s">
        <v>23</v>
      </c>
      <c r="C44" s="43" t="s">
        <v>22</v>
      </c>
      <c r="D44" s="43"/>
      <c r="E44" s="43"/>
      <c r="F44" s="43"/>
      <c r="G44" s="43"/>
      <c r="H44" s="43"/>
      <c r="I44" s="19"/>
    </row>
    <row r="45" spans="1:19" x14ac:dyDescent="0.25">
      <c r="A45" s="15"/>
      <c r="B45" s="15"/>
      <c r="C45" s="15"/>
      <c r="D45" s="15"/>
      <c r="E45" s="15"/>
      <c r="F45" s="15"/>
      <c r="G45" s="15"/>
      <c r="H45" s="15"/>
      <c r="I45" s="19"/>
    </row>
    <row r="46" spans="1:19" ht="17.25" x14ac:dyDescent="0.3">
      <c r="A46" s="44" t="s">
        <v>21</v>
      </c>
      <c r="B46" s="44"/>
      <c r="C46" s="44"/>
      <c r="D46" s="44"/>
      <c r="E46" s="44"/>
      <c r="F46" s="44"/>
      <c r="G46" s="15"/>
      <c r="H46" s="15"/>
      <c r="I46" s="19"/>
    </row>
    <row r="47" spans="1:19" x14ac:dyDescent="0.25">
      <c r="A47" s="20" t="s">
        <v>20</v>
      </c>
      <c r="B47" s="20" t="s">
        <v>20</v>
      </c>
      <c r="C47" s="20" t="s">
        <v>19</v>
      </c>
      <c r="D47" s="20" t="s">
        <v>18</v>
      </c>
      <c r="E47" s="20" t="s">
        <v>17</v>
      </c>
      <c r="F47" s="20" t="s">
        <v>16</v>
      </c>
      <c r="G47" s="15"/>
      <c r="H47" s="15"/>
      <c r="I47" s="19"/>
      <c r="J47" s="7" t="s">
        <v>34</v>
      </c>
      <c r="K47" s="7" t="s">
        <v>33</v>
      </c>
    </row>
    <row r="48" spans="1:19" ht="15" x14ac:dyDescent="0.25">
      <c r="A48" s="38" t="s">
        <v>77</v>
      </c>
      <c r="B48" s="38"/>
      <c r="C48" s="17">
        <v>100</v>
      </c>
      <c r="D48" s="17">
        <v>100</v>
      </c>
      <c r="E48" s="17">
        <v>-11.08</v>
      </c>
      <c r="F48" s="17">
        <v>-11.08</v>
      </c>
      <c r="G48" s="15"/>
      <c r="H48" s="15"/>
      <c r="I48" s="19"/>
      <c r="J48" s="8">
        <f t="shared" ref="J48:J101" si="0">F48</f>
        <v>-11.08</v>
      </c>
      <c r="K48">
        <f>Sim_20120503!G3</f>
        <v>-10.23700220173663</v>
      </c>
    </row>
    <row r="49" spans="1:13" ht="15" x14ac:dyDescent="0.25">
      <c r="A49" s="38"/>
      <c r="B49" s="38" t="s">
        <v>65</v>
      </c>
      <c r="C49" s="17">
        <v>16.07</v>
      </c>
      <c r="D49" s="17">
        <v>15.82</v>
      </c>
      <c r="E49" s="17">
        <v>-11.38</v>
      </c>
      <c r="F49" s="17">
        <v>-1.83</v>
      </c>
      <c r="G49" s="15"/>
      <c r="H49" s="15"/>
      <c r="I49" s="19"/>
      <c r="J49" s="8">
        <f t="shared" ref="J49:J80" si="1">F49</f>
        <v>-1.83</v>
      </c>
      <c r="K49">
        <f>IF(ISNUMBER(VLOOKUP(B49,Sim_20120503!$A$4:$G$1000,7,0)),VLOOKUP(B49,Sim_20120503!$A$4:$G$1000,7,0),"")</f>
        <v>-1.3947365000999281</v>
      </c>
      <c r="M49" s="8">
        <f t="shared" ref="M49:M80" si="2">C49</f>
        <v>16.07</v>
      </c>
    </row>
    <row r="50" spans="1:13" ht="15" x14ac:dyDescent="0.25">
      <c r="A50" s="38"/>
      <c r="B50" s="38" t="s">
        <v>38</v>
      </c>
      <c r="C50" s="17">
        <v>7.73</v>
      </c>
      <c r="D50" s="17">
        <v>7.6</v>
      </c>
      <c r="E50" s="17">
        <v>-13.9</v>
      </c>
      <c r="F50" s="17">
        <v>-1.0900000000000001</v>
      </c>
      <c r="G50" s="15"/>
      <c r="H50" s="15"/>
      <c r="I50" s="19"/>
      <c r="J50" s="8">
        <f t="shared" si="1"/>
        <v>-1.0900000000000001</v>
      </c>
      <c r="K50">
        <f>IF(ISNUMBER(VLOOKUP(B50,Sim_20120503!$A$4:$G$1000,7,0)),VLOOKUP(B50,Sim_20120503!$A$4:$G$1000,7,0),"")</f>
        <v>-0.66053393256953807</v>
      </c>
      <c r="M50" s="8">
        <f t="shared" si="2"/>
        <v>7.73</v>
      </c>
    </row>
    <row r="51" spans="1:13" ht="15" x14ac:dyDescent="0.25">
      <c r="A51" s="38"/>
      <c r="B51" s="38" t="s">
        <v>8</v>
      </c>
      <c r="C51" s="17">
        <v>4.46</v>
      </c>
      <c r="D51" s="17">
        <v>4.4800000000000004</v>
      </c>
      <c r="E51" s="17">
        <v>-14.8</v>
      </c>
      <c r="F51" s="17">
        <v>-0.68</v>
      </c>
      <c r="G51" s="15"/>
      <c r="H51" s="15"/>
      <c r="I51" s="19"/>
      <c r="J51" s="8">
        <f t="shared" si="1"/>
        <v>-0.68</v>
      </c>
      <c r="K51">
        <f>IF(ISNUMBER(VLOOKUP(B51,Sim_20120503!$A$4:$G$1000,7,0)),VLOOKUP(B51,Sim_20120503!$A$4:$G$1000,7,0),"")</f>
        <v>-0.64649797877284609</v>
      </c>
      <c r="M51" s="8">
        <f t="shared" si="2"/>
        <v>4.46</v>
      </c>
    </row>
    <row r="52" spans="1:13" ht="15" x14ac:dyDescent="0.25">
      <c r="A52" s="38"/>
      <c r="B52" s="38" t="s">
        <v>6</v>
      </c>
      <c r="C52" s="17">
        <v>4.1500000000000004</v>
      </c>
      <c r="D52" s="17">
        <v>4.08</v>
      </c>
      <c r="E52" s="17">
        <v>-14.63</v>
      </c>
      <c r="F52" s="17">
        <v>-0.62</v>
      </c>
      <c r="G52" s="15"/>
      <c r="H52" s="15"/>
      <c r="I52" s="19"/>
      <c r="J52" s="8">
        <f t="shared" si="1"/>
        <v>-0.62</v>
      </c>
      <c r="K52">
        <f>IF(ISNUMBER(VLOOKUP(B52,Sim_20120503!$A$4:$G$1000,7,0)),VLOOKUP(B52,Sim_20120503!$A$4:$G$1000,7,0),"")</f>
        <v>-0.57398819733418793</v>
      </c>
      <c r="M52" s="8">
        <f t="shared" si="2"/>
        <v>4.1500000000000004</v>
      </c>
    </row>
    <row r="53" spans="1:13" ht="15" x14ac:dyDescent="0.25">
      <c r="A53" s="38"/>
      <c r="B53" s="38" t="s">
        <v>49</v>
      </c>
      <c r="C53" s="17">
        <v>5.25</v>
      </c>
      <c r="D53" s="17">
        <v>5.31</v>
      </c>
      <c r="E53" s="17">
        <v>-10.08</v>
      </c>
      <c r="F53" s="17">
        <v>-0.53</v>
      </c>
      <c r="G53" s="15"/>
      <c r="H53" s="15"/>
      <c r="I53" s="19"/>
      <c r="J53" s="8">
        <f t="shared" si="1"/>
        <v>-0.53</v>
      </c>
      <c r="K53">
        <f>IF(ISNUMBER(VLOOKUP(B53,Sim_20120503!$A$4:$G$1000,7,0)),VLOOKUP(B53,Sim_20120503!$A$4:$G$1000,7,0),"")</f>
        <v>-0.55658282104241241</v>
      </c>
      <c r="M53" s="8">
        <f t="shared" si="2"/>
        <v>5.25</v>
      </c>
    </row>
    <row r="54" spans="1:13" ht="15" x14ac:dyDescent="0.25">
      <c r="A54" s="38"/>
      <c r="B54" s="38" t="s">
        <v>35</v>
      </c>
      <c r="C54" s="17">
        <v>8.6199999999999992</v>
      </c>
      <c r="D54" s="17">
        <v>8.67</v>
      </c>
      <c r="E54" s="17">
        <v>-6.07</v>
      </c>
      <c r="F54" s="17">
        <v>-0.51</v>
      </c>
      <c r="G54" s="15"/>
      <c r="H54" s="15"/>
      <c r="I54" s="19"/>
      <c r="J54" s="8">
        <f t="shared" si="1"/>
        <v>-0.51</v>
      </c>
      <c r="K54">
        <f>IF(ISNUMBER(VLOOKUP(B54,Sim_20120503!$A$4:$G$1000,7,0)),VLOOKUP(B54,Sim_20120503!$A$4:$G$1000,7,0),"")</f>
        <v>-0.71005531746961159</v>
      </c>
      <c r="M54" s="8">
        <f t="shared" si="2"/>
        <v>8.6199999999999992</v>
      </c>
    </row>
    <row r="55" spans="1:13" ht="15" x14ac:dyDescent="0.25">
      <c r="A55" s="38"/>
      <c r="B55" s="38" t="s">
        <v>5</v>
      </c>
      <c r="C55" s="17">
        <v>3.69</v>
      </c>
      <c r="D55" s="17">
        <v>3.76</v>
      </c>
      <c r="E55" s="17">
        <v>-12.28</v>
      </c>
      <c r="F55" s="17">
        <v>-0.46</v>
      </c>
      <c r="G55" s="15"/>
      <c r="H55" s="15"/>
      <c r="I55" s="19"/>
      <c r="J55" s="8">
        <f t="shared" si="1"/>
        <v>-0.46</v>
      </c>
      <c r="K55">
        <f>IF(ISNUMBER(VLOOKUP(B55,Sim_20120503!$A$4:$G$1000,7,0)),VLOOKUP(B55,Sim_20120503!$A$4:$G$1000,7,0),"")</f>
        <v>-0.4575061812671421</v>
      </c>
      <c r="M55" s="8">
        <f t="shared" si="2"/>
        <v>3.69</v>
      </c>
    </row>
    <row r="56" spans="1:13" ht="15" x14ac:dyDescent="0.25">
      <c r="A56" s="38"/>
      <c r="B56" s="38" t="s">
        <v>39</v>
      </c>
      <c r="C56" s="17">
        <v>2.42</v>
      </c>
      <c r="D56" s="17">
        <v>2.37</v>
      </c>
      <c r="E56" s="17">
        <v>-16.399999999999999</v>
      </c>
      <c r="F56" s="17">
        <v>-0.41</v>
      </c>
      <c r="G56" s="15"/>
      <c r="H56" s="15"/>
      <c r="I56" s="19"/>
      <c r="J56" s="8">
        <f t="shared" si="1"/>
        <v>-0.41</v>
      </c>
      <c r="K56">
        <f>IF(ISNUMBER(VLOOKUP(B56,Sim_20120503!$A$4:$G$1000,7,0)),VLOOKUP(B56,Sim_20120503!$A$4:$G$1000,7,0),"")</f>
        <v>-0.27592235560768619</v>
      </c>
      <c r="M56" s="8">
        <f t="shared" si="2"/>
        <v>2.42</v>
      </c>
    </row>
    <row r="57" spans="1:13" ht="15" x14ac:dyDescent="0.25">
      <c r="A57" s="38"/>
      <c r="B57" s="38" t="s">
        <v>36</v>
      </c>
      <c r="C57" s="17">
        <v>3.51</v>
      </c>
      <c r="D57" s="17">
        <v>3.53</v>
      </c>
      <c r="E57" s="17">
        <v>-10.44</v>
      </c>
      <c r="F57" s="17">
        <v>-0.37</v>
      </c>
      <c r="G57" s="15"/>
      <c r="H57" s="15"/>
      <c r="I57" s="19"/>
      <c r="J57" s="8">
        <f t="shared" si="1"/>
        <v>-0.37</v>
      </c>
      <c r="K57">
        <f>IF(ISNUMBER(VLOOKUP(B57,Sim_20120503!$A$4:$G$1000,7,0)),VLOOKUP(B57,Sim_20120503!$A$4:$G$1000,7,0),"")</f>
        <v>-0.3499124414373892</v>
      </c>
      <c r="M57" s="8">
        <f t="shared" si="2"/>
        <v>3.51</v>
      </c>
    </row>
    <row r="58" spans="1:13" ht="15" x14ac:dyDescent="0.25">
      <c r="A58" s="38"/>
      <c r="B58" s="38" t="s">
        <v>52</v>
      </c>
      <c r="C58" s="17">
        <v>3.74</v>
      </c>
      <c r="D58" s="17">
        <v>3.76</v>
      </c>
      <c r="E58" s="17">
        <v>-9.35</v>
      </c>
      <c r="F58" s="17">
        <v>-0.35</v>
      </c>
      <c r="G58" s="15"/>
      <c r="H58" s="15"/>
      <c r="I58" s="19"/>
      <c r="J58" s="8">
        <f t="shared" si="1"/>
        <v>-0.35</v>
      </c>
      <c r="K58">
        <f>IF(ISNUMBER(VLOOKUP(B58,Sim_20120503!$A$4:$G$1000,7,0)),VLOOKUP(B58,Sim_20120503!$A$4:$G$1000,7,0),"")</f>
        <v>-0.36563442767934456</v>
      </c>
      <c r="M58" s="8">
        <f t="shared" si="2"/>
        <v>3.74</v>
      </c>
    </row>
    <row r="59" spans="1:13" ht="15" x14ac:dyDescent="0.25">
      <c r="A59" s="38"/>
      <c r="B59" s="38" t="s">
        <v>44</v>
      </c>
      <c r="C59" s="17">
        <v>1.74</v>
      </c>
      <c r="D59" s="17">
        <v>1.68</v>
      </c>
      <c r="E59" s="17">
        <v>-18.43</v>
      </c>
      <c r="F59" s="17">
        <v>-0.34</v>
      </c>
      <c r="G59" s="15"/>
      <c r="H59" s="15"/>
      <c r="I59" s="19"/>
      <c r="J59" s="8">
        <f t="shared" si="1"/>
        <v>-0.34</v>
      </c>
      <c r="K59">
        <f>IF(ISNUMBER(VLOOKUP(B59,Sim_20120503!$A$4:$G$1000,7,0)),VLOOKUP(B59,Sim_20120503!$A$4:$G$1000,7,0),"")</f>
        <v>-0.24567864380168744</v>
      </c>
      <c r="M59" s="8">
        <f t="shared" si="2"/>
        <v>1.74</v>
      </c>
    </row>
    <row r="60" spans="1:13" ht="15" x14ac:dyDescent="0.25">
      <c r="A60" s="38"/>
      <c r="B60" s="38" t="s">
        <v>90</v>
      </c>
      <c r="C60" s="17">
        <v>2.5099999999999998</v>
      </c>
      <c r="D60" s="17">
        <v>2.4700000000000002</v>
      </c>
      <c r="E60" s="17">
        <v>-13.29</v>
      </c>
      <c r="F60" s="17">
        <v>-0.34</v>
      </c>
      <c r="G60" s="15"/>
      <c r="H60" s="15"/>
      <c r="I60" s="19"/>
      <c r="J60" s="8">
        <f t="shared" si="1"/>
        <v>-0.34</v>
      </c>
      <c r="K60">
        <f>IF(ISNUMBER(VLOOKUP(B60,Sim_20120503!$A$4:$G$1000,7,0)),VLOOKUP(B60,Sim_20120503!$A$4:$G$1000,7,0),"")</f>
        <v>-0.26165210773668085</v>
      </c>
      <c r="M60" s="8">
        <f t="shared" si="2"/>
        <v>2.5099999999999998</v>
      </c>
    </row>
    <row r="61" spans="1:13" ht="15" x14ac:dyDescent="0.25">
      <c r="A61" s="38"/>
      <c r="B61" s="38" t="s">
        <v>9</v>
      </c>
      <c r="C61" s="17">
        <v>2.06</v>
      </c>
      <c r="D61" s="17">
        <v>2.06</v>
      </c>
      <c r="E61" s="17">
        <v>-14.3</v>
      </c>
      <c r="F61" s="17">
        <v>-0.3</v>
      </c>
      <c r="G61" s="15"/>
      <c r="H61" s="15"/>
      <c r="I61" s="19"/>
      <c r="J61" s="8">
        <f t="shared" si="1"/>
        <v>-0.3</v>
      </c>
      <c r="K61">
        <f>IF(ISNUMBER(VLOOKUP(B61,Sim_20120503!$A$4:$G$1000,7,0)),VLOOKUP(B61,Sim_20120503!$A$4:$G$1000,7,0),"")</f>
        <v>-0.27817778373812063</v>
      </c>
      <c r="M61" s="8">
        <f t="shared" si="2"/>
        <v>2.06</v>
      </c>
    </row>
    <row r="62" spans="1:13" ht="15" x14ac:dyDescent="0.25">
      <c r="A62" s="38"/>
      <c r="B62" s="38" t="s">
        <v>86</v>
      </c>
      <c r="C62" s="17">
        <v>2.2400000000000002</v>
      </c>
      <c r="D62" s="17">
        <v>2.23</v>
      </c>
      <c r="E62" s="17">
        <v>-12.76</v>
      </c>
      <c r="F62" s="17">
        <v>-0.28999999999999998</v>
      </c>
      <c r="G62" s="15"/>
      <c r="H62" s="15"/>
      <c r="I62" s="19"/>
      <c r="J62" s="8">
        <f t="shared" si="1"/>
        <v>-0.28999999999999998</v>
      </c>
      <c r="K62">
        <f>IF(ISNUMBER(VLOOKUP(B62,Sim_20120503!$A$4:$G$1000,7,0)),VLOOKUP(B62,Sim_20120503!$A$4:$G$1000,7,0),"")</f>
        <v>0</v>
      </c>
      <c r="M62" s="8">
        <f t="shared" si="2"/>
        <v>2.2400000000000002</v>
      </c>
    </row>
    <row r="63" spans="1:13" ht="15" x14ac:dyDescent="0.25">
      <c r="A63" s="38"/>
      <c r="B63" s="38" t="s">
        <v>64</v>
      </c>
      <c r="C63" s="17">
        <v>1.98</v>
      </c>
      <c r="D63" s="17">
        <v>1.99</v>
      </c>
      <c r="E63" s="17">
        <v>-11.97</v>
      </c>
      <c r="F63" s="17">
        <v>-0.24</v>
      </c>
      <c r="G63" s="15"/>
      <c r="H63" s="15"/>
      <c r="I63" s="19"/>
      <c r="J63" s="8">
        <f t="shared" si="1"/>
        <v>-0.24</v>
      </c>
      <c r="K63">
        <f>IF(ISNUMBER(VLOOKUP(B63,Sim_20120503!$A$4:$G$1000,7,0)),VLOOKUP(B63,Sim_20120503!$A$4:$G$1000,7,0),"")</f>
        <v>-0.1545447320818952</v>
      </c>
      <c r="M63" s="8">
        <f t="shared" si="2"/>
        <v>1.98</v>
      </c>
    </row>
    <row r="64" spans="1:13" ht="15" x14ac:dyDescent="0.25">
      <c r="A64" s="38"/>
      <c r="B64" s="38" t="s">
        <v>41</v>
      </c>
      <c r="C64" s="17">
        <v>2.12</v>
      </c>
      <c r="D64" s="17">
        <v>2.09</v>
      </c>
      <c r="E64" s="17">
        <v>-10.7</v>
      </c>
      <c r="F64" s="17">
        <v>-0.23</v>
      </c>
      <c r="G64" s="15"/>
      <c r="H64" s="15"/>
      <c r="I64" s="19"/>
      <c r="J64" s="8">
        <f t="shared" si="1"/>
        <v>-0.23</v>
      </c>
      <c r="K64">
        <f>IF(ISNUMBER(VLOOKUP(B64,Sim_20120503!$A$4:$G$1000,7,0)),VLOOKUP(B64,Sim_20120503!$A$4:$G$1000,7,0),"")</f>
        <v>-0.27326810772835136</v>
      </c>
      <c r="M64" s="8">
        <f t="shared" si="2"/>
        <v>2.12</v>
      </c>
    </row>
    <row r="65" spans="1:13" ht="15" x14ac:dyDescent="0.25">
      <c r="A65" s="38"/>
      <c r="B65" s="38" t="s">
        <v>82</v>
      </c>
      <c r="C65" s="17">
        <v>1.5</v>
      </c>
      <c r="D65" s="17">
        <v>1.5</v>
      </c>
      <c r="E65" s="17">
        <v>-12.57</v>
      </c>
      <c r="F65" s="17">
        <v>-0.19</v>
      </c>
      <c r="G65" s="15"/>
      <c r="H65" s="15"/>
      <c r="I65" s="19"/>
      <c r="J65" s="8">
        <f t="shared" si="1"/>
        <v>-0.19</v>
      </c>
      <c r="K65">
        <f>IF(ISNUMBER(VLOOKUP(B65,Sim_20120503!$A$4:$G$1000,7,0)),VLOOKUP(B65,Sim_20120503!$A$4:$G$1000,7,0),"")</f>
        <v>-0.20171165750098349</v>
      </c>
      <c r="M65" s="8">
        <f t="shared" si="2"/>
        <v>1.5</v>
      </c>
    </row>
    <row r="66" spans="1:13" ht="15" x14ac:dyDescent="0.25">
      <c r="A66" s="38"/>
      <c r="B66" s="38" t="s">
        <v>60</v>
      </c>
      <c r="C66" s="17">
        <v>0.96</v>
      </c>
      <c r="D66" s="17">
        <v>0.95</v>
      </c>
      <c r="E66" s="17">
        <v>-15.88</v>
      </c>
      <c r="F66" s="17">
        <v>-0.16</v>
      </c>
      <c r="G66" s="15"/>
      <c r="H66" s="15"/>
      <c r="I66" s="19"/>
      <c r="J66" s="8">
        <f t="shared" si="1"/>
        <v>-0.16</v>
      </c>
      <c r="K66">
        <f>IF(ISNUMBER(VLOOKUP(B66,Sim_20120503!$A$4:$G$1000,7,0)),VLOOKUP(B66,Sim_20120503!$A$4:$G$1000,7,0),"")</f>
        <v>-0.1007187528550368</v>
      </c>
      <c r="M66" s="8">
        <f t="shared" si="2"/>
        <v>0.96</v>
      </c>
    </row>
    <row r="67" spans="1:13" ht="15" x14ac:dyDescent="0.25">
      <c r="A67" s="38"/>
      <c r="B67" s="38" t="s">
        <v>45</v>
      </c>
      <c r="C67" s="17">
        <v>0.99</v>
      </c>
      <c r="D67" s="17">
        <v>0.97</v>
      </c>
      <c r="E67" s="17">
        <v>-15.14</v>
      </c>
      <c r="F67" s="17">
        <v>-0.15</v>
      </c>
      <c r="G67" s="15"/>
      <c r="H67" s="15"/>
      <c r="I67" s="19"/>
      <c r="J67" s="8">
        <f t="shared" si="1"/>
        <v>-0.15</v>
      </c>
      <c r="K67">
        <f>IF(ISNUMBER(VLOOKUP(B67,Sim_20120503!$A$4:$G$1000,7,0)),VLOOKUP(B67,Sim_20120503!$A$4:$G$1000,7,0),"")</f>
        <v>-0.12455475522684603</v>
      </c>
      <c r="M67" s="8">
        <f t="shared" si="2"/>
        <v>0.99</v>
      </c>
    </row>
    <row r="68" spans="1:13" ht="15" x14ac:dyDescent="0.25">
      <c r="A68" s="38"/>
      <c r="B68" s="38" t="s">
        <v>78</v>
      </c>
      <c r="C68" s="17">
        <v>1.0900000000000001</v>
      </c>
      <c r="D68" s="17">
        <v>1.06</v>
      </c>
      <c r="E68" s="17">
        <v>-12.93</v>
      </c>
      <c r="F68" s="17">
        <v>-0.14000000000000001</v>
      </c>
      <c r="G68" s="15"/>
      <c r="H68" s="15"/>
      <c r="I68" s="19"/>
      <c r="J68" s="8">
        <f t="shared" si="1"/>
        <v>-0.14000000000000001</v>
      </c>
      <c r="K68">
        <f>IF(ISNUMBER(VLOOKUP(B68,Sim_20120503!$A$4:$G$1000,7,0)),VLOOKUP(B68,Sim_20120503!$A$4:$G$1000,7,0),"")</f>
        <v>-0.13835441789426109</v>
      </c>
      <c r="M68" s="8">
        <f t="shared" si="2"/>
        <v>1.0900000000000001</v>
      </c>
    </row>
    <row r="69" spans="1:13" ht="15" x14ac:dyDescent="0.25">
      <c r="A69" s="38"/>
      <c r="B69" s="38" t="s">
        <v>54</v>
      </c>
      <c r="C69" s="17">
        <v>1.42</v>
      </c>
      <c r="D69" s="17">
        <v>1.42</v>
      </c>
      <c r="E69" s="17">
        <v>-9.5</v>
      </c>
      <c r="F69" s="17">
        <v>-0.13</v>
      </c>
      <c r="G69" s="15"/>
      <c r="H69" s="15"/>
      <c r="I69" s="19"/>
      <c r="J69" s="8">
        <f t="shared" si="1"/>
        <v>-0.13</v>
      </c>
      <c r="K69">
        <f>IF(ISNUMBER(VLOOKUP(B69,Sim_20120503!$A$4:$G$1000,7,0)),VLOOKUP(B69,Sim_20120503!$A$4:$G$1000,7,0),"")</f>
        <v>-0.13785588327456402</v>
      </c>
      <c r="M69" s="8">
        <f t="shared" si="2"/>
        <v>1.42</v>
      </c>
    </row>
    <row r="70" spans="1:13" ht="15" x14ac:dyDescent="0.25">
      <c r="A70" s="38"/>
      <c r="B70" s="38" t="s">
        <v>72</v>
      </c>
      <c r="C70" s="17">
        <v>2.13</v>
      </c>
      <c r="D70" s="17">
        <v>2.23</v>
      </c>
      <c r="E70" s="17">
        <v>-6.26</v>
      </c>
      <c r="F70" s="17">
        <v>-0.13</v>
      </c>
      <c r="G70" s="15"/>
      <c r="H70" s="15"/>
      <c r="I70" s="19"/>
      <c r="J70" s="8">
        <f t="shared" si="1"/>
        <v>-0.13</v>
      </c>
      <c r="K70">
        <f>IF(ISNUMBER(VLOOKUP(B70,Sim_20120503!$A$4:$G$1000,7,0)),VLOOKUP(B70,Sim_20120503!$A$4:$G$1000,7,0),"")</f>
        <v>-0.20010027799070854</v>
      </c>
      <c r="M70" s="8">
        <f t="shared" si="2"/>
        <v>2.13</v>
      </c>
    </row>
    <row r="71" spans="1:13" ht="15" x14ac:dyDescent="0.25">
      <c r="A71" s="38"/>
      <c r="B71" s="38" t="s">
        <v>75</v>
      </c>
      <c r="C71" s="17">
        <v>1.08</v>
      </c>
      <c r="D71" s="17">
        <v>1.07</v>
      </c>
      <c r="E71" s="17">
        <v>-12.34</v>
      </c>
      <c r="F71" s="17">
        <v>-0.13</v>
      </c>
      <c r="G71" s="15"/>
      <c r="H71" s="15"/>
      <c r="I71" s="19"/>
      <c r="J71" s="8">
        <f t="shared" si="1"/>
        <v>-0.13</v>
      </c>
      <c r="K71">
        <f>IF(ISNUMBER(VLOOKUP(B71,Sim_20120503!$A$4:$G$1000,7,0)),VLOOKUP(B71,Sim_20120503!$A$4:$G$1000,7,0),"")</f>
        <v>-0.11848740117180873</v>
      </c>
      <c r="M71" s="8">
        <f t="shared" si="2"/>
        <v>1.08</v>
      </c>
    </row>
    <row r="72" spans="1:13" ht="15" x14ac:dyDescent="0.25">
      <c r="A72" s="38"/>
      <c r="B72" s="38" t="s">
        <v>71</v>
      </c>
      <c r="C72" s="17">
        <v>0.59</v>
      </c>
      <c r="D72" s="17">
        <v>0.56000000000000005</v>
      </c>
      <c r="E72" s="17">
        <v>-19.73</v>
      </c>
      <c r="F72" s="17">
        <v>-0.12</v>
      </c>
      <c r="G72" s="15"/>
      <c r="H72" s="15"/>
      <c r="I72" s="19"/>
      <c r="J72" s="8">
        <f t="shared" si="1"/>
        <v>-0.12</v>
      </c>
      <c r="K72">
        <f>IF(ISNUMBER(VLOOKUP(B72,Sim_20120503!$A$4:$G$1000,7,0)),VLOOKUP(B72,Sim_20120503!$A$4:$G$1000,7,0),"")</f>
        <v>-6.9130418317904216E-2</v>
      </c>
      <c r="M72" s="8">
        <f t="shared" si="2"/>
        <v>0.59</v>
      </c>
    </row>
    <row r="73" spans="1:13" ht="15" x14ac:dyDescent="0.25">
      <c r="A73" s="38"/>
      <c r="B73" s="38" t="s">
        <v>63</v>
      </c>
      <c r="C73" s="17">
        <v>1.5</v>
      </c>
      <c r="D73" s="17">
        <v>1.53</v>
      </c>
      <c r="E73" s="17">
        <v>-7.66</v>
      </c>
      <c r="F73" s="17">
        <v>-0.11</v>
      </c>
      <c r="G73" s="15"/>
      <c r="H73" s="15"/>
      <c r="I73" s="19"/>
      <c r="J73" s="8">
        <f t="shared" si="1"/>
        <v>-0.11</v>
      </c>
      <c r="K73">
        <f>IF(ISNUMBER(VLOOKUP(B73,Sim_20120503!$A$4:$G$1000,7,0)),VLOOKUP(B73,Sim_20120503!$A$4:$G$1000,7,0),"")</f>
        <v>-0.12810830590351605</v>
      </c>
      <c r="M73" s="8">
        <f t="shared" si="2"/>
        <v>1.5</v>
      </c>
    </row>
    <row r="74" spans="1:13" ht="15" x14ac:dyDescent="0.25">
      <c r="A74" s="38"/>
      <c r="B74" s="38" t="s">
        <v>87</v>
      </c>
      <c r="C74" s="17">
        <v>0.52</v>
      </c>
      <c r="D74" s="17">
        <v>0.5</v>
      </c>
      <c r="E74" s="17">
        <v>-19.2</v>
      </c>
      <c r="F74" s="17">
        <v>-0.1</v>
      </c>
      <c r="G74" s="15"/>
      <c r="H74" s="15"/>
      <c r="I74" s="19"/>
      <c r="J74" s="8">
        <f t="shared" si="1"/>
        <v>-0.1</v>
      </c>
      <c r="K74">
        <f>IF(ISNUMBER(VLOOKUP(B74,Sim_20120503!$A$4:$G$1000,7,0)),VLOOKUP(B74,Sim_20120503!$A$4:$G$1000,7,0),"")</f>
        <v>-8.9384664863760385E-2</v>
      </c>
      <c r="M74" s="8">
        <f t="shared" si="2"/>
        <v>0.52</v>
      </c>
    </row>
    <row r="75" spans="1:13" ht="15" x14ac:dyDescent="0.25">
      <c r="A75" s="38"/>
      <c r="B75" s="38" t="s">
        <v>40</v>
      </c>
      <c r="C75" s="17">
        <v>1.08</v>
      </c>
      <c r="D75" s="17">
        <v>1.1299999999999999</v>
      </c>
      <c r="E75" s="17">
        <v>-9.77</v>
      </c>
      <c r="F75" s="17">
        <v>-0.1</v>
      </c>
      <c r="G75" s="15"/>
      <c r="H75" s="15"/>
      <c r="I75" s="19"/>
      <c r="J75" s="8">
        <f t="shared" si="1"/>
        <v>-0.1</v>
      </c>
      <c r="K75">
        <f>IF(ISNUMBER(VLOOKUP(B75,Sim_20120503!$A$4:$G$1000,7,0)),VLOOKUP(B75,Sim_20120503!$A$4:$G$1000,7,0),"")</f>
        <v>-0.14282004424752531</v>
      </c>
      <c r="M75" s="8">
        <f t="shared" si="2"/>
        <v>1.08</v>
      </c>
    </row>
    <row r="76" spans="1:13" ht="15" x14ac:dyDescent="0.25">
      <c r="A76" s="38"/>
      <c r="B76" s="38" t="s">
        <v>68</v>
      </c>
      <c r="C76" s="17">
        <v>0.55000000000000004</v>
      </c>
      <c r="D76" s="17">
        <v>0.52</v>
      </c>
      <c r="E76" s="17">
        <v>-16.989999999999998</v>
      </c>
      <c r="F76" s="17">
        <v>-0.1</v>
      </c>
      <c r="G76" s="15"/>
      <c r="H76" s="15"/>
      <c r="I76" s="19"/>
      <c r="J76" s="8">
        <f t="shared" si="1"/>
        <v>-0.1</v>
      </c>
      <c r="K76">
        <f>IF(ISNUMBER(VLOOKUP(B76,Sim_20120503!$A$4:$G$1000,7,0)),VLOOKUP(B76,Sim_20120503!$A$4:$G$1000,7,0),"")</f>
        <v>-7.2089702156560603E-2</v>
      </c>
      <c r="M76" s="8">
        <f t="shared" si="2"/>
        <v>0.55000000000000004</v>
      </c>
    </row>
    <row r="77" spans="1:13" ht="15" x14ac:dyDescent="0.25">
      <c r="A77" s="38"/>
      <c r="B77" s="38" t="s">
        <v>73</v>
      </c>
      <c r="C77" s="17">
        <v>0.98</v>
      </c>
      <c r="D77" s="17">
        <v>0.99</v>
      </c>
      <c r="E77" s="17">
        <v>-10.33</v>
      </c>
      <c r="F77" s="17">
        <v>-0.1</v>
      </c>
      <c r="G77" s="15"/>
      <c r="H77" s="15"/>
      <c r="I77" s="19"/>
      <c r="J77" s="8">
        <f t="shared" si="1"/>
        <v>-0.1</v>
      </c>
      <c r="K77">
        <f>IF(ISNUMBER(VLOOKUP(B77,Sim_20120503!$A$4:$G$1000,7,0)),VLOOKUP(B77,Sim_20120503!$A$4:$G$1000,7,0),"")</f>
        <v>-9.039008335790838E-2</v>
      </c>
      <c r="M77" s="8">
        <f t="shared" si="2"/>
        <v>0.98</v>
      </c>
    </row>
    <row r="78" spans="1:13" ht="15" x14ac:dyDescent="0.25">
      <c r="A78" s="38"/>
      <c r="B78" s="38" t="s">
        <v>62</v>
      </c>
      <c r="C78" s="17">
        <v>0.64</v>
      </c>
      <c r="D78" s="17">
        <v>0.64</v>
      </c>
      <c r="E78" s="17">
        <v>-13.22</v>
      </c>
      <c r="F78" s="17">
        <v>-0.09</v>
      </c>
      <c r="G78" s="15"/>
      <c r="H78" s="15"/>
      <c r="I78" s="19"/>
      <c r="J78" s="8">
        <f t="shared" si="1"/>
        <v>-0.09</v>
      </c>
      <c r="K78">
        <f>IF(ISNUMBER(VLOOKUP(B78,Sim_20120503!$A$4:$G$1000,7,0)),VLOOKUP(B78,Sim_20120503!$A$4:$G$1000,7,0),"")</f>
        <v>-6.6415899963580508E-2</v>
      </c>
      <c r="M78" s="8">
        <f t="shared" si="2"/>
        <v>0.64</v>
      </c>
    </row>
    <row r="79" spans="1:13" ht="15" x14ac:dyDescent="0.25">
      <c r="A79" s="38"/>
      <c r="B79" s="38" t="s">
        <v>37</v>
      </c>
      <c r="C79" s="17">
        <v>0.66</v>
      </c>
      <c r="D79" s="17">
        <v>0.65</v>
      </c>
      <c r="E79" s="17">
        <v>-12.11</v>
      </c>
      <c r="F79" s="17">
        <v>-0.08</v>
      </c>
      <c r="G79" s="15"/>
      <c r="H79" s="15"/>
      <c r="I79" s="19"/>
      <c r="J79" s="8">
        <f t="shared" si="1"/>
        <v>-0.08</v>
      </c>
      <c r="K79">
        <f>IF(ISNUMBER(VLOOKUP(B79,Sim_20120503!$A$4:$G$1000,7,0)),VLOOKUP(B79,Sim_20120503!$A$4:$G$1000,7,0),"")</f>
        <v>-6.9120089547013888E-2</v>
      </c>
      <c r="M79" s="8">
        <f t="shared" si="2"/>
        <v>0.66</v>
      </c>
    </row>
    <row r="80" spans="1:13" ht="15" x14ac:dyDescent="0.25">
      <c r="A80" s="38"/>
      <c r="B80" s="38" t="s">
        <v>58</v>
      </c>
      <c r="C80" s="17">
        <v>1.95</v>
      </c>
      <c r="D80" s="17">
        <v>2.02</v>
      </c>
      <c r="E80" s="17">
        <v>-4.49</v>
      </c>
      <c r="F80" s="17">
        <v>-0.08</v>
      </c>
      <c r="G80" s="15"/>
      <c r="H80" s="15"/>
      <c r="I80" s="19"/>
      <c r="J80" s="8">
        <f t="shared" si="1"/>
        <v>-0.08</v>
      </c>
      <c r="K80">
        <f>IF(ISNUMBER(VLOOKUP(B80,Sim_20120503!$A$4:$G$1000,7,0)),VLOOKUP(B80,Sim_20120503!$A$4:$G$1000,7,0),"")</f>
        <v>-0.16756664925952472</v>
      </c>
      <c r="M80" s="8">
        <f t="shared" si="2"/>
        <v>1.95</v>
      </c>
    </row>
    <row r="81" spans="1:13" ht="15" x14ac:dyDescent="0.25">
      <c r="A81" s="38"/>
      <c r="B81" s="38" t="s">
        <v>61</v>
      </c>
      <c r="C81" s="17">
        <v>1.32</v>
      </c>
      <c r="D81" s="17">
        <v>1.34</v>
      </c>
      <c r="E81" s="17">
        <v>-6.01</v>
      </c>
      <c r="F81" s="17">
        <v>-0.08</v>
      </c>
      <c r="G81" s="15"/>
      <c r="H81" s="15"/>
      <c r="I81" s="19"/>
      <c r="J81" s="8">
        <f t="shared" ref="J81:J98" si="3">F81</f>
        <v>-0.08</v>
      </c>
      <c r="K81">
        <f>IF(ISNUMBER(VLOOKUP(B81,Sim_20120503!$A$4:$G$1000,7,0)),VLOOKUP(B81,Sim_20120503!$A$4:$G$1000,7,0),"")</f>
        <v>-9.2974592333871661E-2</v>
      </c>
      <c r="M81" s="8">
        <f t="shared" ref="M81:M98" si="4">C81</f>
        <v>1.32</v>
      </c>
    </row>
    <row r="82" spans="1:13" ht="15" x14ac:dyDescent="0.25">
      <c r="A82" s="38"/>
      <c r="B82" s="38" t="s">
        <v>53</v>
      </c>
      <c r="C82" s="17">
        <v>0.73</v>
      </c>
      <c r="D82" s="17">
        <v>0.74</v>
      </c>
      <c r="E82" s="17">
        <v>-9.0299999999999994</v>
      </c>
      <c r="F82" s="17">
        <v>-7.0000000000000007E-2</v>
      </c>
      <c r="G82" s="15"/>
      <c r="H82" s="15"/>
      <c r="I82" s="19"/>
      <c r="J82" s="8">
        <f t="shared" si="3"/>
        <v>-7.0000000000000007E-2</v>
      </c>
      <c r="K82">
        <f>IF(ISNUMBER(VLOOKUP(B82,Sim_20120503!$A$4:$G$1000,7,0)),VLOOKUP(B82,Sim_20120503!$A$4:$G$1000,7,0),"")</f>
        <v>-7.1426577431737803E-2</v>
      </c>
      <c r="M82" s="8">
        <f t="shared" si="4"/>
        <v>0.73</v>
      </c>
    </row>
    <row r="83" spans="1:13" ht="15" x14ac:dyDescent="0.25">
      <c r="A83" s="38"/>
      <c r="B83" s="38" t="s">
        <v>89</v>
      </c>
      <c r="C83" s="17">
        <v>0.3</v>
      </c>
      <c r="D83" s="17">
        <v>0.28000000000000003</v>
      </c>
      <c r="E83" s="17">
        <v>-21.17</v>
      </c>
      <c r="F83" s="17">
        <v>-7.0000000000000007E-2</v>
      </c>
      <c r="G83" s="15"/>
      <c r="H83" s="15"/>
      <c r="I83" s="19"/>
      <c r="J83" s="8">
        <f t="shared" si="3"/>
        <v>-7.0000000000000007E-2</v>
      </c>
      <c r="K83">
        <f>IF(ISNUMBER(VLOOKUP(B83,Sim_20120503!$A$4:$G$1000,7,0)),VLOOKUP(B83,Sim_20120503!$A$4:$G$1000,7,0),"")</f>
        <v>-6.8524711114401504E-2</v>
      </c>
      <c r="M83" s="8">
        <f t="shared" si="4"/>
        <v>0.3</v>
      </c>
    </row>
    <row r="84" spans="1:13" ht="15" x14ac:dyDescent="0.25">
      <c r="A84" s="38"/>
      <c r="B84" s="38" t="s">
        <v>80</v>
      </c>
      <c r="C84" s="17">
        <v>0.55000000000000004</v>
      </c>
      <c r="D84" s="17">
        <v>0.53</v>
      </c>
      <c r="E84" s="17">
        <v>-11.4</v>
      </c>
      <c r="F84" s="17">
        <v>-0.06</v>
      </c>
      <c r="G84" s="15"/>
      <c r="H84" s="15"/>
      <c r="I84" s="19"/>
      <c r="J84" s="8">
        <f t="shared" si="3"/>
        <v>-0.06</v>
      </c>
      <c r="K84" t="str">
        <f>IF(ISNUMBER(VLOOKUP(B84,Sim_20120503!$A$4:$G$1000,7,0)),VLOOKUP(B84,Sim_20120503!$A$4:$G$1000,7,0),"")</f>
        <v/>
      </c>
      <c r="M84" s="8">
        <f t="shared" si="4"/>
        <v>0.55000000000000004</v>
      </c>
    </row>
    <row r="85" spans="1:13" ht="15" x14ac:dyDescent="0.25">
      <c r="A85" s="38"/>
      <c r="B85" s="38" t="s">
        <v>42</v>
      </c>
      <c r="C85" s="17">
        <v>0.46</v>
      </c>
      <c r="D85" s="17">
        <v>0.48</v>
      </c>
      <c r="E85" s="17">
        <v>-12.11</v>
      </c>
      <c r="F85" s="17">
        <v>-0.06</v>
      </c>
      <c r="G85" s="15"/>
      <c r="H85" s="15"/>
      <c r="I85" s="19"/>
      <c r="J85" s="8">
        <f t="shared" si="3"/>
        <v>-0.06</v>
      </c>
      <c r="K85">
        <f>IF(ISNUMBER(VLOOKUP(B85,Sim_20120503!$A$4:$G$1000,7,0)),VLOOKUP(B85,Sim_20120503!$A$4:$G$1000,7,0),"")</f>
        <v>-7.0901972177886657E-2</v>
      </c>
      <c r="M85" s="8">
        <f t="shared" si="4"/>
        <v>0.46</v>
      </c>
    </row>
    <row r="86" spans="1:13" ht="15" x14ac:dyDescent="0.25">
      <c r="A86" s="38"/>
      <c r="B86" s="38" t="s">
        <v>88</v>
      </c>
      <c r="C86" s="17">
        <v>0.27</v>
      </c>
      <c r="D86" s="17">
        <v>0.26</v>
      </c>
      <c r="E86" s="17">
        <v>-20.2</v>
      </c>
      <c r="F86" s="17">
        <v>-0.06</v>
      </c>
      <c r="G86" s="15"/>
      <c r="H86" s="15"/>
      <c r="I86" s="19"/>
      <c r="J86" s="8">
        <f t="shared" si="3"/>
        <v>-0.06</v>
      </c>
      <c r="K86">
        <f>IF(ISNUMBER(VLOOKUP(B86,Sim_20120503!$A$4:$G$1000,7,0)),VLOOKUP(B86,Sim_20120503!$A$4:$G$1000,7,0),"")</f>
        <v>-4.5453489667204708E-2</v>
      </c>
      <c r="M86" s="8">
        <f t="shared" si="4"/>
        <v>0.27</v>
      </c>
    </row>
    <row r="87" spans="1:13" ht="15" x14ac:dyDescent="0.25">
      <c r="A87" s="38"/>
      <c r="B87" s="38" t="s">
        <v>11</v>
      </c>
      <c r="C87" s="17">
        <v>0.49</v>
      </c>
      <c r="D87" s="17">
        <v>0.5</v>
      </c>
      <c r="E87" s="17">
        <v>-9.8000000000000007</v>
      </c>
      <c r="F87" s="17">
        <v>-0.05</v>
      </c>
      <c r="G87" s="15"/>
      <c r="H87" s="15"/>
      <c r="I87" s="19"/>
      <c r="J87" s="8">
        <f t="shared" si="3"/>
        <v>-0.05</v>
      </c>
      <c r="K87">
        <f>IF(ISNUMBER(VLOOKUP(B87,Sim_20120503!$A$4:$G$1000,7,0)),VLOOKUP(B87,Sim_20120503!$A$4:$G$1000,7,0),"")</f>
        <v>-6.8848713413235244E-2</v>
      </c>
      <c r="M87" s="8">
        <f t="shared" si="4"/>
        <v>0.49</v>
      </c>
    </row>
    <row r="88" spans="1:13" ht="15" x14ac:dyDescent="0.25">
      <c r="A88" s="38"/>
      <c r="B88" s="38" t="s">
        <v>67</v>
      </c>
      <c r="C88" s="17">
        <v>0.63</v>
      </c>
      <c r="D88" s="17">
        <v>0.64</v>
      </c>
      <c r="E88" s="17">
        <v>-7.79</v>
      </c>
      <c r="F88" s="17">
        <v>-0.05</v>
      </c>
      <c r="G88" s="15"/>
      <c r="H88" s="15"/>
      <c r="I88" s="4"/>
      <c r="J88" s="8">
        <f t="shared" si="3"/>
        <v>-0.05</v>
      </c>
      <c r="K88">
        <f>IF(ISNUMBER(VLOOKUP(B88,Sim_20120503!$A$4:$G$1000,7,0)),VLOOKUP(B88,Sim_20120503!$A$4:$G$1000,7,0),"")</f>
        <v>-7.8371789378711657E-2</v>
      </c>
      <c r="M88" s="8">
        <f t="shared" si="4"/>
        <v>0.63</v>
      </c>
    </row>
    <row r="89" spans="1:13" ht="15" x14ac:dyDescent="0.25">
      <c r="A89" s="38"/>
      <c r="B89" s="38" t="s">
        <v>85</v>
      </c>
      <c r="C89" s="17">
        <v>0.22</v>
      </c>
      <c r="D89" s="17">
        <v>0.22</v>
      </c>
      <c r="E89" s="17">
        <v>-13.67</v>
      </c>
      <c r="F89" s="17">
        <v>-0.03</v>
      </c>
      <c r="G89" s="15"/>
      <c r="H89" s="15"/>
      <c r="I89" s="19"/>
      <c r="J89" s="8">
        <f t="shared" si="3"/>
        <v>-0.03</v>
      </c>
      <c r="K89">
        <f>IF(ISNUMBER(VLOOKUP(B89,Sim_20120503!$A$4:$G$1000,7,0)),VLOOKUP(B89,Sim_20120503!$A$4:$G$1000,7,0),"")</f>
        <v>-2.9819827544919016E-2</v>
      </c>
      <c r="M89" s="8">
        <f t="shared" si="4"/>
        <v>0.22</v>
      </c>
    </row>
    <row r="90" spans="1:13" ht="15" x14ac:dyDescent="0.25">
      <c r="A90" s="38"/>
      <c r="B90" s="38" t="s">
        <v>46</v>
      </c>
      <c r="C90" s="17">
        <v>0.26</v>
      </c>
      <c r="D90" s="17">
        <v>0.25</v>
      </c>
      <c r="E90" s="17">
        <v>-10.19</v>
      </c>
      <c r="F90" s="17">
        <v>-0.03</v>
      </c>
      <c r="G90" s="15"/>
      <c r="H90" s="15"/>
      <c r="I90" s="19"/>
      <c r="J90" s="8">
        <f t="shared" si="3"/>
        <v>-0.03</v>
      </c>
      <c r="K90">
        <f>IF(ISNUMBER(VLOOKUP(B90,Sim_20120503!$A$4:$G$1000,7,0)),VLOOKUP(B90,Sim_20120503!$A$4:$G$1000,7,0),"")</f>
        <v>-3.0722588356592629E-2</v>
      </c>
      <c r="M90" s="8">
        <f t="shared" si="4"/>
        <v>0.26</v>
      </c>
    </row>
    <row r="91" spans="1:13" ht="15" x14ac:dyDescent="0.25">
      <c r="A91" s="38"/>
      <c r="B91" s="38" t="s">
        <v>48</v>
      </c>
      <c r="C91" s="17">
        <v>1.04</v>
      </c>
      <c r="D91" s="17">
        <v>1.0900000000000001</v>
      </c>
      <c r="E91" s="17">
        <v>-2.63</v>
      </c>
      <c r="F91" s="17">
        <v>-0.03</v>
      </c>
      <c r="G91" s="15"/>
      <c r="H91" s="15"/>
      <c r="I91" s="19"/>
      <c r="J91" s="8">
        <f t="shared" si="3"/>
        <v>-0.03</v>
      </c>
      <c r="K91">
        <f>IF(ISNUMBER(VLOOKUP(B91,Sim_20120503!$A$4:$G$1000,7,0)),VLOOKUP(B91,Sim_20120503!$A$4:$G$1000,7,0),"")</f>
        <v>-0.11508246911941321</v>
      </c>
      <c r="M91" s="8">
        <f t="shared" si="4"/>
        <v>1.04</v>
      </c>
    </row>
    <row r="92" spans="1:13" ht="15" x14ac:dyDescent="0.25">
      <c r="A92" s="38"/>
      <c r="B92" s="38" t="s">
        <v>69</v>
      </c>
      <c r="C92" s="17">
        <v>1.34</v>
      </c>
      <c r="D92" s="17">
        <v>1.41</v>
      </c>
      <c r="E92" s="17">
        <v>-2.04</v>
      </c>
      <c r="F92" s="17">
        <v>-0.03</v>
      </c>
      <c r="G92" s="15"/>
      <c r="H92" s="15"/>
      <c r="I92" s="19"/>
      <c r="J92" s="8">
        <f t="shared" si="3"/>
        <v>-0.03</v>
      </c>
      <c r="K92">
        <f>IF(ISNUMBER(VLOOKUP(B92,Sim_20120503!$A$4:$G$1000,7,0)),VLOOKUP(B92,Sim_20120503!$A$4:$G$1000,7,0),"")</f>
        <v>-0.10524825780640321</v>
      </c>
      <c r="M92" s="8">
        <f t="shared" si="4"/>
        <v>1.34</v>
      </c>
    </row>
    <row r="93" spans="1:13" ht="15" x14ac:dyDescent="0.25">
      <c r="A93" s="38"/>
      <c r="B93" s="38" t="s">
        <v>83</v>
      </c>
      <c r="C93" s="17">
        <v>0.66</v>
      </c>
      <c r="D93" s="17">
        <v>0.69</v>
      </c>
      <c r="E93" s="17">
        <v>-4.8600000000000003</v>
      </c>
      <c r="F93" s="17">
        <v>-0.03</v>
      </c>
      <c r="G93" s="15"/>
      <c r="H93" s="15"/>
      <c r="I93" s="19"/>
      <c r="J93" s="8">
        <f t="shared" si="3"/>
        <v>-0.03</v>
      </c>
      <c r="K93">
        <f>IF(ISNUMBER(VLOOKUP(B93,Sim_20120503!$A$4:$G$1000,7,0)),VLOOKUP(B93,Sim_20120503!$A$4:$G$1000,7,0),"")</f>
        <v>-7.8452360135460752E-2</v>
      </c>
      <c r="M93" s="8">
        <f t="shared" si="4"/>
        <v>0.66</v>
      </c>
    </row>
    <row r="94" spans="1:13" ht="15" x14ac:dyDescent="0.25">
      <c r="A94" s="38"/>
      <c r="B94" s="38" t="s">
        <v>79</v>
      </c>
      <c r="C94" s="17">
        <v>0.25</v>
      </c>
      <c r="D94" s="17">
        <v>0.25</v>
      </c>
      <c r="E94" s="17">
        <v>-8.08</v>
      </c>
      <c r="F94" s="17">
        <v>-0.02</v>
      </c>
      <c r="G94" s="15"/>
      <c r="H94" s="15"/>
      <c r="I94" s="19"/>
      <c r="J94" s="8">
        <f t="shared" si="3"/>
        <v>-0.02</v>
      </c>
      <c r="K94">
        <f>IF(ISNUMBER(VLOOKUP(B94,Sim_20120503!$A$4:$G$1000,7,0)),VLOOKUP(B94,Sim_20120503!$A$4:$G$1000,7,0),"")</f>
        <v>-3.5654439100230542E-2</v>
      </c>
      <c r="M94" s="8">
        <f t="shared" si="4"/>
        <v>0.25</v>
      </c>
    </row>
    <row r="95" spans="1:13" ht="15" x14ac:dyDescent="0.25">
      <c r="A95" s="38"/>
      <c r="B95" s="38" t="s">
        <v>43</v>
      </c>
      <c r="C95" s="17">
        <v>0.44</v>
      </c>
      <c r="D95" s="17">
        <v>0.46</v>
      </c>
      <c r="E95" s="17">
        <v>-0.56999999999999995</v>
      </c>
      <c r="F95" s="17">
        <v>0</v>
      </c>
      <c r="G95" s="15"/>
      <c r="H95" s="15"/>
      <c r="I95" s="19"/>
      <c r="J95" s="8">
        <f t="shared" si="3"/>
        <v>0</v>
      </c>
      <c r="K95">
        <f>IF(ISNUMBER(VLOOKUP(B95,Sim_20120503!$A$4:$G$1000,7,0)),VLOOKUP(B95,Sim_20120503!$A$4:$G$1000,7,0),"")</f>
        <v>-4.7481323305465936E-2</v>
      </c>
      <c r="M95" s="8">
        <f t="shared" si="4"/>
        <v>0.44</v>
      </c>
    </row>
    <row r="96" spans="1:13" ht="15" x14ac:dyDescent="0.25">
      <c r="A96" s="38"/>
      <c r="B96" s="38" t="s">
        <v>50</v>
      </c>
      <c r="C96" s="17">
        <v>1.1200000000000001</v>
      </c>
      <c r="D96" s="17">
        <v>1.24</v>
      </c>
      <c r="E96" s="17">
        <v>4.53</v>
      </c>
      <c r="F96" s="17">
        <v>0.05</v>
      </c>
      <c r="G96" s="15"/>
      <c r="H96" s="15"/>
      <c r="I96" s="4"/>
      <c r="J96" s="8">
        <f t="shared" si="3"/>
        <v>0.05</v>
      </c>
      <c r="K96">
        <f>IF(ISNUMBER(VLOOKUP(B96,Sim_20120503!$A$4:$G$1000,7,0)),VLOOKUP(B96,Sim_20120503!$A$4:$G$1000,7,0),"")</f>
        <v>-0.12026565095626186</v>
      </c>
      <c r="M96" s="8">
        <f t="shared" si="4"/>
        <v>1.1200000000000001</v>
      </c>
    </row>
    <row r="97" spans="1:13" ht="15" x14ac:dyDescent="0.25">
      <c r="A97" s="38"/>
      <c r="B97" s="38" t="s">
        <v>59</v>
      </c>
      <c r="C97" s="17">
        <v>0.94</v>
      </c>
      <c r="D97" s="17">
        <v>1.05</v>
      </c>
      <c r="E97" s="17">
        <v>8.84</v>
      </c>
      <c r="F97" s="17">
        <v>0.08</v>
      </c>
      <c r="G97" s="15"/>
      <c r="H97" s="15"/>
      <c r="I97" s="19"/>
      <c r="J97" s="8">
        <f t="shared" si="3"/>
        <v>0.08</v>
      </c>
      <c r="K97" t="str">
        <f>IF(ISNUMBER(VLOOKUP(B97,Sim_20120503!$A$4:$G$1000,7,0)),VLOOKUP(B97,Sim_20120503!$A$4:$G$1000,7,0),"")</f>
        <v/>
      </c>
      <c r="M97" s="8">
        <f t="shared" si="4"/>
        <v>0.94</v>
      </c>
    </row>
    <row r="98" spans="1:13" ht="15" x14ac:dyDescent="0.25">
      <c r="A98" s="38"/>
      <c r="B98" s="38" t="s">
        <v>70</v>
      </c>
      <c r="C98" s="17">
        <v>0.89</v>
      </c>
      <c r="D98" s="17">
        <v>1.03</v>
      </c>
      <c r="E98" s="17">
        <v>22.9</v>
      </c>
      <c r="F98" s="17">
        <v>0.18</v>
      </c>
      <c r="G98" s="15"/>
      <c r="H98" s="15"/>
      <c r="I98" s="19"/>
      <c r="J98" s="8">
        <f t="shared" si="3"/>
        <v>0.18</v>
      </c>
      <c r="K98" t="str">
        <f>IF(ISNUMBER(VLOOKUP(B98,Sim_20120503!$A$4:$G$1000,7,0)),VLOOKUP(B98,Sim_20120503!$A$4:$G$1000,7,0),"")</f>
        <v/>
      </c>
      <c r="M98" s="8">
        <f t="shared" si="4"/>
        <v>0.89</v>
      </c>
    </row>
    <row r="99" spans="1:13" ht="15" x14ac:dyDescent="0.25">
      <c r="A99" s="39"/>
      <c r="B99" s="39"/>
      <c r="C99" s="17"/>
      <c r="D99" s="17"/>
      <c r="E99" s="17"/>
      <c r="F99" s="17"/>
      <c r="G99" s="19"/>
      <c r="H99" s="19"/>
      <c r="I99" s="19"/>
      <c r="J99" s="8">
        <f t="shared" si="0"/>
        <v>0</v>
      </c>
      <c r="K99" t="str">
        <f>IF(ISNUMBER(VLOOKUP(B99,Sim_20120503!$A$4:$G$1000,7,0)),VLOOKUP(B99,Sim_20120503!$A$4:$G$1000,7,0),"")</f>
        <v/>
      </c>
    </row>
    <row r="100" spans="1:13" ht="15" x14ac:dyDescent="0.25">
      <c r="A100" s="39"/>
      <c r="B100" s="39"/>
      <c r="C100" s="17"/>
      <c r="D100" s="17"/>
      <c r="E100" s="17"/>
      <c r="F100" s="17"/>
      <c r="G100" s="19"/>
      <c r="H100" s="19"/>
      <c r="J100" s="8">
        <f t="shared" si="0"/>
        <v>0</v>
      </c>
      <c r="K100" t="str">
        <f>IF(ISNUMBER(VLOOKUP(B100,Sim_20120503!$A$4:$G$1000,7,0)),VLOOKUP(B100,Sim_20120503!$A$4:$G$1000,7,0),"")</f>
        <v/>
      </c>
    </row>
    <row r="101" spans="1:13" ht="15" x14ac:dyDescent="0.25">
      <c r="A101" s="39"/>
      <c r="B101" s="39"/>
      <c r="C101" s="17"/>
      <c r="D101" s="17"/>
      <c r="E101" s="17"/>
      <c r="F101" s="17"/>
      <c r="G101" s="19"/>
      <c r="H101" s="19"/>
      <c r="I101" s="19"/>
      <c r="J101" s="8">
        <f t="shared" si="0"/>
        <v>0</v>
      </c>
      <c r="K101" t="str">
        <f>IF(ISNUMBER(VLOOKUP(B101,Sim_20120503!$A$4:$G$1000,7,0)),VLOOKUP(B101,Sim_20120503!$A$4:$G$1000,7,0),"")</f>
        <v/>
      </c>
    </row>
    <row r="102" spans="1:13" ht="15" x14ac:dyDescent="0.25">
      <c r="A102" s="38"/>
      <c r="B102" s="38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IF(ISNUMBER(VLOOKUP(B102,Sim_20120503!$A$4:$G$1000,7,0)),VLOOKUP(B102,Sim_20120503!$A$4:$G$1000,7,0),"")</f>
        <v/>
      </c>
    </row>
    <row r="103" spans="1:13" ht="15" x14ac:dyDescent="0.25">
      <c r="A103" s="38"/>
      <c r="B103" s="38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IF(ISNUMBER(VLOOKUP(B103,Sim_20120503!$A$4:$G$1000,7,0)),VLOOKUP(B103,Sim_20120503!$A$4:$G$1000,7,0),"")</f>
        <v/>
      </c>
    </row>
    <row r="104" spans="1:13" ht="15" x14ac:dyDescent="0.25">
      <c r="A104" s="38"/>
      <c r="B104" s="38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IF(ISNUMBER(VLOOKUP(B104,Sim_20120503!$A$4:$G$1000,7,0)),VLOOKUP(B104,Sim_20120503!$A$4:$G$1000,7,0),"")</f>
        <v/>
      </c>
    </row>
    <row r="105" spans="1:13" ht="15" x14ac:dyDescent="0.25">
      <c r="A105" s="38"/>
      <c r="B105" s="38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IF(ISNUMBER(VLOOKUP(B105,Sim_20120503!$A$4:$G$1000,7,0)),VLOOKUP(B105,Sim_20120503!$A$4:$G$1000,7,0),"")</f>
        <v/>
      </c>
    </row>
    <row r="106" spans="1:13" ht="15" x14ac:dyDescent="0.25">
      <c r="A106" s="38"/>
      <c r="B106" s="38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IF(ISNUMBER(VLOOKUP(B106,Sim_20120503!$A$4:$G$1000,7,0)),VLOOKUP(B106,Sim_20120503!$A$4:$G$1000,7,0),"")</f>
        <v/>
      </c>
    </row>
    <row r="107" spans="1:13" ht="15" x14ac:dyDescent="0.25">
      <c r="A107" s="38"/>
      <c r="B107" s="38"/>
      <c r="C107" s="17"/>
      <c r="D107" s="17"/>
      <c r="E107" s="17"/>
      <c r="F107" s="17"/>
      <c r="G107" s="15"/>
      <c r="H107" s="15"/>
      <c r="J107" s="8"/>
      <c r="K107" t="str">
        <f>IF(ISNUMBER(VLOOKUP(B107,Sim_20120503!$A$4:$G$1000,7,0)),VLOOKUP(B107,Sim_20120503!$A$4:$G$1000,7,0),"")</f>
        <v/>
      </c>
    </row>
    <row r="108" spans="1:13" ht="15" x14ac:dyDescent="0.25">
      <c r="A108" s="38"/>
      <c r="B108" s="38"/>
      <c r="C108" s="17"/>
      <c r="D108" s="17"/>
      <c r="E108" s="17"/>
      <c r="F108" s="17"/>
      <c r="G108" s="15"/>
      <c r="H108" s="15"/>
      <c r="J108" s="8"/>
      <c r="K108" t="str">
        <f>IF(ISNUMBER(VLOOKUP(B108,Sim_20120503!$A$4:$G$1000,7,0)),VLOOKUP(B108,Sim_20120503!$A$4:$G$1000,7,0),"")</f>
        <v/>
      </c>
    </row>
    <row r="109" spans="1:13" ht="15" x14ac:dyDescent="0.25">
      <c r="A109" s="38"/>
      <c r="B109" s="38"/>
      <c r="C109" s="17"/>
      <c r="D109" s="17"/>
      <c r="E109" s="17"/>
      <c r="F109" s="17"/>
      <c r="G109" s="15"/>
      <c r="H109" s="15"/>
      <c r="J109" s="8"/>
      <c r="K109" t="str">
        <f>IF(ISNUMBER(VLOOKUP(B109,Sim_20120503!$A$4:$G$1000,7,0)),VLOOKUP(B109,Sim_20120503!$A$4:$G$1000,7,0),"")</f>
        <v/>
      </c>
    </row>
    <row r="110" spans="1:13" ht="15" x14ac:dyDescent="0.25">
      <c r="A110" s="38"/>
      <c r="B110" s="38"/>
      <c r="C110" s="17"/>
      <c r="D110" s="17"/>
      <c r="E110" s="17"/>
      <c r="F110" s="17"/>
      <c r="G110" s="15"/>
      <c r="H110" s="15"/>
      <c r="J110" s="8"/>
      <c r="K110" t="str">
        <f>IF(ISNUMBER(VLOOKUP(B110,Sim_20120503!$A$4:$G$1000,7,0)),VLOOKUP(B110,Sim_20120503!$A$4:$G$1000,7,0),"")</f>
        <v/>
      </c>
    </row>
    <row r="111" spans="1:13" ht="15" x14ac:dyDescent="0.25">
      <c r="A111" s="38"/>
      <c r="B111" s="38"/>
      <c r="C111" s="17"/>
      <c r="D111" s="17"/>
      <c r="E111" s="17"/>
      <c r="F111" s="17"/>
      <c r="G111" s="15"/>
      <c r="H111" s="15"/>
      <c r="J111" s="8"/>
      <c r="K111" t="str">
        <f>IF(ISNUMBER(VLOOKUP(B111,Sim_20120503!$A$4:$G$1000,7,0)),VLOOKUP(B111,Sim_20120503!$A$4:$G$1000,7,0),"")</f>
        <v/>
      </c>
    </row>
    <row r="112" spans="1:13" ht="15" x14ac:dyDescent="0.25">
      <c r="A112" s="38"/>
      <c r="B112" s="38"/>
      <c r="C112" s="17"/>
      <c r="D112" s="17"/>
      <c r="E112" s="17"/>
      <c r="F112" s="17"/>
      <c r="G112" s="15"/>
      <c r="H112" s="15"/>
      <c r="J112" s="8"/>
      <c r="K112" t="str">
        <f>IF(ISNUMBER(VLOOKUP(B112,Sim_20120503!$A$4:$G$1000,7,0)),VLOOKUP(B112,Sim_20120503!$A$4:$G$1000,7,0),"")</f>
        <v/>
      </c>
    </row>
    <row r="113" spans="1:11" ht="15" x14ac:dyDescent="0.25">
      <c r="A113" s="38"/>
      <c r="B113" s="38"/>
      <c r="C113" s="17"/>
      <c r="D113" s="17"/>
      <c r="E113" s="17"/>
      <c r="F113" s="17"/>
      <c r="G113" s="15"/>
      <c r="H113" s="15"/>
      <c r="J113" s="8"/>
      <c r="K113" t="str">
        <f>IF(ISNUMBER(VLOOKUP(B113,Sim_20120503!$A$4:$G$1000,7,0)),VLOOKUP(B113,Sim_20120503!$A$4:$G$1000,7,0),"")</f>
        <v/>
      </c>
    </row>
    <row r="114" spans="1:11" ht="15" x14ac:dyDescent="0.25">
      <c r="A114" s="38"/>
      <c r="B114" s="38"/>
      <c r="C114" s="17"/>
      <c r="D114" s="17"/>
      <c r="E114" s="17"/>
      <c r="F114" s="17"/>
      <c r="G114" s="15"/>
      <c r="H114" s="15"/>
      <c r="J114" s="8"/>
      <c r="K114" t="str">
        <f>IF(ISNUMBER(VLOOKUP(B114,Sim_20120503!$A$4:$G$1000,7,0)),VLOOKUP(B114,Sim_20120503!$A$4:$G$1000,7,0),"")</f>
        <v/>
      </c>
    </row>
    <row r="115" spans="1:11" ht="15" x14ac:dyDescent="0.25">
      <c r="A115" s="38"/>
      <c r="B115" s="38"/>
      <c r="C115" s="17"/>
      <c r="D115" s="17"/>
      <c r="E115" s="17"/>
      <c r="F115" s="17"/>
      <c r="G115" s="15"/>
      <c r="H115" s="15"/>
      <c r="J115" s="8"/>
      <c r="K115" t="str">
        <f>IF(ISNUMBER(VLOOKUP(B115,Sim_20120503!$A$4:$G$1000,7,0)),VLOOKUP(B115,Sim_20120503!$A$4:$G$1000,7,0),"")</f>
        <v/>
      </c>
    </row>
    <row r="116" spans="1:11" ht="15" x14ac:dyDescent="0.25">
      <c r="A116" s="38"/>
      <c r="B116" s="38"/>
      <c r="C116" s="17"/>
      <c r="D116" s="17"/>
      <c r="E116" s="17"/>
      <c r="F116" s="17"/>
      <c r="G116" s="15"/>
      <c r="H116" s="15"/>
      <c r="J116" s="8"/>
      <c r="K116" t="str">
        <f>IF(ISNUMBER(VLOOKUP(B116,Sim_20120503!$A$4:$G$1000,7,0)),VLOOKUP(B116,Sim_20120503!$A$4:$G$1000,7,0),"")</f>
        <v/>
      </c>
    </row>
    <row r="117" spans="1:11" ht="15" x14ac:dyDescent="0.25">
      <c r="A117" s="38"/>
      <c r="B117" s="38"/>
      <c r="C117" s="17"/>
      <c r="D117" s="17"/>
      <c r="E117" s="17"/>
      <c r="F117" s="17"/>
      <c r="G117" s="15"/>
      <c r="H117" s="15"/>
      <c r="J117" s="8"/>
      <c r="K117" t="str">
        <f>IF(ISNUMBER(VLOOKUP(B117,Sim_20120503!$A$4:$G$1000,7,0)),VLOOKUP(B117,Sim_20120503!$A$4:$G$1000,7,0),"")</f>
        <v/>
      </c>
    </row>
    <row r="118" spans="1:11" ht="15" x14ac:dyDescent="0.25">
      <c r="A118" s="38"/>
      <c r="B118" s="38"/>
      <c r="C118" s="17"/>
      <c r="D118" s="17"/>
      <c r="E118" s="17"/>
      <c r="F118" s="17"/>
      <c r="G118" s="15"/>
      <c r="H118" s="15"/>
      <c r="J118" s="8"/>
      <c r="K118" t="str">
        <f>IF(ISNUMBER(VLOOKUP(B118,Sim_20120503!$A$4:$G$1000,7,0)),VLOOKUP(B118,Sim_20120503!$A$4:$G$1000,7,0),"")</f>
        <v/>
      </c>
    </row>
    <row r="119" spans="1:11" ht="15" x14ac:dyDescent="0.25">
      <c r="A119" s="38"/>
      <c r="B119" s="38"/>
      <c r="C119" s="17"/>
      <c r="D119" s="17"/>
      <c r="E119" s="17"/>
      <c r="F119" s="17"/>
      <c r="G119" s="15"/>
      <c r="H119" s="15"/>
      <c r="J119" s="8"/>
      <c r="K119" t="str">
        <f>IF(ISNUMBER(VLOOKUP(B119,Sim_20120503!$A$4:$G$1000,7,0)),VLOOKUP(B119,Sim_20120503!$A$4:$G$1000,7,0),"")</f>
        <v/>
      </c>
    </row>
    <row r="120" spans="1:11" ht="15" x14ac:dyDescent="0.25">
      <c r="A120" s="38"/>
      <c r="B120" s="38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IF(ISNUMBER(VLOOKUP(B120,Sim_20120503!$A$4:$G$1000,7,0)),VLOOKUP(B120,Sim_20120503!$A$4:$G$1000,7,0),"")</f>
        <v/>
      </c>
    </row>
    <row r="121" spans="1:11" ht="15" x14ac:dyDescent="0.25">
      <c r="A121" s="38"/>
      <c r="B121" s="38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IF(ISNUMBER(VLOOKUP(B121,Sim_20120503!$A$4:$G$1000,7,0)),VLOOKUP(B121,Sim_20120503!$A$4:$G$1000,7,0),"")</f>
        <v/>
      </c>
    </row>
    <row r="122" spans="1:11" ht="15" x14ac:dyDescent="0.25">
      <c r="A122" s="38"/>
      <c r="B122" s="38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IF(ISNUMBER(VLOOKUP(B122,Sim_20120503!$A$4:$G$1000,7,0)),VLOOKUP(B122,Sim_20120503!$A$4:$G$1000,7,0),"")</f>
        <v/>
      </c>
    </row>
    <row r="123" spans="1:11" ht="15" x14ac:dyDescent="0.25">
      <c r="A123" s="38"/>
      <c r="B123" s="38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IF(ISNUMBER(VLOOKUP(B123,Sim_20120503!$A$4:$G$1000,7,0)),VLOOKUP(B123,Sim_20120503!$A$4:$G$1000,7,0),"")</f>
        <v/>
      </c>
    </row>
    <row r="124" spans="1:11" ht="15" x14ac:dyDescent="0.25">
      <c r="A124" s="38"/>
      <c r="B124" s="38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IF(ISNUMBER(VLOOKUP(B124,Sim_20120503!$A$4:$G$1000,7,0)),VLOOKUP(B124,Sim_20120503!$A$4:$G$1000,7,0),"")</f>
        <v/>
      </c>
    </row>
    <row r="125" spans="1:11" ht="15" x14ac:dyDescent="0.25">
      <c r="A125" s="38"/>
      <c r="B125" s="38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IF(ISNUMBER(VLOOKUP(B125,Sim_20120503!$A$4:$G$1000,7,0)),VLOOKUP(B125,Sim_20120503!$A$4:$G$1000,7,0),"")</f>
        <v/>
      </c>
    </row>
    <row r="126" spans="1:11" ht="15" x14ac:dyDescent="0.25">
      <c r="A126" s="38"/>
      <c r="B126" s="38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IF(ISNUMBER(VLOOKUP(B126,Sim_20120503!$A$4:$G$1000,7,0)),VLOOKUP(B126,Sim_20120503!$A$4:$G$1000,7,0),"")</f>
        <v/>
      </c>
    </row>
    <row r="127" spans="1:11" ht="15" x14ac:dyDescent="0.25">
      <c r="A127" s="38"/>
      <c r="B127" s="38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IF(ISNUMBER(VLOOKUP(B127,Sim_20120503!$A$4:$G$1000,7,0)),VLOOKUP(B127,Sim_20120503!$A$4:$G$1000,7,0),"")</f>
        <v/>
      </c>
    </row>
    <row r="128" spans="1:11" ht="15" x14ac:dyDescent="0.25">
      <c r="A128" s="38"/>
      <c r="B128" s="38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IF(ISNUMBER(VLOOKUP(B128,Sim_20120503!$A$4:$G$1000,7,0)),VLOOKUP(B128,Sim_20120503!$A$4:$G$1000,7,0),"")</f>
        <v/>
      </c>
    </row>
    <row r="129" spans="1:11" ht="15" x14ac:dyDescent="0.25">
      <c r="A129" s="38"/>
      <c r="B129" s="38"/>
      <c r="C129" s="17"/>
      <c r="D129" s="17"/>
      <c r="E129" s="17"/>
      <c r="F129" s="17"/>
      <c r="G129" s="15"/>
      <c r="H129" s="15"/>
      <c r="J129" s="8"/>
      <c r="K129" t="str">
        <f>IF(ISNUMBER(VLOOKUP(B129,Sim_20120503!$A$4:$G$1000,7,0)),VLOOKUP(B129,Sim_20120503!$A$4:$G$1000,7,0),"")</f>
        <v/>
      </c>
    </row>
    <row r="130" spans="1:11" ht="15" x14ac:dyDescent="0.25">
      <c r="A130" s="38"/>
      <c r="B130" s="38"/>
      <c r="C130" s="17"/>
      <c r="D130" s="17"/>
      <c r="E130" s="17"/>
      <c r="F130" s="17"/>
      <c r="G130" s="15"/>
      <c r="H130" s="15"/>
      <c r="J130" s="8"/>
      <c r="K130" t="str">
        <f>IF(ISNUMBER(VLOOKUP(B130,Sim_20120503!$A$4:$G$1000,7,0)),VLOOKUP(B130,Sim_20120503!$A$4:$G$1000,7,0),"")</f>
        <v/>
      </c>
    </row>
    <row r="131" spans="1:11" ht="15" x14ac:dyDescent="0.25">
      <c r="A131" s="38"/>
      <c r="B131" s="38"/>
      <c r="C131" s="17"/>
      <c r="D131" s="17"/>
      <c r="E131" s="17"/>
      <c r="F131" s="17"/>
      <c r="G131" s="15"/>
      <c r="H131" s="15"/>
      <c r="J131" s="8"/>
      <c r="K131" t="str">
        <f>IF(ISNUMBER(VLOOKUP(B131,Sim_20120503!$A$4:$G$1000,7,0)),VLOOKUP(B131,Sim_20120503!$A$4:$G$1000,7,0),"")</f>
        <v/>
      </c>
    </row>
    <row r="132" spans="1:11" ht="15" x14ac:dyDescent="0.25">
      <c r="A132" s="38"/>
      <c r="B132" s="38"/>
      <c r="C132" s="17"/>
      <c r="D132" s="17"/>
      <c r="E132" s="17"/>
      <c r="F132" s="17"/>
      <c r="G132" s="15"/>
      <c r="H132" s="15"/>
      <c r="J132" s="8"/>
      <c r="K132" t="str">
        <f>IF(ISNUMBER(VLOOKUP(B132,Sim_20120503!$A$4:$G$1000,7,0)),VLOOKUP(B132,Sim_20120503!$A$4:$G$1000,7,0),"")</f>
        <v/>
      </c>
    </row>
    <row r="133" spans="1:11" ht="15" x14ac:dyDescent="0.25">
      <c r="A133" s="38"/>
      <c r="B133" s="38"/>
      <c r="C133" s="17"/>
      <c r="D133" s="17"/>
      <c r="E133" s="17"/>
      <c r="F133" s="17"/>
      <c r="G133" s="15"/>
      <c r="H133" s="15"/>
      <c r="J133" s="8"/>
      <c r="K133" t="str">
        <f>IF(ISNUMBER(VLOOKUP(B133,Sim_20120503!$A$4:$G$1000,7,0)),VLOOKUP(B133,Sim_20120503!$A$4:$G$1000,7,0),"")</f>
        <v/>
      </c>
    </row>
    <row r="134" spans="1:11" ht="15" x14ac:dyDescent="0.25">
      <c r="A134" s="38"/>
      <c r="B134" s="38"/>
      <c r="C134" s="17"/>
      <c r="D134" s="17"/>
      <c r="E134" s="17"/>
      <c r="F134" s="17"/>
      <c r="G134" s="15"/>
      <c r="H134" s="15"/>
      <c r="J134" s="8"/>
      <c r="K134" t="str">
        <f>IF(ISNUMBER(VLOOKUP(B134,Sim_20120503!$A$4:$G$1000,7,0)),VLOOKUP(B134,Sim_20120503!$A$4:$G$1000,7,0),"")</f>
        <v/>
      </c>
    </row>
    <row r="135" spans="1:11" ht="15" x14ac:dyDescent="0.25">
      <c r="A135" s="38"/>
      <c r="B135" s="38"/>
      <c r="C135" s="17"/>
      <c r="D135" s="17"/>
      <c r="E135" s="17"/>
      <c r="F135" s="17"/>
      <c r="G135" s="15"/>
      <c r="H135" s="15"/>
      <c r="J135" s="8"/>
      <c r="K135" t="str">
        <f>IF(ISNUMBER(VLOOKUP(B135,Sim_20120503!$A$4:$G$1000,7,0)),VLOOKUP(B135,Sim_20120503!$A$4:$G$1000,7,0),"")</f>
        <v/>
      </c>
    </row>
    <row r="136" spans="1:11" ht="15" x14ac:dyDescent="0.25">
      <c r="A136" s="38"/>
      <c r="B136" s="38"/>
      <c r="C136" s="17"/>
      <c r="D136" s="17"/>
      <c r="E136" s="17"/>
      <c r="F136" s="17"/>
      <c r="G136" s="15"/>
      <c r="H136" s="15"/>
      <c r="J136" s="8"/>
      <c r="K136" t="str">
        <f>IF(ISNUMBER(VLOOKUP(B136,Sim_20120503!$A$4:$G$1000,7,0)),VLOOKUP(B136,Sim_20120503!$A$4:$G$1000,7,0),"")</f>
        <v/>
      </c>
    </row>
    <row r="137" spans="1:11" ht="15" x14ac:dyDescent="0.25">
      <c r="A137" s="38"/>
      <c r="B137" s="38"/>
      <c r="C137" s="17"/>
      <c r="D137" s="17"/>
      <c r="E137" s="17"/>
      <c r="F137" s="17"/>
      <c r="G137" s="15"/>
      <c r="H137" s="15"/>
      <c r="J137" s="8"/>
      <c r="K137" t="str">
        <f>IF(ISNUMBER(VLOOKUP(B137,Sim_20120503!$A$4:$G$1000,7,0)),VLOOKUP(B137,Sim_20120503!$A$4:$G$1000,7,0),"")</f>
        <v/>
      </c>
    </row>
    <row r="138" spans="1:11" ht="15" x14ac:dyDescent="0.25">
      <c r="A138" s="38"/>
      <c r="B138" s="38"/>
      <c r="C138" s="17"/>
      <c r="D138" s="17"/>
      <c r="E138" s="17"/>
      <c r="F138" s="17"/>
      <c r="G138" s="15"/>
      <c r="H138" s="15"/>
      <c r="J138" s="8"/>
      <c r="K138" t="str">
        <f>IF(ISNUMBER(VLOOKUP(B138,Sim_20120503!$A$4:$G$1000,7,0)),VLOOKUP(B138,Sim_20120503!$A$4:$G$1000,7,0),"")</f>
        <v/>
      </c>
    </row>
    <row r="139" spans="1:11" ht="15" x14ac:dyDescent="0.25">
      <c r="A139" s="38"/>
      <c r="B139" s="38"/>
      <c r="C139" s="17"/>
      <c r="D139" s="17"/>
      <c r="E139" s="17"/>
      <c r="F139" s="17"/>
      <c r="G139" s="15"/>
      <c r="H139" s="15"/>
      <c r="J139" s="8"/>
      <c r="K139" t="str">
        <f>IF(ISNUMBER(VLOOKUP(B139,Sim_20120503!$A$4:$G$1000,7,0)),VLOOKUP(B139,Sim_20120503!$A$4:$G$1000,7,0),"")</f>
        <v/>
      </c>
    </row>
    <row r="140" spans="1:11" ht="15" x14ac:dyDescent="0.25">
      <c r="A140" s="38"/>
      <c r="B140" s="38"/>
      <c r="C140" s="17"/>
      <c r="D140" s="17"/>
      <c r="E140" s="17"/>
      <c r="F140" s="17"/>
      <c r="G140" s="15"/>
      <c r="H140" s="15"/>
      <c r="J140" s="8"/>
      <c r="K140" t="str">
        <f>IF(ISNUMBER(VLOOKUP(B140,Sim_20120503!$A$4:$G$1000,7,0)),VLOOKUP(B140,Sim_20120503!$A$4:$G$1000,7,0),"")</f>
        <v/>
      </c>
    </row>
    <row r="141" spans="1:11" ht="15" x14ac:dyDescent="0.25">
      <c r="A141" s="38"/>
      <c r="B141" s="38"/>
      <c r="C141" s="17"/>
      <c r="D141" s="17"/>
      <c r="E141" s="17"/>
      <c r="F141" s="17"/>
      <c r="G141" s="15"/>
      <c r="H141" s="15"/>
      <c r="J141" s="8"/>
      <c r="K141" t="str">
        <f>IF(ISNUMBER(VLOOKUP(B141,Sim_20120503!$A$4:$G$1000,7,0)),VLOOKUP(B141,Sim_20120503!$A$4:$G$1000,7,0),"")</f>
        <v/>
      </c>
    </row>
    <row r="142" spans="1:11" ht="15" x14ac:dyDescent="0.25">
      <c r="A142" s="38"/>
      <c r="B142" s="38"/>
      <c r="C142" s="17"/>
      <c r="D142" s="17"/>
      <c r="E142" s="17"/>
      <c r="F142" s="17"/>
      <c r="G142" s="15"/>
      <c r="H142" s="15"/>
      <c r="J142" s="8"/>
      <c r="K142" t="str">
        <f>IF(ISNUMBER(VLOOKUP(B142,Sim_20120503!$A$4:$G$1000,7,0)),VLOOKUP(B142,Sim_20120503!$A$4:$G$1000,7,0),"")</f>
        <v/>
      </c>
    </row>
    <row r="143" spans="1:11" ht="15" x14ac:dyDescent="0.25">
      <c r="A143" s="38"/>
      <c r="B143" s="38"/>
      <c r="C143" s="17"/>
      <c r="D143" s="17"/>
      <c r="E143" s="17"/>
      <c r="F143" s="17"/>
      <c r="G143" s="15"/>
      <c r="H143" s="15"/>
      <c r="J143" s="8"/>
      <c r="K143" t="str">
        <f>IF(ISNUMBER(VLOOKUP(B143,Sim_20120503!$A$4:$G$1000,7,0)),VLOOKUP(B143,Sim_20120503!$A$4:$G$1000,7,0),"")</f>
        <v/>
      </c>
    </row>
    <row r="144" spans="1:11" ht="15" x14ac:dyDescent="0.25">
      <c r="A144" s="38"/>
      <c r="B144" s="38"/>
      <c r="C144" s="17"/>
      <c r="D144" s="17"/>
      <c r="E144" s="17"/>
      <c r="F144" s="17"/>
      <c r="G144" s="15"/>
      <c r="H144" s="15"/>
      <c r="J144" s="8"/>
      <c r="K144" t="str">
        <f>IF(ISNUMBER(VLOOKUP(B144,Sim_20120503!$A$4:$G$1000,7,0)),VLOOKUP(B144,Sim_20120503!$A$4:$G$1000,7,0),"")</f>
        <v/>
      </c>
    </row>
    <row r="145" spans="1:11" ht="15" x14ac:dyDescent="0.25">
      <c r="A145" s="38"/>
      <c r="B145" s="38"/>
      <c r="C145" s="17"/>
      <c r="D145" s="17"/>
      <c r="E145" s="17"/>
      <c r="F145" s="17"/>
      <c r="G145" s="15"/>
      <c r="H145" s="15"/>
      <c r="J145" s="8"/>
      <c r="K145" t="str">
        <f>IF(ISNUMBER(VLOOKUP(B145,Sim_20120503!$A$4:$G$1000,7,0)),VLOOKUP(B145,Sim_20120503!$A$4:$G$1000,7,0),"")</f>
        <v/>
      </c>
    </row>
    <row r="146" spans="1:11" ht="15" x14ac:dyDescent="0.25">
      <c r="A146" s="38"/>
      <c r="B146" s="38"/>
      <c r="C146" s="17"/>
      <c r="D146" s="17"/>
      <c r="E146" s="17"/>
      <c r="F146" s="17"/>
      <c r="G146" s="15"/>
      <c r="H146" s="15"/>
      <c r="J146" s="8"/>
      <c r="K146" t="str">
        <f>IF(ISNUMBER(VLOOKUP(B146,Sim_20120503!$A$4:$G$1000,7,0)),VLOOKUP(B146,Sim_20120503!$A$4:$G$1000,7,0),"")</f>
        <v/>
      </c>
    </row>
    <row r="147" spans="1:11" ht="15" x14ac:dyDescent="0.25">
      <c r="A147" s="38"/>
      <c r="B147" s="38"/>
      <c r="C147" s="17"/>
      <c r="D147" s="17"/>
      <c r="E147" s="17"/>
      <c r="F147" s="17"/>
      <c r="G147" s="15"/>
      <c r="H147" s="15"/>
      <c r="J147" s="8"/>
      <c r="K147" t="str">
        <f>IF(ISNUMBER(VLOOKUP(B147,Sim_20120503!$A$4:$G$1000,7,0)),VLOOKUP(B147,Sim_20120503!$A$4:$G$1000,7,0),"")</f>
        <v/>
      </c>
    </row>
    <row r="148" spans="1:11" ht="15" x14ac:dyDescent="0.25">
      <c r="A148" s="38"/>
      <c r="B148" s="38"/>
      <c r="C148" s="17"/>
      <c r="D148" s="17"/>
      <c r="E148" s="17"/>
      <c r="F148" s="17"/>
      <c r="G148" s="15"/>
      <c r="H148" s="15"/>
      <c r="J148" s="8"/>
      <c r="K148" t="str">
        <f>IF(ISNUMBER(VLOOKUP(B148,Sim_20120503!$A$4:$G$1000,7,0)),VLOOKUP(B148,Sim_20120503!$A$4:$G$1000,7,0),"")</f>
        <v/>
      </c>
    </row>
    <row r="149" spans="1:11" ht="15" x14ac:dyDescent="0.25">
      <c r="A149" s="38"/>
      <c r="B149" s="38"/>
      <c r="C149" s="17"/>
      <c r="D149" s="17"/>
      <c r="E149" s="17"/>
      <c r="F149" s="17"/>
      <c r="G149" s="15"/>
      <c r="H149" s="15"/>
      <c r="J149" s="8"/>
      <c r="K149" t="str">
        <f>IF(ISNUMBER(VLOOKUP(B149,Sim_20120503!$A$4:$G$1000,7,0)),VLOOKUP(B149,Sim_20120503!$A$4:$G$1000,7,0),"")</f>
        <v/>
      </c>
    </row>
    <row r="150" spans="1:11" ht="15" x14ac:dyDescent="0.25">
      <c r="A150" s="38"/>
      <c r="B150" s="38"/>
      <c r="C150" s="17"/>
      <c r="D150" s="17"/>
      <c r="E150" s="17"/>
      <c r="F150" s="17"/>
      <c r="G150" s="15"/>
      <c r="H150" s="15"/>
      <c r="J150" s="8"/>
      <c r="K150" t="str">
        <f>IF(ISNUMBER(VLOOKUP(B150,Sim_20120503!$A$4:$G$1000,7,0)),VLOOKUP(B150,Sim_20120503!$A$4:$G$1000,7,0),"")</f>
        <v/>
      </c>
    </row>
    <row r="151" spans="1:11" ht="15" x14ac:dyDescent="0.25">
      <c r="A151" s="38"/>
      <c r="B151" s="38"/>
      <c r="C151" s="17"/>
      <c r="D151" s="17"/>
      <c r="E151" s="17"/>
      <c r="F151" s="17"/>
      <c r="G151" s="15"/>
      <c r="H151" s="15"/>
      <c r="J151" s="8"/>
      <c r="K151" t="str">
        <f>IF(ISNUMBER(VLOOKUP(B151,Sim_20120503!$A$4:$G$1000,7,0)),VLOOKUP(B151,Sim_20120503!$A$4:$G$1000,7,0),"")</f>
        <v/>
      </c>
    </row>
    <row r="152" spans="1:11" ht="15" x14ac:dyDescent="0.25">
      <c r="A152" s="38"/>
      <c r="B152" s="38"/>
      <c r="C152" s="17"/>
      <c r="D152" s="17"/>
      <c r="E152" s="17"/>
      <c r="F152" s="17"/>
      <c r="G152" s="15"/>
      <c r="H152" s="15"/>
      <c r="J152" s="8"/>
      <c r="K152" t="str">
        <f>IF(ISNUMBER(VLOOKUP(B152,Sim_20120503!$A$4:$G$1000,7,0)),VLOOKUP(B152,Sim_20120503!$A$4:$G$1000,7,0),"")</f>
        <v/>
      </c>
    </row>
    <row r="153" spans="1:11" ht="15" x14ac:dyDescent="0.25">
      <c r="A153" s="38"/>
      <c r="B153" s="38"/>
      <c r="C153" s="17"/>
      <c r="D153" s="17"/>
      <c r="E153" s="17"/>
      <c r="F153" s="17"/>
      <c r="G153" s="15"/>
      <c r="H153" s="15"/>
      <c r="J153" s="8"/>
      <c r="K153" t="str">
        <f>IF(ISNUMBER(VLOOKUP(B153,Sim_20120503!$A$4:$G$1000,7,0)),VLOOKUP(B153,Sim_20120503!$A$4:$G$1000,7,0),"")</f>
        <v/>
      </c>
    </row>
    <row r="154" spans="1:11" ht="15" x14ac:dyDescent="0.25">
      <c r="A154" s="38"/>
      <c r="B154" s="38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IF(ISNUMBER(VLOOKUP(B154,Sim_20120503!$A$4:$G$1000,7,0)),VLOOKUP(B154,Sim_20120503!$A$4:$G$1000,7,0),"")</f>
        <v/>
      </c>
    </row>
    <row r="155" spans="1:11" ht="15" x14ac:dyDescent="0.25">
      <c r="A155" s="38"/>
      <c r="B155" s="38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IF(ISNUMBER(VLOOKUP(B155,Sim_20120503!$A$4:$G$1000,7,0)),VLOOKUP(B155,Sim_20120503!$A$4:$G$1000,7,0),"")</f>
        <v/>
      </c>
    </row>
    <row r="156" spans="1:11" ht="15" x14ac:dyDescent="0.25">
      <c r="A156" s="38"/>
      <c r="B156" s="38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IF(ISNUMBER(VLOOKUP(B156,Sim_20120503!$A$4:$G$1000,7,0)),VLOOKUP(B156,Sim_20120503!$A$4:$G$1000,7,0),"")</f>
        <v/>
      </c>
    </row>
    <row r="157" spans="1:11" ht="15" x14ac:dyDescent="0.25">
      <c r="A157" s="38"/>
      <c r="B157" s="38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IF(ISNUMBER(VLOOKUP(B157,Sim_20120503!$A$4:$G$1000,7,0)),VLOOKUP(B157,Sim_20120503!$A$4:$G$1000,7,0),"")</f>
        <v/>
      </c>
    </row>
    <row r="158" spans="1:11" ht="15" x14ac:dyDescent="0.25">
      <c r="A158" s="38"/>
      <c r="B158" s="38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IF(ISNUMBER(VLOOKUP(B158,Sim_20120503!$A$4:$G$1000,7,0)),VLOOKUP(B158,Sim_20120503!$A$4:$G$1000,7,0),"")</f>
        <v/>
      </c>
    </row>
    <row r="159" spans="1:11" ht="15" x14ac:dyDescent="0.25">
      <c r="A159" s="38"/>
      <c r="B159" s="38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IF(ISNUMBER(VLOOKUP(B159,Sim_20120503!$A$4:$G$1000,7,0)),VLOOKUP(B159,Sim_20120503!$A$4:$G$1000,7,0),"")</f>
        <v/>
      </c>
    </row>
    <row r="160" spans="1:11" ht="15" x14ac:dyDescent="0.25">
      <c r="A160" s="38"/>
      <c r="B160" s="38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IF(ISNUMBER(VLOOKUP(B160,Sim_20120503!$A$4:$G$1000,7,0)),VLOOKUP(B160,Sim_20120503!$A$4:$G$1000,7,0),"")</f>
        <v/>
      </c>
    </row>
    <row r="161" spans="1:11" ht="15" x14ac:dyDescent="0.25">
      <c r="A161" s="38"/>
      <c r="B161" s="38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IF(ISNUMBER(VLOOKUP(B161,Sim_20120503!$A$4:$G$1000,7,0)),VLOOKUP(B161,Sim_20120503!$A$4:$G$1000,7,0),"")</f>
        <v/>
      </c>
    </row>
    <row r="162" spans="1:11" ht="15" x14ac:dyDescent="0.25">
      <c r="A162" s="38"/>
      <c r="B162" s="38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IF(ISNUMBER(VLOOKUP(B162,Sim_20120503!$A$4:$G$1000,7,0)),VLOOKUP(B162,Sim_20120503!$A$4:$G$1000,7,0),"")</f>
        <v/>
      </c>
    </row>
    <row r="163" spans="1:11" ht="15" x14ac:dyDescent="0.25">
      <c r="A163" s="38"/>
      <c r="B163" s="38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IF(ISNUMBER(VLOOKUP(B163,Sim_20120503!$A$4:$G$1000,7,0)),VLOOKUP(B163,Sim_20120503!$A$4:$G$1000,7,0),"")</f>
        <v/>
      </c>
    </row>
    <row r="164" spans="1:11" ht="15" x14ac:dyDescent="0.25">
      <c r="A164" s="38"/>
      <c r="B164" s="38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IF(ISNUMBER(VLOOKUP(B164,Sim_20120503!$A$4:$G$1000,7,0)),VLOOKUP(B164,Sim_20120503!$A$4:$G$1000,7,0),"")</f>
        <v/>
      </c>
    </row>
    <row r="165" spans="1:11" ht="15" x14ac:dyDescent="0.25">
      <c r="A165" s="38"/>
      <c r="B165" s="38"/>
      <c r="C165" s="17"/>
      <c r="D165" s="17"/>
      <c r="E165" s="17"/>
      <c r="F165" s="17"/>
      <c r="G165" s="15"/>
      <c r="H165" s="15"/>
      <c r="J165" s="8"/>
      <c r="K165" t="str">
        <f>IF(ISNUMBER(VLOOKUP(B165,Sim_20120503!$A$4:$G$1000,7,0)),VLOOKUP(B165,Sim_20120503!$A$4:$G$1000,7,0),"")</f>
        <v/>
      </c>
    </row>
    <row r="166" spans="1:11" ht="15" x14ac:dyDescent="0.25">
      <c r="A166" s="38"/>
      <c r="B166" s="38"/>
      <c r="C166" s="17"/>
      <c r="D166" s="17"/>
      <c r="E166" s="17"/>
      <c r="F166" s="17"/>
      <c r="G166" s="15"/>
      <c r="H166" s="15"/>
      <c r="J166" s="8"/>
      <c r="K166" t="str">
        <f>IF(ISNUMBER(VLOOKUP(B166,Sim_20120503!$A$4:$G$1000,7,0)),VLOOKUP(B166,Sim_20120503!$A$4:$G$1000,7,0),"")</f>
        <v/>
      </c>
    </row>
    <row r="167" spans="1:11" ht="15" x14ac:dyDescent="0.25">
      <c r="A167" s="38"/>
      <c r="B167" s="38"/>
      <c r="C167" s="17"/>
      <c r="D167" s="17"/>
      <c r="E167" s="17"/>
      <c r="F167" s="17"/>
      <c r="G167" s="15"/>
      <c r="H167" s="15"/>
      <c r="J167" s="8"/>
      <c r="K167" t="str">
        <f>IF(ISNUMBER(VLOOKUP(B167,Sim_20120503!$A$4:$G$1000,7,0)),VLOOKUP(B167,Sim_20120503!$A$4:$G$1000,7,0),"")</f>
        <v/>
      </c>
    </row>
    <row r="168" spans="1:11" ht="15" x14ac:dyDescent="0.25">
      <c r="A168" s="38"/>
      <c r="B168" s="38"/>
      <c r="C168" s="17"/>
      <c r="D168" s="17"/>
      <c r="E168" s="17"/>
      <c r="F168" s="17"/>
      <c r="G168" s="15"/>
      <c r="H168" s="15"/>
      <c r="J168" s="8"/>
      <c r="K168" t="str">
        <f>IF(ISNUMBER(VLOOKUP(B168,Sim_20120503!$A$4:$G$1000,7,0)),VLOOKUP(B168,Sim_20120503!$A$4:$G$1000,7,0),"")</f>
        <v/>
      </c>
    </row>
    <row r="169" spans="1:11" ht="15" x14ac:dyDescent="0.25">
      <c r="A169" s="38"/>
      <c r="B169" s="38"/>
      <c r="C169" s="17"/>
      <c r="D169" s="17"/>
      <c r="E169" s="17"/>
      <c r="F169" s="17"/>
      <c r="G169" s="15"/>
      <c r="H169" s="15"/>
      <c r="J169" s="8"/>
      <c r="K169" t="str">
        <f>IF(ISNUMBER(VLOOKUP(B169,Sim_20120503!$A$4:$G$1000,7,0)),VLOOKUP(B169,Sim_20120503!$A$4:$G$1000,7,0),"")</f>
        <v/>
      </c>
    </row>
    <row r="170" spans="1:11" ht="15" x14ac:dyDescent="0.25">
      <c r="A170" s="38"/>
      <c r="B170" s="38"/>
      <c r="C170" s="17"/>
      <c r="D170" s="17"/>
      <c r="E170" s="17"/>
      <c r="F170" s="17"/>
      <c r="G170" s="15"/>
      <c r="H170" s="15"/>
      <c r="J170" s="8"/>
      <c r="K170" t="str">
        <f>IF(ISNUMBER(VLOOKUP(B170,Sim_20120503!$A$4:$G$1000,7,0)),VLOOKUP(B170,Sim_20120503!$A$4:$G$1000,7,0),"")</f>
        <v/>
      </c>
    </row>
    <row r="171" spans="1:11" ht="15" x14ac:dyDescent="0.25">
      <c r="A171" s="38"/>
      <c r="B171" s="38"/>
      <c r="C171" s="17"/>
      <c r="D171" s="17"/>
      <c r="E171" s="17"/>
      <c r="F171" s="17"/>
      <c r="G171" s="15"/>
      <c r="H171" s="15"/>
      <c r="J171" s="8"/>
      <c r="K171" t="str">
        <f>IF(ISNUMBER(VLOOKUP(B171,Sim_20120503!$A$4:$G$1000,7,0)),VLOOKUP(B171,Sim_20120503!$A$4:$G$1000,7,0),"")</f>
        <v/>
      </c>
    </row>
    <row r="172" spans="1:11" ht="15" x14ac:dyDescent="0.25">
      <c r="A172" s="38"/>
      <c r="B172" s="38"/>
      <c r="C172" s="17"/>
      <c r="D172" s="17"/>
      <c r="E172" s="17"/>
      <c r="F172" s="17"/>
      <c r="G172" s="15"/>
      <c r="H172" s="15"/>
      <c r="J172" s="8"/>
      <c r="K172" t="str">
        <f>IF(ISNUMBER(VLOOKUP(B172,Sim_20120503!$A$4:$G$1000,7,0)),VLOOKUP(B172,Sim_20120503!$A$4:$G$1000,7,0),"")</f>
        <v/>
      </c>
    </row>
    <row r="173" spans="1:11" ht="15" x14ac:dyDescent="0.25">
      <c r="A173" s="38"/>
      <c r="B173" s="38"/>
      <c r="C173" s="17"/>
      <c r="D173" s="17"/>
      <c r="E173" s="17"/>
      <c r="F173" s="17"/>
      <c r="G173" s="15"/>
      <c r="H173" s="15"/>
      <c r="J173" s="8"/>
      <c r="K173" t="str">
        <f>IF(ISNUMBER(VLOOKUP(B173,Sim_20120503!$A$4:$G$1000,7,0)),VLOOKUP(B173,Sim_20120503!$A$4:$G$1000,7,0),"")</f>
        <v/>
      </c>
    </row>
    <row r="174" spans="1:11" ht="15" x14ac:dyDescent="0.25">
      <c r="A174" s="38"/>
      <c r="B174" s="38"/>
      <c r="C174" s="17"/>
      <c r="D174" s="17"/>
      <c r="E174" s="17"/>
      <c r="F174" s="17"/>
      <c r="G174" s="15"/>
      <c r="H174" s="15"/>
      <c r="J174" s="8"/>
      <c r="K174" t="str">
        <f>IF(ISNUMBER(VLOOKUP(B174,Sim_20120503!$A$4:$G$1000,7,0)),VLOOKUP(B174,Sim_20120503!$A$4:$G$1000,7,0),"")</f>
        <v/>
      </c>
    </row>
    <row r="175" spans="1:11" ht="15" x14ac:dyDescent="0.25">
      <c r="A175" s="38"/>
      <c r="B175" s="38"/>
      <c r="C175" s="17"/>
      <c r="D175" s="17"/>
      <c r="E175" s="17"/>
      <c r="F175" s="17"/>
      <c r="G175" s="15"/>
      <c r="H175" s="15"/>
      <c r="J175" s="8"/>
      <c r="K175" t="str">
        <f>IF(ISNUMBER(VLOOKUP(B175,Sim_20120503!$A$4:$G$1000,7,0)),VLOOKUP(B175,Sim_20120503!$A$4:$G$1000,7,0),"")</f>
        <v/>
      </c>
    </row>
    <row r="176" spans="1:11" ht="15" x14ac:dyDescent="0.25">
      <c r="A176" s="38"/>
      <c r="B176" s="38"/>
      <c r="C176" s="17"/>
      <c r="D176" s="17"/>
      <c r="E176" s="17"/>
      <c r="F176" s="17"/>
      <c r="G176" s="15"/>
      <c r="H176" s="15"/>
      <c r="J176" s="8"/>
      <c r="K176" t="str">
        <f>IF(ISNUMBER(VLOOKUP(B176,Sim_20120503!$A$4:$G$1000,7,0)),VLOOKUP(B176,Sim_20120503!$A$4:$G$1000,7,0),"")</f>
        <v/>
      </c>
    </row>
    <row r="177" spans="1:11" ht="15" x14ac:dyDescent="0.25">
      <c r="A177" s="38"/>
      <c r="B177" s="38"/>
      <c r="C177" s="17"/>
      <c r="D177" s="17"/>
      <c r="E177" s="17"/>
      <c r="F177" s="17"/>
      <c r="G177" s="15"/>
      <c r="H177" s="15"/>
      <c r="J177" s="8"/>
      <c r="K177" t="str">
        <f>IF(ISNUMBER(VLOOKUP(B177,Sim_20120503!$A$4:$G$1000,7,0)),VLOOKUP(B177,Sim_20120503!$A$4:$G$1000,7,0),"")</f>
        <v/>
      </c>
    </row>
    <row r="178" spans="1:11" ht="15" x14ac:dyDescent="0.25">
      <c r="A178" s="38"/>
      <c r="B178" s="38"/>
      <c r="C178" s="17"/>
      <c r="D178" s="17"/>
      <c r="E178" s="17"/>
      <c r="F178" s="17"/>
      <c r="G178" s="15"/>
      <c r="H178" s="15"/>
      <c r="J178" s="8"/>
      <c r="K178" t="str">
        <f>IF(ISNUMBER(VLOOKUP(B178,Sim_20120503!$A$4:$G$1000,7,0)),VLOOKUP(B178,Sim_20120503!$A$4:$G$1000,7,0),"")</f>
        <v/>
      </c>
    </row>
    <row r="179" spans="1:11" ht="15" x14ac:dyDescent="0.25">
      <c r="A179" s="38"/>
      <c r="B179" s="38"/>
      <c r="C179" s="17"/>
      <c r="D179" s="17"/>
      <c r="E179" s="17"/>
      <c r="F179" s="17"/>
      <c r="G179" s="15"/>
      <c r="H179" s="15"/>
      <c r="J179" s="8"/>
      <c r="K179" t="str">
        <f>IF(ISNUMBER(VLOOKUP(B179,Sim_20120503!$A$4:$G$1000,7,0)),VLOOKUP(B179,Sim_20120503!$A$4:$G$1000,7,0),"")</f>
        <v/>
      </c>
    </row>
    <row r="180" spans="1:11" ht="15" x14ac:dyDescent="0.25">
      <c r="A180" s="38"/>
      <c r="B180" s="38"/>
      <c r="C180" s="17"/>
      <c r="D180" s="17"/>
      <c r="E180" s="17"/>
      <c r="F180" s="17"/>
      <c r="G180" s="15"/>
      <c r="H180" s="15"/>
      <c r="J180" s="8"/>
      <c r="K180" t="str">
        <f>IF(ISNUMBER(VLOOKUP(B180,Sim_20120503!$A$4:$G$1000,7,0)),VLOOKUP(B180,Sim_20120503!$A$4:$G$1000,7,0),"")</f>
        <v/>
      </c>
    </row>
    <row r="181" spans="1:11" ht="15" x14ac:dyDescent="0.25">
      <c r="A181" s="38"/>
      <c r="B181" s="38"/>
      <c r="C181" s="17"/>
      <c r="D181" s="17"/>
      <c r="E181" s="17"/>
      <c r="F181" s="17"/>
      <c r="G181" s="15"/>
      <c r="H181" s="15"/>
      <c r="J181" s="8"/>
      <c r="K181" t="str">
        <f>IF(ISNUMBER(VLOOKUP(B181,Sim_20120503!$A$4:$G$1000,7,0)),VLOOKUP(B181,Sim_20120503!$A$4:$G$1000,7,0),"")</f>
        <v/>
      </c>
    </row>
    <row r="182" spans="1:11" ht="15" x14ac:dyDescent="0.25">
      <c r="A182" s="38"/>
      <c r="B182" s="38"/>
      <c r="C182" s="17"/>
      <c r="D182" s="17"/>
      <c r="E182" s="17"/>
      <c r="F182" s="17"/>
      <c r="G182" s="15"/>
      <c r="H182" s="15"/>
      <c r="J182" s="8"/>
      <c r="K182" t="str">
        <f>IF(ISNUMBER(VLOOKUP(B182,Sim_20120503!$A$4:$G$1000,7,0)),VLOOKUP(B182,Sim_20120503!$A$4:$G$1000,7,0),"")</f>
        <v/>
      </c>
    </row>
    <row r="183" spans="1:11" ht="15" x14ac:dyDescent="0.25">
      <c r="A183" s="38"/>
      <c r="B183" s="38"/>
      <c r="C183" s="17"/>
      <c r="D183" s="17"/>
      <c r="E183" s="17"/>
      <c r="F183" s="17"/>
      <c r="G183" s="15"/>
      <c r="H183" s="15"/>
      <c r="J183" s="8"/>
      <c r="K183" t="str">
        <f>IF(ISNUMBER(VLOOKUP(B183,Sim_20120503!$A$4:$G$1000,7,0)),VLOOKUP(B183,Sim_20120503!$A$4:$G$1000,7,0),"")</f>
        <v/>
      </c>
    </row>
    <row r="184" spans="1:11" ht="15" x14ac:dyDescent="0.25">
      <c r="A184" s="38"/>
      <c r="B184" s="38"/>
      <c r="C184" s="17"/>
      <c r="D184" s="17"/>
      <c r="E184" s="17"/>
      <c r="F184" s="17"/>
      <c r="G184" s="15"/>
      <c r="H184" s="15"/>
      <c r="J184" s="8"/>
      <c r="K184" t="str">
        <f>IF(ISNUMBER(VLOOKUP(B184,Sim_20120503!$A$4:$G$1000,7,0)),VLOOKUP(B184,Sim_20120503!$A$4:$G$1000,7,0),"")</f>
        <v/>
      </c>
    </row>
    <row r="185" spans="1:11" ht="15" x14ac:dyDescent="0.25">
      <c r="A185" s="38"/>
      <c r="B185" s="38"/>
      <c r="C185" s="17"/>
      <c r="D185" s="17"/>
      <c r="E185" s="17"/>
      <c r="F185" s="17"/>
      <c r="G185" s="15"/>
      <c r="H185" s="15"/>
      <c r="J185" s="8"/>
      <c r="K185" t="str">
        <f>IF(ISNUMBER(VLOOKUP(B185,Sim_20120503!$A$4:$G$1000,7,0)),VLOOKUP(B185,Sim_20120503!$A$4:$G$1000,7,0),"")</f>
        <v/>
      </c>
    </row>
    <row r="186" spans="1:11" ht="15" x14ac:dyDescent="0.25">
      <c r="A186" s="38"/>
      <c r="B186" s="38"/>
      <c r="C186" s="17"/>
      <c r="D186" s="17"/>
      <c r="E186" s="17"/>
      <c r="F186" s="17"/>
      <c r="G186" s="15"/>
      <c r="H186" s="15"/>
      <c r="J186" s="8"/>
      <c r="K186" t="str">
        <f>IF(ISNUMBER(VLOOKUP(B186,Sim_20120503!$A$4:$G$1000,7,0)),VLOOKUP(B186,Sim_20120503!$A$4:$G$1000,7,0),"")</f>
        <v/>
      </c>
    </row>
    <row r="187" spans="1:11" ht="15" x14ac:dyDescent="0.25">
      <c r="A187" s="38"/>
      <c r="B187" s="38"/>
      <c r="C187" s="17"/>
      <c r="D187" s="17"/>
      <c r="E187" s="17"/>
      <c r="F187" s="17"/>
      <c r="G187" s="15"/>
      <c r="H187" s="15"/>
      <c r="J187" s="8"/>
      <c r="K187" t="str">
        <f>IF(ISNUMBER(VLOOKUP(B187,Sim_20120503!$A$4:$G$1000,7,0)),VLOOKUP(B187,Sim_20120503!$A$4:$G$1000,7,0),"")</f>
        <v/>
      </c>
    </row>
    <row r="188" spans="1:11" ht="15" x14ac:dyDescent="0.25">
      <c r="A188" s="38"/>
      <c r="B188" s="38"/>
      <c r="C188" s="17"/>
      <c r="D188" s="17"/>
      <c r="E188" s="17"/>
      <c r="F188" s="17"/>
      <c r="G188" s="15"/>
      <c r="H188" s="15"/>
      <c r="J188" s="8"/>
      <c r="K188" t="str">
        <f>IF(ISNUMBER(VLOOKUP(B188,Sim_20120503!$A$4:$G$1000,7,0)),VLOOKUP(B188,Sim_20120503!$A$4:$G$1000,7,0),"")</f>
        <v/>
      </c>
    </row>
    <row r="189" spans="1:11" ht="15" x14ac:dyDescent="0.25">
      <c r="A189" s="38"/>
      <c r="B189" s="38"/>
      <c r="C189" s="17"/>
      <c r="D189" s="17"/>
      <c r="E189" s="17"/>
      <c r="F189" s="17"/>
      <c r="G189" s="15"/>
      <c r="H189" s="15"/>
      <c r="J189" s="8"/>
      <c r="K189" t="str">
        <f>IF(ISNUMBER(VLOOKUP(B189,Sim_20120503!$A$4:$G$1000,7,0)),VLOOKUP(B189,Sim_20120503!$A$4:$G$1000,7,0),"")</f>
        <v/>
      </c>
    </row>
    <row r="190" spans="1:11" ht="15" x14ac:dyDescent="0.25">
      <c r="A190" s="38"/>
      <c r="B190" s="38"/>
      <c r="C190" s="17"/>
      <c r="D190" s="17"/>
      <c r="E190" s="17"/>
      <c r="F190" s="17"/>
      <c r="G190" s="15"/>
      <c r="H190" s="15"/>
      <c r="J190" s="8"/>
      <c r="K190" t="str">
        <f>IF(ISNUMBER(VLOOKUP(B190,Sim_20120503!$A$4:$G$1000,7,0)),VLOOKUP(B190,Sim_20120503!$A$4:$G$1000,7,0),"")</f>
        <v/>
      </c>
    </row>
    <row r="191" spans="1:11" ht="15" x14ac:dyDescent="0.25">
      <c r="A191" s="38"/>
      <c r="B191" s="38"/>
      <c r="C191" s="17"/>
      <c r="D191" s="17"/>
      <c r="E191" s="17"/>
      <c r="F191" s="17"/>
      <c r="G191" s="15"/>
      <c r="H191" s="15"/>
      <c r="J191" s="8"/>
      <c r="K191" t="str">
        <f>IF(ISNUMBER(VLOOKUP(B191,Sim_20120503!$A$4:$G$1000,7,0)),VLOOKUP(B191,Sim_20120503!$A$4:$G$1000,7,0),"")</f>
        <v/>
      </c>
    </row>
    <row r="192" spans="1:11" ht="15" x14ac:dyDescent="0.25">
      <c r="A192" s="38"/>
      <c r="B192" s="38"/>
      <c r="C192" s="17"/>
      <c r="D192" s="17"/>
      <c r="E192" s="17"/>
      <c r="F192" s="17"/>
      <c r="G192" s="15"/>
      <c r="H192" s="15"/>
      <c r="J192" s="8"/>
      <c r="K192" t="str">
        <f>IF(ISNUMBER(VLOOKUP(B192,Sim_20120503!$A$4:$G$1000,7,0)),VLOOKUP(B192,Sim_20120503!$A$4:$G$1000,7,0),"")</f>
        <v/>
      </c>
    </row>
    <row r="193" spans="1:11" ht="15" x14ac:dyDescent="0.25">
      <c r="A193" s="38"/>
      <c r="B193" s="38"/>
      <c r="C193" s="17"/>
      <c r="D193" s="17"/>
      <c r="E193" s="17"/>
      <c r="F193" s="17"/>
      <c r="G193" s="15"/>
      <c r="H193" s="15"/>
      <c r="J193" s="8"/>
      <c r="K193" t="str">
        <f>IF(ISNUMBER(VLOOKUP(B193,Sim_20120503!$A$4:$G$1000,7,0)),VLOOKUP(B193,Sim_20120503!$A$4:$G$1000,7,0),"")</f>
        <v/>
      </c>
    </row>
    <row r="194" spans="1:11" ht="15" x14ac:dyDescent="0.25">
      <c r="A194" s="38"/>
      <c r="B194" s="38"/>
      <c r="C194" s="17"/>
      <c r="D194" s="17"/>
      <c r="E194" s="17"/>
      <c r="F194" s="17"/>
      <c r="G194" s="15"/>
      <c r="H194" s="15"/>
      <c r="J194" s="8"/>
      <c r="K194" t="str">
        <f>IF(ISNUMBER(VLOOKUP(B194,Sim_20120503!$A$4:$G$1000,7,0)),VLOOKUP(B194,Sim_20120503!$A$4:$G$1000,7,0),"")</f>
        <v/>
      </c>
    </row>
    <row r="195" spans="1:11" ht="15" x14ac:dyDescent="0.25">
      <c r="A195" s="38"/>
      <c r="B195" s="38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IF(ISNUMBER(VLOOKUP(B195,Sim_20120503!$A$4:$G$1000,7,0)),VLOOKUP(B195,Sim_20120503!$A$4:$G$1000,7,0),"")</f>
        <v/>
      </c>
    </row>
    <row r="196" spans="1:11" ht="15" x14ac:dyDescent="0.25">
      <c r="A196" s="38"/>
      <c r="B196" s="38"/>
      <c r="C196" s="17"/>
      <c r="D196" s="17"/>
      <c r="E196" s="17"/>
      <c r="F196" s="17"/>
      <c r="G196" s="15"/>
      <c r="H196" s="15"/>
      <c r="J196" s="8"/>
      <c r="K196" t="str">
        <f>IF(ISNUMBER(VLOOKUP(B196,Sim_20120503!$A$4:$G$1000,7,0)),VLOOKUP(B196,Sim_20120503!$A$4:$G$1000,7,0),"")</f>
        <v/>
      </c>
    </row>
    <row r="197" spans="1:11" ht="15" x14ac:dyDescent="0.25">
      <c r="A197" s="38"/>
      <c r="B197" s="38"/>
      <c r="C197" s="17"/>
      <c r="D197" s="17"/>
      <c r="E197" s="17"/>
      <c r="F197" s="17"/>
      <c r="G197" s="15"/>
      <c r="H197" s="15"/>
      <c r="J197" s="8"/>
      <c r="K197" t="str">
        <f>IF(ISNUMBER(VLOOKUP(B197,Sim_20120503!$A$4:$G$1000,7,0)),VLOOKUP(B197,Sim_20120503!$A$4:$G$1000,7,0),"")</f>
        <v/>
      </c>
    </row>
    <row r="198" spans="1:11" ht="15" x14ac:dyDescent="0.25">
      <c r="A198" s="38"/>
      <c r="B198" s="38"/>
      <c r="C198" s="17"/>
      <c r="D198" s="17"/>
      <c r="E198" s="17"/>
      <c r="F198" s="17"/>
      <c r="G198" s="15"/>
      <c r="H198" s="15"/>
      <c r="J198" s="8"/>
      <c r="K198" t="str">
        <f>IF(ISNUMBER(VLOOKUP(B198,Sim_20120503!$A$4:$G$1000,7,0)),VLOOKUP(B198,Sim_20120503!$A$4:$G$1000,7,0),"")</f>
        <v/>
      </c>
    </row>
    <row r="199" spans="1:11" ht="15" x14ac:dyDescent="0.25">
      <c r="A199" s="38"/>
      <c r="B199" s="38"/>
      <c r="C199" s="17"/>
      <c r="D199" s="17"/>
      <c r="E199" s="17"/>
      <c r="F199" s="17"/>
      <c r="G199" s="15"/>
      <c r="H199" s="15"/>
      <c r="J199" s="8"/>
      <c r="K199" t="str">
        <f>IF(ISNUMBER(VLOOKUP(B199,Sim_20120503!$A$4:$G$1000,7,0)),VLOOKUP(B199,Sim_20120503!$A$4:$G$1000,7,0),"")</f>
        <v/>
      </c>
    </row>
    <row r="200" spans="1:11" ht="15" x14ac:dyDescent="0.25">
      <c r="A200" s="38"/>
      <c r="B200" s="38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IF(ISNUMBER(VLOOKUP(B200,Sim_20120503!$A$4:$G$1000,7,0)),VLOOKUP(B200,Sim_20120503!$A$4:$G$1000,7,0),"")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53"/>
  <sheetViews>
    <sheetView workbookViewId="0">
      <selection activeCell="A4" sqref="A4:G49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40807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110</v>
      </c>
      <c r="G2" s="2" t="s">
        <v>14</v>
      </c>
    </row>
    <row r="3" spans="1:7" x14ac:dyDescent="0.25">
      <c r="A3" t="s">
        <v>51</v>
      </c>
      <c r="B3">
        <v>100</v>
      </c>
      <c r="D3">
        <v>5338430.6760339998</v>
      </c>
      <c r="E3">
        <v>-10.54348564</v>
      </c>
      <c r="G3" s="3">
        <f>SUM(G4:G1000)</f>
        <v>-10.285487092772874</v>
      </c>
    </row>
    <row r="4" spans="1:7" x14ac:dyDescent="0.25">
      <c r="A4" t="s">
        <v>52</v>
      </c>
      <c r="B4">
        <v>3.7428595100000002</v>
      </c>
      <c r="C4">
        <v>8430.7999999999993</v>
      </c>
      <c r="D4">
        <v>199809.96</v>
      </c>
      <c r="E4">
        <v>-10.24974823</v>
      </c>
      <c r="G4" s="3">
        <f>E4*B4/100</f>
        <v>-0.38363367637761164</v>
      </c>
    </row>
    <row r="5" spans="1:7" x14ac:dyDescent="0.25">
      <c r="A5" t="s">
        <v>85</v>
      </c>
      <c r="B5">
        <v>0.30585804</v>
      </c>
      <c r="C5">
        <v>3943.9659999999999</v>
      </c>
      <c r="D5">
        <v>16328.01924</v>
      </c>
      <c r="E5">
        <v>-13.833163259999999</v>
      </c>
      <c r="G5" s="3">
        <f t="shared" ref="G5:G49" si="0">E5*B5/100</f>
        <v>-4.2309842017036109E-2</v>
      </c>
    </row>
    <row r="6" spans="1:7" x14ac:dyDescent="0.25">
      <c r="A6" t="s">
        <v>36</v>
      </c>
      <c r="B6">
        <v>3.28948295</v>
      </c>
      <c r="C6">
        <v>62716.702499999999</v>
      </c>
      <c r="D6">
        <v>175606.76699999999</v>
      </c>
      <c r="E6">
        <v>-9.6883573500000004</v>
      </c>
      <c r="G6" s="3">
        <f t="shared" si="0"/>
        <v>-0.31869686316332185</v>
      </c>
    </row>
    <row r="7" spans="1:7" x14ac:dyDescent="0.25">
      <c r="A7" t="s">
        <v>37</v>
      </c>
      <c r="B7">
        <v>0.69273686000000001</v>
      </c>
      <c r="C7">
        <v>7294.1374999999998</v>
      </c>
      <c r="D7">
        <v>36981.277125000001</v>
      </c>
      <c r="E7">
        <v>-10.21768475</v>
      </c>
      <c r="G7" s="3">
        <f t="shared" si="0"/>
        <v>-7.078166850184886E-2</v>
      </c>
    </row>
    <row r="8" spans="1:7" x14ac:dyDescent="0.25">
      <c r="A8" t="s">
        <v>53</v>
      </c>
      <c r="B8">
        <v>0.82138350999999998</v>
      </c>
      <c r="C8">
        <v>1543.9784999999999</v>
      </c>
      <c r="D8">
        <v>43848.989399999999</v>
      </c>
      <c r="E8">
        <v>-9.5732832000000005</v>
      </c>
      <c r="G8" s="3">
        <f t="shared" si="0"/>
        <v>-7.8633369570400319E-2</v>
      </c>
    </row>
    <row r="9" spans="1:7" x14ac:dyDescent="0.25">
      <c r="A9" t="s">
        <v>78</v>
      </c>
      <c r="B9">
        <v>1.1313726099999999</v>
      </c>
      <c r="C9">
        <v>4638.8281500000003</v>
      </c>
      <c r="D9">
        <v>60397.542513</v>
      </c>
      <c r="E9">
        <v>-12.33333683</v>
      </c>
      <c r="G9" s="3">
        <f t="shared" si="0"/>
        <v>-0.13953599479366224</v>
      </c>
    </row>
    <row r="10" spans="1:7" x14ac:dyDescent="0.25">
      <c r="A10" t="s">
        <v>54</v>
      </c>
      <c r="B10">
        <v>1.3766479</v>
      </c>
      <c r="C10">
        <v>3700.473</v>
      </c>
      <c r="D10">
        <v>73491.393779999999</v>
      </c>
      <c r="E10">
        <v>-10.740056989999999</v>
      </c>
      <c r="G10" s="3">
        <f t="shared" si="0"/>
        <v>-0.14785276901163821</v>
      </c>
    </row>
    <row r="11" spans="1:7" x14ac:dyDescent="0.25">
      <c r="A11" t="s">
        <v>79</v>
      </c>
      <c r="B11">
        <v>0.28959842000000002</v>
      </c>
      <c r="C11">
        <v>1180.1534999999999</v>
      </c>
      <c r="D11">
        <v>15460.010850000001</v>
      </c>
      <c r="E11">
        <v>-15.73051929</v>
      </c>
      <c r="G11" s="3">
        <f t="shared" si="0"/>
        <v>-4.5555335321635228E-2</v>
      </c>
    </row>
    <row r="12" spans="1:7" x14ac:dyDescent="0.25">
      <c r="A12" t="s">
        <v>86</v>
      </c>
      <c r="B12">
        <v>2.4470046999999999</v>
      </c>
      <c r="C12">
        <v>1389.6984</v>
      </c>
      <c r="D12">
        <v>130631.6496</v>
      </c>
      <c r="G12" s="3">
        <f t="shared" si="0"/>
        <v>0</v>
      </c>
    </row>
    <row r="13" spans="1:7" x14ac:dyDescent="0.25">
      <c r="A13" t="s">
        <v>87</v>
      </c>
      <c r="B13">
        <v>0.62556555999999996</v>
      </c>
      <c r="C13">
        <v>3901.3298500000001</v>
      </c>
      <c r="D13">
        <v>33395.383516000002</v>
      </c>
      <c r="E13">
        <v>-16.018758770000002</v>
      </c>
      <c r="G13" s="3">
        <f t="shared" si="0"/>
        <v>-0.10020783800459961</v>
      </c>
    </row>
    <row r="14" spans="1:7" x14ac:dyDescent="0.25">
      <c r="A14" t="s">
        <v>38</v>
      </c>
      <c r="B14">
        <v>6.1022697700000004</v>
      </c>
      <c r="C14">
        <v>60104.324999999997</v>
      </c>
      <c r="D14">
        <v>325765.44150000002</v>
      </c>
      <c r="E14">
        <v>-8.9676494600000005</v>
      </c>
      <c r="G14" s="3">
        <f t="shared" si="0"/>
        <v>-0.54723016207714825</v>
      </c>
    </row>
    <row r="15" spans="1:7" x14ac:dyDescent="0.25">
      <c r="A15" t="s">
        <v>39</v>
      </c>
      <c r="B15">
        <v>2.64559962</v>
      </c>
      <c r="C15">
        <v>7441.1750000000002</v>
      </c>
      <c r="D15">
        <v>141233.50150000001</v>
      </c>
      <c r="E15">
        <v>-10.59264374</v>
      </c>
      <c r="G15" s="3">
        <f t="shared" si="0"/>
        <v>-0.28023894253339376</v>
      </c>
    </row>
    <row r="16" spans="1:7" x14ac:dyDescent="0.25">
      <c r="A16" t="s">
        <v>11</v>
      </c>
      <c r="B16">
        <v>0.46757864999999998</v>
      </c>
      <c r="C16">
        <v>1235.711</v>
      </c>
      <c r="D16">
        <v>24961.3622</v>
      </c>
      <c r="E16">
        <v>-13.876129150000001</v>
      </c>
      <c r="G16" s="3">
        <f t="shared" si="0"/>
        <v>-6.4881817351826465E-2</v>
      </c>
    </row>
    <row r="17" spans="1:7" x14ac:dyDescent="0.25">
      <c r="A17" t="s">
        <v>35</v>
      </c>
      <c r="B17">
        <v>9.0004133500000005</v>
      </c>
      <c r="C17">
        <v>6021.0630000000001</v>
      </c>
      <c r="D17">
        <v>480480.82740000001</v>
      </c>
      <c r="E17">
        <v>-8.23476505</v>
      </c>
      <c r="G17" s="3">
        <f t="shared" si="0"/>
        <v>-0.74116289290133419</v>
      </c>
    </row>
    <row r="18" spans="1:7" x14ac:dyDescent="0.25">
      <c r="A18" t="s">
        <v>40</v>
      </c>
      <c r="B18">
        <v>0.89709812</v>
      </c>
      <c r="C18">
        <v>4086.2595000000001</v>
      </c>
      <c r="D18">
        <v>47890.961340000002</v>
      </c>
      <c r="E18">
        <v>-12.04466057</v>
      </c>
      <c r="G18" s="3">
        <f t="shared" si="0"/>
        <v>-0.10805242353385128</v>
      </c>
    </row>
    <row r="19" spans="1:7" x14ac:dyDescent="0.25">
      <c r="A19" t="s">
        <v>41</v>
      </c>
      <c r="B19">
        <v>2.3795065800000001</v>
      </c>
      <c r="C19">
        <v>16780.490000000002</v>
      </c>
      <c r="D19">
        <v>127028.30929999999</v>
      </c>
      <c r="E19">
        <v>-14.49292088</v>
      </c>
      <c r="G19" s="3">
        <f t="shared" si="0"/>
        <v>-0.34486000597379396</v>
      </c>
    </row>
    <row r="20" spans="1:7" x14ac:dyDescent="0.25">
      <c r="A20" t="s">
        <v>111</v>
      </c>
      <c r="B20">
        <v>0.64939930999999995</v>
      </c>
      <c r="C20">
        <v>1199.5754999999999</v>
      </c>
      <c r="D20">
        <v>34667.731950000001</v>
      </c>
      <c r="E20">
        <v>-10.424563409999999</v>
      </c>
      <c r="G20" s="3">
        <f t="shared" si="0"/>
        <v>-6.7697042855052458E-2</v>
      </c>
    </row>
    <row r="21" spans="1:7" x14ac:dyDescent="0.25">
      <c r="A21" t="s">
        <v>42</v>
      </c>
      <c r="B21">
        <v>0.32251331</v>
      </c>
      <c r="C21">
        <v>1885.7775999999999</v>
      </c>
      <c r="D21">
        <v>17217.149487999999</v>
      </c>
      <c r="E21">
        <v>-13.426301</v>
      </c>
      <c r="G21" s="3">
        <f t="shared" si="0"/>
        <v>-4.3301607765663101E-2</v>
      </c>
    </row>
    <row r="22" spans="1:7" x14ac:dyDescent="0.25">
      <c r="A22" t="s">
        <v>43</v>
      </c>
      <c r="B22">
        <v>0.41269760999999999</v>
      </c>
      <c r="C22">
        <v>1896.0047999999999</v>
      </c>
      <c r="D22">
        <v>22031.575776000001</v>
      </c>
      <c r="E22">
        <v>-11.075368879999999</v>
      </c>
      <c r="G22" s="3">
        <f t="shared" si="0"/>
        <v>-4.5707782666443764E-2</v>
      </c>
    </row>
    <row r="23" spans="1:7" x14ac:dyDescent="0.25">
      <c r="A23" t="s">
        <v>44</v>
      </c>
      <c r="B23">
        <v>2.2059085899999999</v>
      </c>
      <c r="C23">
        <v>3398.5830000000001</v>
      </c>
      <c r="D23">
        <v>117760.90095</v>
      </c>
      <c r="E23">
        <v>-14.55604744</v>
      </c>
      <c r="G23" s="3">
        <f t="shared" si="0"/>
        <v>-0.32109310084343512</v>
      </c>
    </row>
    <row r="24" spans="1:7" x14ac:dyDescent="0.25">
      <c r="A24" t="s">
        <v>45</v>
      </c>
      <c r="B24">
        <v>1.5202504400000001</v>
      </c>
      <c r="C24">
        <v>4712.9799999999996</v>
      </c>
      <c r="D24">
        <v>81157.515599999999</v>
      </c>
      <c r="E24">
        <v>-13.72416496</v>
      </c>
      <c r="G24" s="3">
        <f t="shared" si="0"/>
        <v>-0.20864167819072585</v>
      </c>
    </row>
    <row r="25" spans="1:7" x14ac:dyDescent="0.25">
      <c r="A25" t="s">
        <v>46</v>
      </c>
      <c r="B25">
        <v>0.31678828999999997</v>
      </c>
      <c r="C25">
        <v>1277.3054</v>
      </c>
      <c r="D25">
        <v>16911.523496000002</v>
      </c>
      <c r="E25">
        <v>-12.96413231</v>
      </c>
      <c r="G25" s="3">
        <f t="shared" si="0"/>
        <v>-4.10688530581865E-2</v>
      </c>
    </row>
    <row r="26" spans="1:7" x14ac:dyDescent="0.25">
      <c r="A26" t="s">
        <v>58</v>
      </c>
      <c r="B26">
        <v>2.5285450100000002</v>
      </c>
      <c r="C26">
        <v>1804.60725</v>
      </c>
      <c r="D26">
        <v>134984.62229999999</v>
      </c>
      <c r="E26">
        <v>-9.1725797700000005</v>
      </c>
      <c r="G26" s="3">
        <f t="shared" si="0"/>
        <v>-0.2319328080626045</v>
      </c>
    </row>
    <row r="27" spans="1:7" x14ac:dyDescent="0.25">
      <c r="A27" t="s">
        <v>8</v>
      </c>
      <c r="B27">
        <v>4.3377004799999996</v>
      </c>
      <c r="C27">
        <v>17867.68</v>
      </c>
      <c r="D27">
        <v>231565.13279999999</v>
      </c>
      <c r="E27">
        <v>-13.438635830000001</v>
      </c>
      <c r="G27" s="3">
        <f t="shared" si="0"/>
        <v>-0.5829277709033619</v>
      </c>
    </row>
    <row r="28" spans="1:7" x14ac:dyDescent="0.25">
      <c r="A28" t="s">
        <v>88</v>
      </c>
      <c r="B28">
        <v>0.27430596000000002</v>
      </c>
      <c r="C28">
        <v>1627.0704000000001</v>
      </c>
      <c r="D28">
        <v>14643.633599999999</v>
      </c>
      <c r="E28">
        <v>-15.51994133</v>
      </c>
      <c r="G28" s="3">
        <f t="shared" si="0"/>
        <v>-4.2572124056693278E-2</v>
      </c>
    </row>
    <row r="29" spans="1:7" x14ac:dyDescent="0.25">
      <c r="A29" t="s">
        <v>89</v>
      </c>
      <c r="B29">
        <v>0.21658658</v>
      </c>
      <c r="C29">
        <v>1290.4380000000001</v>
      </c>
      <c r="D29">
        <v>11562.324479999999</v>
      </c>
      <c r="E29">
        <v>-19.483190539999999</v>
      </c>
      <c r="G29" s="3">
        <f t="shared" si="0"/>
        <v>-4.2197976065469531E-2</v>
      </c>
    </row>
    <row r="30" spans="1:7" x14ac:dyDescent="0.25">
      <c r="A30" t="s">
        <v>60</v>
      </c>
      <c r="B30">
        <v>1.1265531499999999</v>
      </c>
      <c r="C30">
        <v>2459.7242999999999</v>
      </c>
      <c r="D30">
        <v>60140.259135</v>
      </c>
      <c r="E30">
        <v>-10.94079494</v>
      </c>
      <c r="G30" s="3">
        <f t="shared" si="0"/>
        <v>-0.1232538700316106</v>
      </c>
    </row>
    <row r="31" spans="1:7" x14ac:dyDescent="0.25">
      <c r="A31" t="s">
        <v>61</v>
      </c>
      <c r="B31">
        <v>1.5041387799999999</v>
      </c>
      <c r="C31">
        <v>764.73720000000003</v>
      </c>
      <c r="D31">
        <v>80297.406000000003</v>
      </c>
      <c r="E31">
        <v>-7.9127073299999999</v>
      </c>
      <c r="G31" s="3">
        <f t="shared" si="0"/>
        <v>-0.11901809949843256</v>
      </c>
    </row>
    <row r="32" spans="1:7" x14ac:dyDescent="0.25">
      <c r="A32" t="s">
        <v>62</v>
      </c>
      <c r="B32">
        <v>0.73121552999999995</v>
      </c>
      <c r="C32">
        <v>947.46199999999999</v>
      </c>
      <c r="D32">
        <v>39035.434399999998</v>
      </c>
      <c r="E32">
        <v>-10.771553989999999</v>
      </c>
      <c r="G32" s="3">
        <f t="shared" si="0"/>
        <v>-7.8763275597214633E-2</v>
      </c>
    </row>
    <row r="33" spans="1:7" x14ac:dyDescent="0.25">
      <c r="A33" t="s">
        <v>48</v>
      </c>
      <c r="B33">
        <v>0.98162172999999997</v>
      </c>
      <c r="C33">
        <v>798.82920000000001</v>
      </c>
      <c r="D33">
        <v>52403.195520000001</v>
      </c>
      <c r="E33">
        <v>-11.04965878</v>
      </c>
      <c r="G33" s="3">
        <f t="shared" si="0"/>
        <v>-0.1084658516753329</v>
      </c>
    </row>
    <row r="34" spans="1:7" x14ac:dyDescent="0.25">
      <c r="A34" t="s">
        <v>63</v>
      </c>
      <c r="B34">
        <v>1.6516123899999999</v>
      </c>
      <c r="C34">
        <v>4740.3324000000002</v>
      </c>
      <c r="D34">
        <v>88170.182639999999</v>
      </c>
      <c r="E34">
        <v>-8.5376653699999991</v>
      </c>
      <c r="G34" s="3">
        <f t="shared" si="0"/>
        <v>-0.14100913906765933</v>
      </c>
    </row>
    <row r="35" spans="1:7" x14ac:dyDescent="0.25">
      <c r="A35" t="s">
        <v>64</v>
      </c>
      <c r="B35">
        <v>2.5579355600000002</v>
      </c>
      <c r="C35">
        <v>1025.1773000000001</v>
      </c>
      <c r="D35">
        <v>136553.61636000001</v>
      </c>
      <c r="E35">
        <v>-7.83081198</v>
      </c>
      <c r="G35" s="3">
        <f t="shared" si="0"/>
        <v>-0.20030712427316011</v>
      </c>
    </row>
    <row r="36" spans="1:7" x14ac:dyDescent="0.25">
      <c r="A36" t="s">
        <v>65</v>
      </c>
      <c r="B36">
        <v>15.25766582</v>
      </c>
      <c r="C36">
        <v>12949.44217</v>
      </c>
      <c r="D36">
        <v>814519.91249300004</v>
      </c>
      <c r="E36">
        <v>-9.5563840899999999</v>
      </c>
      <c r="G36" s="3">
        <f t="shared" si="0"/>
        <v>-1.458081148927848</v>
      </c>
    </row>
    <row r="37" spans="1:7" x14ac:dyDescent="0.25">
      <c r="A37" t="s">
        <v>90</v>
      </c>
      <c r="B37">
        <v>2.5156491600000002</v>
      </c>
      <c r="C37">
        <v>2131.6855</v>
      </c>
      <c r="D37">
        <v>134296.18650000001</v>
      </c>
      <c r="E37">
        <v>-11.071385380000001</v>
      </c>
      <c r="G37" s="3">
        <f t="shared" si="0"/>
        <v>-0.27851721331233287</v>
      </c>
    </row>
    <row r="38" spans="1:7" x14ac:dyDescent="0.25">
      <c r="A38" t="s">
        <v>49</v>
      </c>
      <c r="B38">
        <v>5.4749978199999996</v>
      </c>
      <c r="C38">
        <v>65095.537499999999</v>
      </c>
      <c r="D38">
        <v>292278.96337499999</v>
      </c>
      <c r="E38">
        <v>-9.0377531100000006</v>
      </c>
      <c r="G38" s="3">
        <f t="shared" si="0"/>
        <v>-0.49481678574948218</v>
      </c>
    </row>
    <row r="39" spans="1:7" x14ac:dyDescent="0.25">
      <c r="A39" t="s">
        <v>82</v>
      </c>
      <c r="B39">
        <v>1.46822421</v>
      </c>
      <c r="C39">
        <v>5671.5001000000002</v>
      </c>
      <c r="D39">
        <v>78380.131382000007</v>
      </c>
      <c r="E39">
        <v>-13.710872650000001</v>
      </c>
      <c r="G39" s="3">
        <f t="shared" si="0"/>
        <v>-0.20130635164956856</v>
      </c>
    </row>
    <row r="40" spans="1:7" x14ac:dyDescent="0.25">
      <c r="A40" t="s">
        <v>67</v>
      </c>
      <c r="B40">
        <v>0.67992790999999997</v>
      </c>
      <c r="C40">
        <v>1446.11475</v>
      </c>
      <c r="D40">
        <v>36297.480224999999</v>
      </c>
      <c r="E40">
        <v>-12.91790771</v>
      </c>
      <c r="G40" s="3">
        <f t="shared" si="0"/>
        <v>-8.7832459908331856E-2</v>
      </c>
    </row>
    <row r="41" spans="1:7" x14ac:dyDescent="0.25">
      <c r="A41" t="s">
        <v>68</v>
      </c>
      <c r="B41">
        <v>0.37132525</v>
      </c>
      <c r="C41">
        <v>2394.0749999999998</v>
      </c>
      <c r="D41">
        <v>19822.940999999999</v>
      </c>
      <c r="E41">
        <v>-12.51009464</v>
      </c>
      <c r="G41" s="3">
        <f t="shared" si="0"/>
        <v>-4.6453140197216601E-2</v>
      </c>
    </row>
    <row r="42" spans="1:7" x14ac:dyDescent="0.25">
      <c r="A42" t="s">
        <v>5</v>
      </c>
      <c r="B42">
        <v>3.7348917099999999</v>
      </c>
      <c r="C42">
        <v>21098.9</v>
      </c>
      <c r="D42">
        <v>199384.60500000001</v>
      </c>
      <c r="E42">
        <v>-13.454621319999999</v>
      </c>
      <c r="G42" s="3">
        <f t="shared" si="0"/>
        <v>-0.50251553629257251</v>
      </c>
    </row>
    <row r="43" spans="1:7" x14ac:dyDescent="0.25">
      <c r="A43" t="s">
        <v>9</v>
      </c>
      <c r="B43">
        <v>1.8234289299999999</v>
      </c>
      <c r="C43">
        <v>1721.3525999999999</v>
      </c>
      <c r="D43">
        <v>97342.489530000006</v>
      </c>
      <c r="E43">
        <v>-10.93731594</v>
      </c>
      <c r="G43" s="3">
        <f t="shared" si="0"/>
        <v>-0.19943418301546142</v>
      </c>
    </row>
    <row r="44" spans="1:7" x14ac:dyDescent="0.25">
      <c r="A44" t="s">
        <v>69</v>
      </c>
      <c r="B44">
        <v>1.62025712</v>
      </c>
      <c r="C44">
        <v>1387.2702999999999</v>
      </c>
      <c r="D44">
        <v>86496.303205000004</v>
      </c>
      <c r="E44">
        <v>-8.7942132900000001</v>
      </c>
      <c r="G44" s="3">
        <f t="shared" si="0"/>
        <v>-0.14248886697921123</v>
      </c>
    </row>
    <row r="45" spans="1:7" x14ac:dyDescent="0.25">
      <c r="A45" t="s">
        <v>71</v>
      </c>
      <c r="B45">
        <v>0.56333078000000003</v>
      </c>
      <c r="C45">
        <v>2637.9845</v>
      </c>
      <c r="D45">
        <v>30073.023300000001</v>
      </c>
      <c r="E45">
        <v>-11.2037096</v>
      </c>
      <c r="G45" s="3">
        <f t="shared" si="0"/>
        <v>-6.3113944678614878E-2</v>
      </c>
    </row>
    <row r="46" spans="1:7" x14ac:dyDescent="0.25">
      <c r="A46" t="s">
        <v>72</v>
      </c>
      <c r="B46">
        <v>2.92319555</v>
      </c>
      <c r="C46">
        <v>1542.0234</v>
      </c>
      <c r="D46">
        <v>156052.76808000001</v>
      </c>
      <c r="E46">
        <v>-9.8620176300000004</v>
      </c>
      <c r="G46" s="3">
        <f t="shared" si="0"/>
        <v>-0.28828606050037547</v>
      </c>
    </row>
    <row r="47" spans="1:7" x14ac:dyDescent="0.25">
      <c r="A47" t="s">
        <v>73</v>
      </c>
      <c r="B47">
        <v>1.2905742600000001</v>
      </c>
      <c r="C47">
        <v>724.46280000000002</v>
      </c>
      <c r="D47">
        <v>68896.412280000004</v>
      </c>
      <c r="E47">
        <v>-9.8026590299999992</v>
      </c>
      <c r="G47" s="3">
        <f t="shared" si="0"/>
        <v>-0.12651059423674568</v>
      </c>
    </row>
    <row r="48" spans="1:7" x14ac:dyDescent="0.25">
      <c r="A48" t="s">
        <v>6</v>
      </c>
      <c r="B48">
        <v>3.47682994</v>
      </c>
      <c r="C48">
        <v>1102.1862000000001</v>
      </c>
      <c r="D48">
        <v>185608.15607999999</v>
      </c>
      <c r="E48">
        <v>-12.9966135</v>
      </c>
      <c r="G48" s="3">
        <f t="shared" si="0"/>
        <v>-0.45187014935408193</v>
      </c>
    </row>
    <row r="49" spans="1:7" x14ac:dyDescent="0.25">
      <c r="A49" t="s">
        <v>75</v>
      </c>
      <c r="B49">
        <v>1.2469526500000001</v>
      </c>
      <c r="C49">
        <v>1514.6234999999999</v>
      </c>
      <c r="D49">
        <v>66567.702825</v>
      </c>
      <c r="E49">
        <v>-10.63945389</v>
      </c>
      <c r="G49" s="3">
        <f t="shared" si="0"/>
        <v>-0.1326689522268831</v>
      </c>
    </row>
    <row r="50" spans="1:7" x14ac:dyDescent="0.25">
      <c r="G50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topLeftCell="A37" workbookViewId="0">
      <selection activeCell="B49" sqref="B49:F94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45" t="str">
        <f>"Scenario Back-Testing: Realised P&amp;L (" &amp;C41&amp; "-" &amp;C42 &amp; ") vs. Simulated " &amp;Sim_20110921!E2</f>
        <v>Scenario Back-Testing: Realised P&amp;L (9/21/2011-10/4/2011) vs. Simulated P&amp;L% (Oil prices Drop - May 2010: P)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48" t="s">
        <v>32</v>
      </c>
      <c r="B36" s="48"/>
      <c r="C36" s="48"/>
      <c r="D36" s="48"/>
      <c r="E36" s="48"/>
      <c r="F36" s="48"/>
      <c r="G36" s="6"/>
      <c r="H36" s="6"/>
      <c r="I36" s="6"/>
      <c r="J36" s="6"/>
      <c r="K36" s="6"/>
    </row>
    <row r="38" spans="1:19" ht="17.25" x14ac:dyDescent="0.3">
      <c r="A38" s="44" t="s">
        <v>31</v>
      </c>
      <c r="B38" s="44"/>
      <c r="C38" s="44"/>
      <c r="D38" s="44"/>
      <c r="E38" s="44"/>
      <c r="F38" s="44"/>
      <c r="G38" s="40"/>
      <c r="H38" s="40"/>
      <c r="I38" s="19"/>
    </row>
    <row r="39" spans="1:19" x14ac:dyDescent="0.25">
      <c r="A39" s="38"/>
      <c r="B39" s="38" t="s">
        <v>30</v>
      </c>
      <c r="C39" s="43" t="s">
        <v>29</v>
      </c>
      <c r="D39" s="43"/>
      <c r="E39" s="43"/>
      <c r="F39" s="43"/>
      <c r="G39" s="43"/>
      <c r="H39" s="43"/>
      <c r="I39" s="19"/>
    </row>
    <row r="40" spans="1:19" x14ac:dyDescent="0.25">
      <c r="A40" s="38"/>
      <c r="B40" s="38" t="s">
        <v>28</v>
      </c>
      <c r="C40" s="43" t="s">
        <v>77</v>
      </c>
      <c r="D40" s="43"/>
      <c r="E40" s="43"/>
      <c r="F40" s="43"/>
      <c r="G40" s="43"/>
      <c r="H40" s="43"/>
      <c r="I40" s="19"/>
    </row>
    <row r="41" spans="1:19" x14ac:dyDescent="0.25">
      <c r="A41" s="38"/>
      <c r="B41" s="38" t="s">
        <v>27</v>
      </c>
      <c r="C41" s="43" t="s">
        <v>122</v>
      </c>
      <c r="D41" s="43"/>
      <c r="E41" s="43"/>
      <c r="F41" s="43"/>
      <c r="G41" s="43"/>
      <c r="H41" s="43"/>
      <c r="I41" s="19"/>
    </row>
    <row r="42" spans="1:19" x14ac:dyDescent="0.25">
      <c r="A42" s="38"/>
      <c r="B42" s="38" t="s">
        <v>26</v>
      </c>
      <c r="C42" s="43" t="s">
        <v>91</v>
      </c>
      <c r="D42" s="43"/>
      <c r="E42" s="43"/>
      <c r="F42" s="43"/>
      <c r="G42" s="43"/>
      <c r="H42" s="43"/>
      <c r="I42" s="19"/>
    </row>
    <row r="43" spans="1:19" x14ac:dyDescent="0.25">
      <c r="A43" s="38"/>
      <c r="B43" s="38" t="s">
        <v>24</v>
      </c>
      <c r="C43" s="43" t="s">
        <v>15</v>
      </c>
      <c r="D43" s="43"/>
      <c r="E43" s="43"/>
      <c r="F43" s="43"/>
      <c r="G43" s="43"/>
      <c r="H43" s="43"/>
      <c r="I43" s="19"/>
    </row>
    <row r="44" spans="1:19" x14ac:dyDescent="0.25">
      <c r="A44" s="38"/>
      <c r="B44" s="38" t="s">
        <v>23</v>
      </c>
      <c r="C44" s="43" t="s">
        <v>22</v>
      </c>
      <c r="D44" s="43"/>
      <c r="E44" s="43"/>
      <c r="F44" s="43"/>
      <c r="G44" s="43"/>
      <c r="H44" s="43"/>
      <c r="I44" s="19"/>
    </row>
    <row r="45" spans="1:19" x14ac:dyDescent="0.25">
      <c r="A45" s="15"/>
      <c r="B45" s="15"/>
      <c r="C45" s="15"/>
      <c r="D45" s="15"/>
      <c r="E45" s="15"/>
      <c r="F45" s="15"/>
      <c r="G45" s="15"/>
      <c r="H45" s="15"/>
      <c r="I45" s="19"/>
    </row>
    <row r="46" spans="1:19" ht="17.25" x14ac:dyDescent="0.3">
      <c r="A46" s="44" t="s">
        <v>21</v>
      </c>
      <c r="B46" s="44"/>
      <c r="C46" s="44"/>
      <c r="D46" s="44"/>
      <c r="E46" s="44"/>
      <c r="F46" s="44"/>
      <c r="G46" s="15"/>
      <c r="H46" s="15"/>
      <c r="I46" s="19"/>
    </row>
    <row r="47" spans="1:19" x14ac:dyDescent="0.25">
      <c r="A47" s="20" t="s">
        <v>20</v>
      </c>
      <c r="B47" s="20" t="s">
        <v>20</v>
      </c>
      <c r="C47" s="20" t="s">
        <v>19</v>
      </c>
      <c r="D47" s="20" t="s">
        <v>18</v>
      </c>
      <c r="E47" s="20" t="s">
        <v>17</v>
      </c>
      <c r="F47" s="20" t="s">
        <v>16</v>
      </c>
      <c r="G47" s="15"/>
      <c r="H47" s="15"/>
      <c r="I47" s="19"/>
      <c r="J47" s="7" t="s">
        <v>34</v>
      </c>
      <c r="K47" s="7" t="s">
        <v>33</v>
      </c>
    </row>
    <row r="48" spans="1:19" ht="15" x14ac:dyDescent="0.25">
      <c r="A48" s="38" t="s">
        <v>77</v>
      </c>
      <c r="B48" s="38"/>
      <c r="C48" s="17">
        <v>100</v>
      </c>
      <c r="D48" s="17">
        <v>100</v>
      </c>
      <c r="E48" s="17">
        <v>-13.65</v>
      </c>
      <c r="F48" s="17">
        <v>-13.65</v>
      </c>
      <c r="G48" s="15"/>
      <c r="H48" s="15"/>
      <c r="I48" s="19"/>
      <c r="J48" s="8">
        <f t="shared" ref="J48:J101" si="0">F48</f>
        <v>-13.65</v>
      </c>
      <c r="K48">
        <f>Sim_20110921!G3</f>
        <v>-10.285487092772874</v>
      </c>
    </row>
    <row r="49" spans="1:13" ht="15" x14ac:dyDescent="0.25">
      <c r="A49" s="38"/>
      <c r="B49" s="38" t="s">
        <v>65</v>
      </c>
      <c r="C49" s="17">
        <v>15.59</v>
      </c>
      <c r="D49" s="17">
        <v>15.92</v>
      </c>
      <c r="E49" s="17">
        <v>-9.94</v>
      </c>
      <c r="F49" s="17">
        <v>-1.53</v>
      </c>
      <c r="G49" s="15"/>
      <c r="H49" s="15"/>
      <c r="I49" s="19"/>
      <c r="J49" s="8">
        <f t="shared" ref="J49:J80" si="1">F49</f>
        <v>-1.53</v>
      </c>
      <c r="K49">
        <f>IF(ISNUMBER(VLOOKUP(B49,Sim_20110921!$A$4:$G$1000,7,0)),VLOOKUP(B49,Sim_20110921!$A$4:$G$1000,7,0),"")</f>
        <v>-1.458081148927848</v>
      </c>
      <c r="M49" s="8">
        <f t="shared" ref="M49:M80" si="2">C49</f>
        <v>15.59</v>
      </c>
    </row>
    <row r="50" spans="1:13" ht="15" x14ac:dyDescent="0.25">
      <c r="A50" s="38"/>
      <c r="B50" s="38" t="s">
        <v>49</v>
      </c>
      <c r="C50" s="17">
        <v>5.17</v>
      </c>
      <c r="D50" s="17">
        <v>4.9400000000000004</v>
      </c>
      <c r="E50" s="17">
        <v>-22.05</v>
      </c>
      <c r="F50" s="17">
        <v>-1.19</v>
      </c>
      <c r="G50" s="15"/>
      <c r="H50" s="15"/>
      <c r="I50" s="19"/>
      <c r="J50" s="8">
        <f t="shared" si="1"/>
        <v>-1.19</v>
      </c>
      <c r="K50">
        <f>IF(ISNUMBER(VLOOKUP(B50,Sim_20110921!$A$4:$G$1000,7,0)),VLOOKUP(B50,Sim_20110921!$A$4:$G$1000,7,0),"")</f>
        <v>-0.49481678574948218</v>
      </c>
      <c r="M50" s="8">
        <f t="shared" si="2"/>
        <v>5.17</v>
      </c>
    </row>
    <row r="51" spans="1:13" ht="15" x14ac:dyDescent="0.25">
      <c r="A51" s="38"/>
      <c r="B51" s="38" t="s">
        <v>38</v>
      </c>
      <c r="C51" s="17">
        <v>5.97</v>
      </c>
      <c r="D51" s="17">
        <v>5.79</v>
      </c>
      <c r="E51" s="17">
        <v>-18.079999999999998</v>
      </c>
      <c r="F51" s="17">
        <v>-1.0900000000000001</v>
      </c>
      <c r="G51" s="15"/>
      <c r="H51" s="15"/>
      <c r="I51" s="19"/>
      <c r="J51" s="8">
        <f t="shared" si="1"/>
        <v>-1.0900000000000001</v>
      </c>
      <c r="K51">
        <f>IF(ISNUMBER(VLOOKUP(B51,Sim_20110921!$A$4:$G$1000,7,0)),VLOOKUP(B51,Sim_20110921!$A$4:$G$1000,7,0),"")</f>
        <v>-0.54723016207714825</v>
      </c>
      <c r="M51" s="8">
        <f t="shared" si="2"/>
        <v>5.97</v>
      </c>
    </row>
    <row r="52" spans="1:13" ht="15" x14ac:dyDescent="0.25">
      <c r="A52" s="38"/>
      <c r="B52" s="38" t="s">
        <v>36</v>
      </c>
      <c r="C52" s="17">
        <v>3.17</v>
      </c>
      <c r="D52" s="17">
        <v>3.01</v>
      </c>
      <c r="E52" s="17">
        <v>-21.07</v>
      </c>
      <c r="F52" s="17">
        <v>-0.69</v>
      </c>
      <c r="G52" s="15"/>
      <c r="H52" s="15"/>
      <c r="I52" s="19"/>
      <c r="J52" s="8">
        <f t="shared" si="1"/>
        <v>-0.69</v>
      </c>
      <c r="K52">
        <f>IF(ISNUMBER(VLOOKUP(B52,Sim_20110921!$A$4:$G$1000,7,0)),VLOOKUP(B52,Sim_20110921!$A$4:$G$1000,7,0),"")</f>
        <v>-0.31869686316332185</v>
      </c>
      <c r="M52" s="8">
        <f t="shared" si="2"/>
        <v>3.17</v>
      </c>
    </row>
    <row r="53" spans="1:13" ht="15" x14ac:dyDescent="0.25">
      <c r="A53" s="38"/>
      <c r="B53" s="38" t="s">
        <v>35</v>
      </c>
      <c r="C53" s="17">
        <v>9.17</v>
      </c>
      <c r="D53" s="17">
        <v>9.65</v>
      </c>
      <c r="E53" s="17">
        <v>-7.39</v>
      </c>
      <c r="F53" s="17">
        <v>-0.66</v>
      </c>
      <c r="G53" s="15"/>
      <c r="H53" s="15"/>
      <c r="I53" s="19"/>
      <c r="J53" s="8">
        <f t="shared" si="1"/>
        <v>-0.66</v>
      </c>
      <c r="K53">
        <f>IF(ISNUMBER(VLOOKUP(B53,Sim_20110921!$A$4:$G$1000,7,0)),VLOOKUP(B53,Sim_20110921!$A$4:$G$1000,7,0),"")</f>
        <v>-0.74116289290133419</v>
      </c>
      <c r="M53" s="8">
        <f t="shared" si="2"/>
        <v>9.17</v>
      </c>
    </row>
    <row r="54" spans="1:13" ht="15" x14ac:dyDescent="0.25">
      <c r="A54" s="38"/>
      <c r="B54" s="38" t="s">
        <v>64</v>
      </c>
      <c r="C54" s="17">
        <v>2.4500000000000002</v>
      </c>
      <c r="D54" s="17">
        <v>2.2400000000000002</v>
      </c>
      <c r="E54" s="17">
        <v>-24.4</v>
      </c>
      <c r="F54" s="17">
        <v>-0.63</v>
      </c>
      <c r="G54" s="15"/>
      <c r="H54" s="15"/>
      <c r="I54" s="19"/>
      <c r="J54" s="8">
        <f t="shared" si="1"/>
        <v>-0.63</v>
      </c>
      <c r="K54">
        <f>IF(ISNUMBER(VLOOKUP(B54,Sim_20110921!$A$4:$G$1000,7,0)),VLOOKUP(B54,Sim_20110921!$A$4:$G$1000,7,0),"")</f>
        <v>-0.20030712427316011</v>
      </c>
      <c r="M54" s="8">
        <f t="shared" si="2"/>
        <v>2.4500000000000002</v>
      </c>
    </row>
    <row r="55" spans="1:13" ht="15" x14ac:dyDescent="0.25">
      <c r="A55" s="38"/>
      <c r="B55" s="38" t="s">
        <v>52</v>
      </c>
      <c r="C55" s="17">
        <v>3.73</v>
      </c>
      <c r="D55" s="17">
        <v>3.65</v>
      </c>
      <c r="E55" s="17">
        <v>-15.86</v>
      </c>
      <c r="F55" s="17">
        <v>-0.6</v>
      </c>
      <c r="G55" s="15"/>
      <c r="H55" s="15"/>
      <c r="I55" s="19"/>
      <c r="J55" s="8">
        <f t="shared" si="1"/>
        <v>-0.6</v>
      </c>
      <c r="K55">
        <f>IF(ISNUMBER(VLOOKUP(B55,Sim_20110921!$A$4:$G$1000,7,0)),VLOOKUP(B55,Sim_20110921!$A$4:$G$1000,7,0),"")</f>
        <v>-0.38363367637761164</v>
      </c>
      <c r="M55" s="8">
        <f t="shared" si="2"/>
        <v>3.73</v>
      </c>
    </row>
    <row r="56" spans="1:13" ht="15" x14ac:dyDescent="0.25">
      <c r="A56" s="38"/>
      <c r="B56" s="38" t="s">
        <v>9</v>
      </c>
      <c r="C56" s="17">
        <v>1.6</v>
      </c>
      <c r="D56" s="17">
        <v>1.44</v>
      </c>
      <c r="E56" s="17">
        <v>-31.65</v>
      </c>
      <c r="F56" s="17">
        <v>-0.56999999999999995</v>
      </c>
      <c r="G56" s="15"/>
      <c r="H56" s="15"/>
      <c r="I56" s="4"/>
      <c r="J56" s="8">
        <f t="shared" si="1"/>
        <v>-0.56999999999999995</v>
      </c>
      <c r="K56">
        <f>IF(ISNUMBER(VLOOKUP(B56,Sim_20110921!$A$4:$G$1000,7,0)),VLOOKUP(B56,Sim_20110921!$A$4:$G$1000,7,0),"")</f>
        <v>-0.19943418301546142</v>
      </c>
      <c r="M56" s="8">
        <f t="shared" si="2"/>
        <v>1.6</v>
      </c>
    </row>
    <row r="57" spans="1:13" ht="15" x14ac:dyDescent="0.25">
      <c r="A57" s="38"/>
      <c r="B57" s="38" t="s">
        <v>8</v>
      </c>
      <c r="C57" s="17">
        <v>4.45</v>
      </c>
      <c r="D57" s="17">
        <v>4.4000000000000004</v>
      </c>
      <c r="E57" s="17">
        <v>-12.5</v>
      </c>
      <c r="F57" s="17">
        <v>-0.56000000000000005</v>
      </c>
      <c r="G57" s="15"/>
      <c r="H57" s="15"/>
      <c r="I57" s="19"/>
      <c r="J57" s="8">
        <f t="shared" si="1"/>
        <v>-0.56000000000000005</v>
      </c>
      <c r="K57">
        <f>IF(ISNUMBER(VLOOKUP(B57,Sim_20110921!$A$4:$G$1000,7,0)),VLOOKUP(B57,Sim_20110921!$A$4:$G$1000,7,0),"")</f>
        <v>-0.5829277709033619</v>
      </c>
      <c r="M57" s="8">
        <f t="shared" si="2"/>
        <v>4.45</v>
      </c>
    </row>
    <row r="58" spans="1:13" ht="15" x14ac:dyDescent="0.25">
      <c r="A58" s="38"/>
      <c r="B58" s="38" t="s">
        <v>6</v>
      </c>
      <c r="C58" s="17">
        <v>3.5</v>
      </c>
      <c r="D58" s="17">
        <v>3.48</v>
      </c>
      <c r="E58" s="17">
        <v>-13.54</v>
      </c>
      <c r="F58" s="17">
        <v>-0.47</v>
      </c>
      <c r="G58" s="15"/>
      <c r="H58" s="15"/>
      <c r="I58" s="19"/>
      <c r="J58" s="8">
        <f t="shared" si="1"/>
        <v>-0.47</v>
      </c>
      <c r="K58">
        <f>IF(ISNUMBER(VLOOKUP(B58,Sim_20110921!$A$4:$G$1000,7,0)),VLOOKUP(B58,Sim_20110921!$A$4:$G$1000,7,0),"")</f>
        <v>-0.45187014935408193</v>
      </c>
      <c r="M58" s="8">
        <f t="shared" si="2"/>
        <v>3.5</v>
      </c>
    </row>
    <row r="59" spans="1:13" ht="15" x14ac:dyDescent="0.25">
      <c r="A59" s="38"/>
      <c r="B59" s="38" t="s">
        <v>44</v>
      </c>
      <c r="C59" s="17">
        <v>2.15</v>
      </c>
      <c r="D59" s="17">
        <v>2.0299999999999998</v>
      </c>
      <c r="E59" s="17">
        <v>-20.63</v>
      </c>
      <c r="F59" s="17">
        <v>-0.45</v>
      </c>
      <c r="G59" s="15"/>
      <c r="H59" s="15"/>
      <c r="I59" s="19"/>
      <c r="J59" s="8">
        <f t="shared" si="1"/>
        <v>-0.45</v>
      </c>
      <c r="K59">
        <f>IF(ISNUMBER(VLOOKUP(B59,Sim_20110921!$A$4:$G$1000,7,0)),VLOOKUP(B59,Sim_20110921!$A$4:$G$1000,7,0),"")</f>
        <v>-0.32109310084343512</v>
      </c>
      <c r="M59" s="8">
        <f t="shared" si="2"/>
        <v>2.15</v>
      </c>
    </row>
    <row r="60" spans="1:13" ht="15" x14ac:dyDescent="0.25">
      <c r="A60" s="38"/>
      <c r="B60" s="38" t="s">
        <v>72</v>
      </c>
      <c r="C60" s="17">
        <v>2.84</v>
      </c>
      <c r="D60" s="17">
        <v>2.87</v>
      </c>
      <c r="E60" s="17">
        <v>-15.22</v>
      </c>
      <c r="F60" s="17">
        <v>-0.44</v>
      </c>
      <c r="G60" s="15"/>
      <c r="H60" s="15"/>
      <c r="I60" s="19"/>
      <c r="J60" s="8">
        <f t="shared" si="1"/>
        <v>-0.44</v>
      </c>
      <c r="K60">
        <f>IF(ISNUMBER(VLOOKUP(B60,Sim_20110921!$A$4:$G$1000,7,0)),VLOOKUP(B60,Sim_20110921!$A$4:$G$1000,7,0),"")</f>
        <v>-0.28828606050037547</v>
      </c>
      <c r="M60" s="8">
        <f t="shared" si="2"/>
        <v>2.84</v>
      </c>
    </row>
    <row r="61" spans="1:13" ht="15" x14ac:dyDescent="0.25">
      <c r="A61" s="38"/>
      <c r="B61" s="38" t="s">
        <v>54</v>
      </c>
      <c r="C61" s="17">
        <v>1.31</v>
      </c>
      <c r="D61" s="17">
        <v>1.17</v>
      </c>
      <c r="E61" s="17">
        <v>-26.89</v>
      </c>
      <c r="F61" s="17">
        <v>-0.37</v>
      </c>
      <c r="G61" s="15"/>
      <c r="H61" s="15"/>
      <c r="I61" s="19"/>
      <c r="J61" s="8">
        <f t="shared" si="1"/>
        <v>-0.37</v>
      </c>
      <c r="K61">
        <f>IF(ISNUMBER(VLOOKUP(B61,Sim_20110921!$A$4:$G$1000,7,0)),VLOOKUP(B61,Sim_20110921!$A$4:$G$1000,7,0),"")</f>
        <v>-0.14785276901163821</v>
      </c>
      <c r="M61" s="8">
        <f t="shared" si="2"/>
        <v>1.31</v>
      </c>
    </row>
    <row r="62" spans="1:13" ht="15" x14ac:dyDescent="0.25">
      <c r="A62" s="38"/>
      <c r="B62" s="38" t="s">
        <v>86</v>
      </c>
      <c r="C62" s="17">
        <v>2.41</v>
      </c>
      <c r="D62" s="17">
        <v>2.4</v>
      </c>
      <c r="E62" s="17">
        <v>-15.37</v>
      </c>
      <c r="F62" s="17">
        <v>-0.37</v>
      </c>
      <c r="G62" s="15"/>
      <c r="H62" s="15"/>
      <c r="I62" s="19"/>
      <c r="J62" s="8">
        <f t="shared" si="1"/>
        <v>-0.37</v>
      </c>
      <c r="K62">
        <f>IF(ISNUMBER(VLOOKUP(B62,Sim_20110921!$A$4:$G$1000,7,0)),VLOOKUP(B62,Sim_20110921!$A$4:$G$1000,7,0),"")</f>
        <v>0</v>
      </c>
      <c r="M62" s="8">
        <f t="shared" si="2"/>
        <v>2.41</v>
      </c>
    </row>
    <row r="63" spans="1:13" ht="15" x14ac:dyDescent="0.25">
      <c r="A63" s="38"/>
      <c r="B63" s="38" t="s">
        <v>90</v>
      </c>
      <c r="C63" s="17">
        <v>2.5299999999999998</v>
      </c>
      <c r="D63" s="17">
        <v>2.4900000000000002</v>
      </c>
      <c r="E63" s="17">
        <v>-14.44</v>
      </c>
      <c r="F63" s="17">
        <v>-0.36</v>
      </c>
      <c r="G63" s="15"/>
      <c r="H63" s="15"/>
      <c r="I63" s="19"/>
      <c r="J63" s="8">
        <f t="shared" si="1"/>
        <v>-0.36</v>
      </c>
      <c r="K63">
        <f>IF(ISNUMBER(VLOOKUP(B63,Sim_20110921!$A$4:$G$1000,7,0)),VLOOKUP(B63,Sim_20110921!$A$4:$G$1000,7,0),"")</f>
        <v>-0.27851721331233287</v>
      </c>
      <c r="M63" s="8">
        <f t="shared" si="2"/>
        <v>2.5299999999999998</v>
      </c>
    </row>
    <row r="64" spans="1:13" ht="15" x14ac:dyDescent="0.25">
      <c r="A64" s="38"/>
      <c r="B64" s="38" t="s">
        <v>75</v>
      </c>
      <c r="C64" s="17">
        <v>1.21</v>
      </c>
      <c r="D64" s="17">
        <v>1.1000000000000001</v>
      </c>
      <c r="E64" s="17">
        <v>-23.78</v>
      </c>
      <c r="F64" s="17">
        <v>-0.3</v>
      </c>
      <c r="G64" s="15"/>
      <c r="H64" s="15"/>
      <c r="I64" s="19"/>
      <c r="J64" s="8">
        <f t="shared" si="1"/>
        <v>-0.3</v>
      </c>
      <c r="K64">
        <f>IF(ISNUMBER(VLOOKUP(B64,Sim_20110921!$A$4:$G$1000,7,0)),VLOOKUP(B64,Sim_20110921!$A$4:$G$1000,7,0),"")</f>
        <v>-0.1326689522268831</v>
      </c>
      <c r="M64" s="8">
        <f t="shared" si="2"/>
        <v>1.21</v>
      </c>
    </row>
    <row r="65" spans="1:13" ht="15" x14ac:dyDescent="0.25">
      <c r="A65" s="38"/>
      <c r="B65" s="38" t="s">
        <v>61</v>
      </c>
      <c r="C65" s="17">
        <v>1.47</v>
      </c>
      <c r="D65" s="17">
        <v>1.4</v>
      </c>
      <c r="E65" s="17">
        <v>-19.38</v>
      </c>
      <c r="F65" s="17">
        <v>-0.28999999999999998</v>
      </c>
      <c r="G65" s="15"/>
      <c r="H65" s="15"/>
      <c r="I65" s="19"/>
      <c r="J65" s="8">
        <f t="shared" si="1"/>
        <v>-0.28999999999999998</v>
      </c>
      <c r="K65">
        <f>IF(ISNUMBER(VLOOKUP(B65,Sim_20110921!$A$4:$G$1000,7,0)),VLOOKUP(B65,Sim_20110921!$A$4:$G$1000,7,0),"")</f>
        <v>-0.11901809949843256</v>
      </c>
      <c r="M65" s="8">
        <f t="shared" si="2"/>
        <v>1.47</v>
      </c>
    </row>
    <row r="66" spans="1:13" ht="15" x14ac:dyDescent="0.25">
      <c r="A66" s="38"/>
      <c r="B66" s="38" t="s">
        <v>39</v>
      </c>
      <c r="C66" s="17">
        <v>2.71</v>
      </c>
      <c r="D66" s="17">
        <v>2.78</v>
      </c>
      <c r="E66" s="17">
        <v>-9.17</v>
      </c>
      <c r="F66" s="17">
        <v>-0.25</v>
      </c>
      <c r="G66" s="15"/>
      <c r="H66" s="15"/>
      <c r="I66" s="19"/>
      <c r="J66" s="8">
        <f t="shared" si="1"/>
        <v>-0.25</v>
      </c>
      <c r="K66">
        <f>IF(ISNUMBER(VLOOKUP(B66,Sim_20110921!$A$4:$G$1000,7,0)),VLOOKUP(B66,Sim_20110921!$A$4:$G$1000,7,0),"")</f>
        <v>-0.28023894253339376</v>
      </c>
      <c r="M66" s="8">
        <f t="shared" si="2"/>
        <v>2.71</v>
      </c>
    </row>
    <row r="67" spans="1:13" ht="15" x14ac:dyDescent="0.25">
      <c r="A67" s="38"/>
      <c r="B67" s="38" t="s">
        <v>82</v>
      </c>
      <c r="C67" s="17">
        <v>1.48</v>
      </c>
      <c r="D67" s="17">
        <v>1.42</v>
      </c>
      <c r="E67" s="17">
        <v>-16.21</v>
      </c>
      <c r="F67" s="17">
        <v>-0.24</v>
      </c>
      <c r="G67" s="15"/>
      <c r="H67" s="15"/>
      <c r="I67" s="19"/>
      <c r="J67" s="8">
        <f t="shared" si="1"/>
        <v>-0.24</v>
      </c>
      <c r="K67">
        <f>IF(ISNUMBER(VLOOKUP(B67,Sim_20110921!$A$4:$G$1000,7,0)),VLOOKUP(B67,Sim_20110921!$A$4:$G$1000,7,0),"")</f>
        <v>-0.20130635164956856</v>
      </c>
      <c r="M67" s="8">
        <f t="shared" si="2"/>
        <v>1.48</v>
      </c>
    </row>
    <row r="68" spans="1:13" ht="15" x14ac:dyDescent="0.25">
      <c r="A68" s="38"/>
      <c r="B68" s="38" t="s">
        <v>45</v>
      </c>
      <c r="C68" s="17">
        <v>1.51</v>
      </c>
      <c r="D68" s="17">
        <v>1.49</v>
      </c>
      <c r="E68" s="17">
        <v>-15.21</v>
      </c>
      <c r="F68" s="17">
        <v>-0.23</v>
      </c>
      <c r="G68" s="15"/>
      <c r="H68" s="15"/>
      <c r="I68" s="19"/>
      <c r="J68" s="8">
        <f t="shared" si="1"/>
        <v>-0.23</v>
      </c>
      <c r="K68">
        <f>IF(ISNUMBER(VLOOKUP(B68,Sim_20110921!$A$4:$G$1000,7,0)),VLOOKUP(B68,Sim_20110921!$A$4:$G$1000,7,0),"")</f>
        <v>-0.20864167819072585</v>
      </c>
      <c r="M68" s="8">
        <f t="shared" si="2"/>
        <v>1.51</v>
      </c>
    </row>
    <row r="69" spans="1:13" ht="15" x14ac:dyDescent="0.25">
      <c r="A69" s="38"/>
      <c r="B69" s="38" t="s">
        <v>58</v>
      </c>
      <c r="C69" s="17">
        <v>2.58</v>
      </c>
      <c r="D69" s="17">
        <v>2.68</v>
      </c>
      <c r="E69" s="17">
        <v>-8.49</v>
      </c>
      <c r="F69" s="17">
        <v>-0.21</v>
      </c>
      <c r="G69" s="15"/>
      <c r="H69" s="15"/>
      <c r="I69" s="19"/>
      <c r="J69" s="8">
        <f t="shared" si="1"/>
        <v>-0.21</v>
      </c>
      <c r="K69">
        <f>IF(ISNUMBER(VLOOKUP(B69,Sim_20110921!$A$4:$G$1000,7,0)),VLOOKUP(B69,Sim_20110921!$A$4:$G$1000,7,0),"")</f>
        <v>-0.2319328080626045</v>
      </c>
      <c r="M69" s="8">
        <f t="shared" si="2"/>
        <v>2.58</v>
      </c>
    </row>
    <row r="70" spans="1:13" ht="15" x14ac:dyDescent="0.25">
      <c r="A70" s="38"/>
      <c r="B70" s="38" t="s">
        <v>73</v>
      </c>
      <c r="C70" s="17">
        <v>1.22</v>
      </c>
      <c r="D70" s="17">
        <v>1.25</v>
      </c>
      <c r="E70" s="17">
        <v>-16.46</v>
      </c>
      <c r="F70" s="17">
        <v>-0.21</v>
      </c>
      <c r="G70" s="15"/>
      <c r="H70" s="15"/>
      <c r="I70" s="19"/>
      <c r="J70" s="8">
        <f t="shared" si="1"/>
        <v>-0.21</v>
      </c>
      <c r="K70">
        <f>IF(ISNUMBER(VLOOKUP(B70,Sim_20110921!$A$4:$G$1000,7,0)),VLOOKUP(B70,Sim_20110921!$A$4:$G$1000,7,0),"")</f>
        <v>-0.12651059423674568</v>
      </c>
      <c r="M70" s="8">
        <f t="shared" si="2"/>
        <v>1.22</v>
      </c>
    </row>
    <row r="71" spans="1:13" ht="15" x14ac:dyDescent="0.25">
      <c r="A71" s="38"/>
      <c r="B71" s="38" t="s">
        <v>53</v>
      </c>
      <c r="C71" s="17">
        <v>0.8</v>
      </c>
      <c r="D71" s="17">
        <v>0.74</v>
      </c>
      <c r="E71" s="17">
        <v>-22.71</v>
      </c>
      <c r="F71" s="17">
        <v>-0.19</v>
      </c>
      <c r="G71" s="15"/>
      <c r="H71" s="15"/>
      <c r="I71" s="19"/>
      <c r="J71" s="8">
        <f t="shared" si="1"/>
        <v>-0.19</v>
      </c>
      <c r="K71">
        <f>IF(ISNUMBER(VLOOKUP(B71,Sim_20110921!$A$4:$G$1000,7,0)),VLOOKUP(B71,Sim_20110921!$A$4:$G$1000,7,0),"")</f>
        <v>-7.8633369570400319E-2</v>
      </c>
      <c r="M71" s="8">
        <f t="shared" si="2"/>
        <v>0.8</v>
      </c>
    </row>
    <row r="72" spans="1:13" ht="15" x14ac:dyDescent="0.25">
      <c r="A72" s="38"/>
      <c r="B72" s="38" t="s">
        <v>5</v>
      </c>
      <c r="C72" s="17">
        <v>3.93</v>
      </c>
      <c r="D72" s="17">
        <v>4.1399999999999997</v>
      </c>
      <c r="E72" s="17">
        <v>-4.34</v>
      </c>
      <c r="F72" s="17">
        <v>-0.17</v>
      </c>
      <c r="G72" s="15"/>
      <c r="H72" s="15"/>
      <c r="I72" s="19"/>
      <c r="J72" s="8">
        <f t="shared" si="1"/>
        <v>-0.17</v>
      </c>
      <c r="K72">
        <f>IF(ISNUMBER(VLOOKUP(B72,Sim_20110921!$A$4:$G$1000,7,0)),VLOOKUP(B72,Sim_20110921!$A$4:$G$1000,7,0),"")</f>
        <v>-0.50251553629257251</v>
      </c>
      <c r="M72" s="8">
        <f t="shared" si="2"/>
        <v>3.93</v>
      </c>
    </row>
    <row r="73" spans="1:13" ht="15" x14ac:dyDescent="0.25">
      <c r="A73" s="38"/>
      <c r="B73" s="38" t="s">
        <v>60</v>
      </c>
      <c r="C73" s="17">
        <v>1.18</v>
      </c>
      <c r="D73" s="17">
        <v>1.1299999999999999</v>
      </c>
      <c r="E73" s="17">
        <v>-13.7</v>
      </c>
      <c r="F73" s="17">
        <v>-0.16</v>
      </c>
      <c r="G73" s="15"/>
      <c r="H73" s="15"/>
      <c r="I73" s="19"/>
      <c r="J73" s="8">
        <f t="shared" si="1"/>
        <v>-0.16</v>
      </c>
      <c r="K73">
        <f>IF(ISNUMBER(VLOOKUP(B73,Sim_20110921!$A$4:$G$1000,7,0)),VLOOKUP(B73,Sim_20110921!$A$4:$G$1000,7,0),"")</f>
        <v>-0.1232538700316106</v>
      </c>
      <c r="M73" s="8">
        <f t="shared" si="2"/>
        <v>1.18</v>
      </c>
    </row>
    <row r="74" spans="1:13" ht="15" x14ac:dyDescent="0.25">
      <c r="A74" s="38"/>
      <c r="B74" s="38" t="s">
        <v>87</v>
      </c>
      <c r="C74" s="17">
        <v>0.59</v>
      </c>
      <c r="D74" s="17">
        <v>0.56000000000000005</v>
      </c>
      <c r="E74" s="17">
        <v>-22.9</v>
      </c>
      <c r="F74" s="17">
        <v>-0.14000000000000001</v>
      </c>
      <c r="G74" s="15"/>
      <c r="H74" s="15"/>
      <c r="I74" s="19"/>
      <c r="J74" s="8">
        <f t="shared" si="1"/>
        <v>-0.14000000000000001</v>
      </c>
      <c r="K74">
        <f>IF(ISNUMBER(VLOOKUP(B74,Sim_20110921!$A$4:$G$1000,7,0)),VLOOKUP(B74,Sim_20110921!$A$4:$G$1000,7,0),"")</f>
        <v>-0.10020783800459961</v>
      </c>
      <c r="M74" s="8">
        <f t="shared" si="2"/>
        <v>0.59</v>
      </c>
    </row>
    <row r="75" spans="1:13" ht="15" x14ac:dyDescent="0.25">
      <c r="A75" s="38"/>
      <c r="B75" s="38" t="s">
        <v>62</v>
      </c>
      <c r="C75" s="17">
        <v>0.71</v>
      </c>
      <c r="D75" s="17">
        <v>0.69</v>
      </c>
      <c r="E75" s="17">
        <v>-18.57</v>
      </c>
      <c r="F75" s="17">
        <v>-0.13</v>
      </c>
      <c r="G75" s="15"/>
      <c r="H75" s="15"/>
      <c r="I75" s="19"/>
      <c r="J75" s="8">
        <f t="shared" si="1"/>
        <v>-0.13</v>
      </c>
      <c r="K75">
        <f>IF(ISNUMBER(VLOOKUP(B75,Sim_20110921!$A$4:$G$1000,7,0)),VLOOKUP(B75,Sim_20110921!$A$4:$G$1000,7,0),"")</f>
        <v>-7.8763275597214633E-2</v>
      </c>
      <c r="M75" s="8">
        <f t="shared" si="2"/>
        <v>0.71</v>
      </c>
    </row>
    <row r="76" spans="1:13" ht="15" x14ac:dyDescent="0.25">
      <c r="A76" s="38"/>
      <c r="B76" s="38" t="s">
        <v>37</v>
      </c>
      <c r="C76" s="17">
        <v>0.69</v>
      </c>
      <c r="D76" s="17">
        <v>0.66</v>
      </c>
      <c r="E76" s="17">
        <v>-17.75</v>
      </c>
      <c r="F76" s="17">
        <v>-0.12</v>
      </c>
      <c r="G76" s="15"/>
      <c r="H76" s="15"/>
      <c r="I76" s="19"/>
      <c r="J76" s="8">
        <f t="shared" si="1"/>
        <v>-0.12</v>
      </c>
      <c r="K76">
        <f>IF(ISNUMBER(VLOOKUP(B76,Sim_20110921!$A$4:$G$1000,7,0)),VLOOKUP(B76,Sim_20110921!$A$4:$G$1000,7,0),"")</f>
        <v>-7.078166850184886E-2</v>
      </c>
      <c r="M76" s="8">
        <f t="shared" si="2"/>
        <v>0.69</v>
      </c>
    </row>
    <row r="77" spans="1:13" ht="15" x14ac:dyDescent="0.25">
      <c r="A77" s="38"/>
      <c r="B77" s="38" t="s">
        <v>48</v>
      </c>
      <c r="C77" s="17">
        <v>1.01</v>
      </c>
      <c r="D77" s="17">
        <v>0.99</v>
      </c>
      <c r="E77" s="17">
        <v>-11.77</v>
      </c>
      <c r="F77" s="17">
        <v>-0.12</v>
      </c>
      <c r="G77" s="15"/>
      <c r="H77" s="15"/>
      <c r="I77" s="19"/>
      <c r="J77" s="8">
        <f t="shared" si="1"/>
        <v>-0.12</v>
      </c>
      <c r="K77">
        <f>IF(ISNUMBER(VLOOKUP(B77,Sim_20110921!$A$4:$G$1000,7,0)),VLOOKUP(B77,Sim_20110921!$A$4:$G$1000,7,0),"")</f>
        <v>-0.1084658516753329</v>
      </c>
      <c r="M77" s="8">
        <f t="shared" si="2"/>
        <v>1.01</v>
      </c>
    </row>
    <row r="78" spans="1:13" ht="15" x14ac:dyDescent="0.25">
      <c r="A78" s="38"/>
      <c r="B78" s="38" t="s">
        <v>63</v>
      </c>
      <c r="C78" s="17">
        <v>1.68</v>
      </c>
      <c r="D78" s="17">
        <v>1.77</v>
      </c>
      <c r="E78" s="17">
        <v>-7.31</v>
      </c>
      <c r="F78" s="17">
        <v>-0.12</v>
      </c>
      <c r="G78" s="15"/>
      <c r="H78" s="15"/>
      <c r="I78" s="19"/>
      <c r="J78" s="8">
        <f t="shared" si="1"/>
        <v>-0.12</v>
      </c>
      <c r="K78">
        <f>IF(ISNUMBER(VLOOKUP(B78,Sim_20110921!$A$4:$G$1000,7,0)),VLOOKUP(B78,Sim_20110921!$A$4:$G$1000,7,0),"")</f>
        <v>-0.14100913906765933</v>
      </c>
      <c r="M78" s="8">
        <f t="shared" si="2"/>
        <v>1.68</v>
      </c>
    </row>
    <row r="79" spans="1:13" ht="15" x14ac:dyDescent="0.25">
      <c r="A79" s="38"/>
      <c r="B79" s="38" t="s">
        <v>78</v>
      </c>
      <c r="C79" s="17">
        <v>1.21</v>
      </c>
      <c r="D79" s="17">
        <v>1.18</v>
      </c>
      <c r="E79" s="17">
        <v>-9.57</v>
      </c>
      <c r="F79" s="17">
        <v>-0.11</v>
      </c>
      <c r="G79" s="15"/>
      <c r="H79" s="15"/>
      <c r="I79" s="19"/>
      <c r="J79" s="8">
        <f t="shared" si="1"/>
        <v>-0.11</v>
      </c>
      <c r="K79">
        <f>IF(ISNUMBER(VLOOKUP(B79,Sim_20110921!$A$4:$G$1000,7,0)),VLOOKUP(B79,Sim_20110921!$A$4:$G$1000,7,0),"")</f>
        <v>-0.13953599479366224</v>
      </c>
      <c r="M79" s="8">
        <f t="shared" si="2"/>
        <v>1.21</v>
      </c>
    </row>
    <row r="80" spans="1:13" ht="15" x14ac:dyDescent="0.25">
      <c r="A80" s="38"/>
      <c r="B80" s="38" t="s">
        <v>40</v>
      </c>
      <c r="C80" s="17">
        <v>0.92</v>
      </c>
      <c r="D80" s="17">
        <v>0.92</v>
      </c>
      <c r="E80" s="17">
        <v>-11.6</v>
      </c>
      <c r="F80" s="17">
        <v>-0.1</v>
      </c>
      <c r="G80" s="15"/>
      <c r="H80" s="15"/>
      <c r="I80" s="19"/>
      <c r="J80" s="8">
        <f t="shared" si="1"/>
        <v>-0.1</v>
      </c>
      <c r="K80">
        <f>IF(ISNUMBER(VLOOKUP(B80,Sim_20110921!$A$4:$G$1000,7,0)),VLOOKUP(B80,Sim_20110921!$A$4:$G$1000,7,0),"")</f>
        <v>-0.10805242353385128</v>
      </c>
      <c r="M80" s="8">
        <f t="shared" si="2"/>
        <v>0.92</v>
      </c>
    </row>
    <row r="81" spans="1:13" ht="15" x14ac:dyDescent="0.25">
      <c r="A81" s="38"/>
      <c r="B81" s="38" t="s">
        <v>71</v>
      </c>
      <c r="C81" s="17">
        <v>0.56000000000000005</v>
      </c>
      <c r="D81" s="17">
        <v>0.54</v>
      </c>
      <c r="E81" s="17">
        <v>-16.93</v>
      </c>
      <c r="F81" s="17">
        <v>-0.1</v>
      </c>
      <c r="G81" s="15"/>
      <c r="H81" s="15"/>
      <c r="I81" s="19"/>
      <c r="J81" s="8">
        <f t="shared" ref="J81:J98" si="3">F81</f>
        <v>-0.1</v>
      </c>
      <c r="K81">
        <f>IF(ISNUMBER(VLOOKUP(B81,Sim_20110921!$A$4:$G$1000,7,0)),VLOOKUP(B81,Sim_20110921!$A$4:$G$1000,7,0),"")</f>
        <v>-6.3113944678614878E-2</v>
      </c>
      <c r="M81" s="8">
        <f t="shared" ref="M81:M98" si="4">C81</f>
        <v>0.56000000000000005</v>
      </c>
    </row>
    <row r="82" spans="1:13" ht="15" x14ac:dyDescent="0.25">
      <c r="A82" s="38"/>
      <c r="B82" s="38" t="s">
        <v>111</v>
      </c>
      <c r="C82" s="17">
        <v>0.64</v>
      </c>
      <c r="D82" s="17">
        <v>0.66</v>
      </c>
      <c r="E82" s="17">
        <v>-11.28</v>
      </c>
      <c r="F82" s="17">
        <v>-7.0000000000000007E-2</v>
      </c>
      <c r="G82" s="15"/>
      <c r="H82" s="15"/>
      <c r="I82" s="19"/>
      <c r="J82" s="8">
        <f t="shared" si="3"/>
        <v>-7.0000000000000007E-2</v>
      </c>
      <c r="K82">
        <f>IF(ISNUMBER(VLOOKUP(B82,Sim_20110921!$A$4:$G$1000,7,0)),VLOOKUP(B82,Sim_20110921!$A$4:$G$1000,7,0),"")</f>
        <v>-6.7697042855052458E-2</v>
      </c>
      <c r="M82" s="8">
        <f t="shared" si="4"/>
        <v>0.64</v>
      </c>
    </row>
    <row r="83" spans="1:13" ht="15" x14ac:dyDescent="0.25">
      <c r="A83" s="38"/>
      <c r="B83" s="38" t="s">
        <v>46</v>
      </c>
      <c r="C83" s="17">
        <v>0.3</v>
      </c>
      <c r="D83" s="17">
        <v>0.28999999999999998</v>
      </c>
      <c r="E83" s="17">
        <v>-21.3</v>
      </c>
      <c r="F83" s="17">
        <v>-7.0000000000000007E-2</v>
      </c>
      <c r="G83" s="15"/>
      <c r="H83" s="15"/>
      <c r="I83" s="19"/>
      <c r="J83" s="8">
        <f t="shared" si="3"/>
        <v>-7.0000000000000007E-2</v>
      </c>
      <c r="K83">
        <f>IF(ISNUMBER(VLOOKUP(B83,Sim_20110921!$A$4:$G$1000,7,0)),VLOOKUP(B83,Sim_20110921!$A$4:$G$1000,7,0),"")</f>
        <v>-4.10688530581865E-2</v>
      </c>
      <c r="M83" s="8">
        <f t="shared" si="4"/>
        <v>0.3</v>
      </c>
    </row>
    <row r="84" spans="1:13" ht="15" x14ac:dyDescent="0.25">
      <c r="A84" s="38"/>
      <c r="B84" s="38" t="s">
        <v>42</v>
      </c>
      <c r="C84" s="17">
        <v>0.33</v>
      </c>
      <c r="D84" s="17">
        <v>0.31</v>
      </c>
      <c r="E84" s="17">
        <v>-17.850000000000001</v>
      </c>
      <c r="F84" s="17">
        <v>-0.06</v>
      </c>
      <c r="G84" s="15"/>
      <c r="H84" s="15"/>
      <c r="I84" s="19"/>
      <c r="J84" s="8">
        <f t="shared" si="3"/>
        <v>-0.06</v>
      </c>
      <c r="K84">
        <f>IF(ISNUMBER(VLOOKUP(B84,Sim_20110921!$A$4:$G$1000,7,0)),VLOOKUP(B84,Sim_20110921!$A$4:$G$1000,7,0),"")</f>
        <v>-4.3301607765663101E-2</v>
      </c>
      <c r="M84" s="8">
        <f t="shared" si="4"/>
        <v>0.33</v>
      </c>
    </row>
    <row r="85" spans="1:13" ht="15" x14ac:dyDescent="0.25">
      <c r="A85" s="38"/>
      <c r="B85" s="38" t="s">
        <v>67</v>
      </c>
      <c r="C85" s="17">
        <v>0.69</v>
      </c>
      <c r="D85" s="17">
        <v>0.72</v>
      </c>
      <c r="E85" s="17">
        <v>-9.16</v>
      </c>
      <c r="F85" s="17">
        <v>-0.06</v>
      </c>
      <c r="G85" s="15"/>
      <c r="H85" s="15"/>
      <c r="I85" s="19"/>
      <c r="J85" s="8">
        <f t="shared" si="3"/>
        <v>-0.06</v>
      </c>
      <c r="K85">
        <f>IF(ISNUMBER(VLOOKUP(B85,Sim_20110921!$A$4:$G$1000,7,0)),VLOOKUP(B85,Sim_20110921!$A$4:$G$1000,7,0),"")</f>
        <v>-8.7832459908331856E-2</v>
      </c>
      <c r="M85" s="8">
        <f t="shared" si="4"/>
        <v>0.69</v>
      </c>
    </row>
    <row r="86" spans="1:13" ht="15" x14ac:dyDescent="0.25">
      <c r="A86" s="38"/>
      <c r="B86" s="38" t="s">
        <v>85</v>
      </c>
      <c r="C86" s="17">
        <v>0.28999999999999998</v>
      </c>
      <c r="D86" s="17">
        <v>0.28999999999999998</v>
      </c>
      <c r="E86" s="17">
        <v>-18.12</v>
      </c>
      <c r="F86" s="17">
        <v>-0.05</v>
      </c>
      <c r="G86" s="15"/>
      <c r="H86" s="15"/>
      <c r="I86" s="19"/>
      <c r="J86" s="8">
        <f t="shared" si="3"/>
        <v>-0.05</v>
      </c>
      <c r="K86">
        <f>IF(ISNUMBER(VLOOKUP(B86,Sim_20110921!$A$4:$G$1000,7,0)),VLOOKUP(B86,Sim_20110921!$A$4:$G$1000,7,0),"")</f>
        <v>-4.2309842017036109E-2</v>
      </c>
      <c r="M86" s="8">
        <f t="shared" si="4"/>
        <v>0.28999999999999998</v>
      </c>
    </row>
    <row r="87" spans="1:13" ht="15" x14ac:dyDescent="0.25">
      <c r="A87" s="38"/>
      <c r="B87" s="38" t="s">
        <v>68</v>
      </c>
      <c r="C87" s="17">
        <v>0.36</v>
      </c>
      <c r="D87" s="17">
        <v>0.37</v>
      </c>
      <c r="E87" s="17">
        <v>-14.73</v>
      </c>
      <c r="F87" s="17">
        <v>-0.05</v>
      </c>
      <c r="G87" s="15"/>
      <c r="H87" s="15"/>
      <c r="I87" s="19"/>
      <c r="J87" s="8">
        <f t="shared" si="3"/>
        <v>-0.05</v>
      </c>
      <c r="K87">
        <f>IF(ISNUMBER(VLOOKUP(B87,Sim_20110921!$A$4:$G$1000,7,0)),VLOOKUP(B87,Sim_20110921!$A$4:$G$1000,7,0),"")</f>
        <v>-4.6453140197216601E-2</v>
      </c>
      <c r="M87" s="8">
        <f t="shared" si="4"/>
        <v>0.36</v>
      </c>
    </row>
    <row r="88" spans="1:13" ht="15" x14ac:dyDescent="0.25">
      <c r="A88" s="38"/>
      <c r="B88" s="38" t="s">
        <v>79</v>
      </c>
      <c r="C88" s="17">
        <v>0.3</v>
      </c>
      <c r="D88" s="17">
        <v>0.3</v>
      </c>
      <c r="E88" s="17">
        <v>-9.31</v>
      </c>
      <c r="F88" s="17">
        <v>-0.03</v>
      </c>
      <c r="G88" s="15"/>
      <c r="H88" s="15"/>
      <c r="I88" s="19"/>
      <c r="J88" s="8">
        <f t="shared" si="3"/>
        <v>-0.03</v>
      </c>
      <c r="K88">
        <f>IF(ISNUMBER(VLOOKUP(B88,Sim_20110921!$A$4:$G$1000,7,0)),VLOOKUP(B88,Sim_20110921!$A$4:$G$1000,7,0),"")</f>
        <v>-4.5555335321635228E-2</v>
      </c>
      <c r="M88" s="8">
        <f t="shared" si="4"/>
        <v>0.3</v>
      </c>
    </row>
    <row r="89" spans="1:13" ht="15" x14ac:dyDescent="0.25">
      <c r="A89" s="38"/>
      <c r="B89" s="38" t="s">
        <v>88</v>
      </c>
      <c r="C89" s="17">
        <v>0.27</v>
      </c>
      <c r="D89" s="17">
        <v>0.28000000000000003</v>
      </c>
      <c r="E89" s="17">
        <v>-10.44</v>
      </c>
      <c r="F89" s="17">
        <v>-0.03</v>
      </c>
      <c r="G89" s="15"/>
      <c r="H89" s="15"/>
      <c r="I89" s="19"/>
      <c r="J89" s="8">
        <f t="shared" si="3"/>
        <v>-0.03</v>
      </c>
      <c r="K89">
        <f>IF(ISNUMBER(VLOOKUP(B89,Sim_20110921!$A$4:$G$1000,7,0)),VLOOKUP(B89,Sim_20110921!$A$4:$G$1000,7,0),"")</f>
        <v>-4.2572124056693278E-2</v>
      </c>
      <c r="M89" s="8">
        <f t="shared" si="4"/>
        <v>0.27</v>
      </c>
    </row>
    <row r="90" spans="1:13" ht="15" x14ac:dyDescent="0.25">
      <c r="A90" s="38"/>
      <c r="B90" s="38" t="s">
        <v>11</v>
      </c>
      <c r="C90" s="17">
        <v>0.51</v>
      </c>
      <c r="D90" s="17">
        <v>0.51</v>
      </c>
      <c r="E90" s="17">
        <v>-3.61</v>
      </c>
      <c r="F90" s="17">
        <v>-0.02</v>
      </c>
      <c r="G90" s="15"/>
      <c r="H90" s="15"/>
      <c r="I90" s="19"/>
      <c r="J90" s="8">
        <f t="shared" si="3"/>
        <v>-0.02</v>
      </c>
      <c r="K90">
        <f>IF(ISNUMBER(VLOOKUP(B90,Sim_20110921!$A$4:$G$1000,7,0)),VLOOKUP(B90,Sim_20110921!$A$4:$G$1000,7,0),"")</f>
        <v>-6.4881817351826465E-2</v>
      </c>
      <c r="M90" s="8">
        <f t="shared" si="4"/>
        <v>0.51</v>
      </c>
    </row>
    <row r="91" spans="1:13" ht="15" x14ac:dyDescent="0.25">
      <c r="A91" s="38"/>
      <c r="B91" s="38" t="s">
        <v>41</v>
      </c>
      <c r="C91" s="17">
        <v>2.48</v>
      </c>
      <c r="D91" s="17">
        <v>2.75</v>
      </c>
      <c r="E91" s="17">
        <v>-0.4</v>
      </c>
      <c r="F91" s="17">
        <v>-0.01</v>
      </c>
      <c r="G91" s="15"/>
      <c r="H91" s="15"/>
      <c r="I91" s="19"/>
      <c r="J91" s="8">
        <f t="shared" si="3"/>
        <v>-0.01</v>
      </c>
      <c r="K91">
        <f>IF(ISNUMBER(VLOOKUP(B91,Sim_20110921!$A$4:$G$1000,7,0)),VLOOKUP(B91,Sim_20110921!$A$4:$G$1000,7,0),"")</f>
        <v>-0.34486000597379396</v>
      </c>
      <c r="M91" s="8">
        <f t="shared" si="4"/>
        <v>2.48</v>
      </c>
    </row>
    <row r="92" spans="1:13" ht="15" x14ac:dyDescent="0.25">
      <c r="A92" s="38"/>
      <c r="B92" s="38" t="s">
        <v>43</v>
      </c>
      <c r="C92" s="17">
        <v>0.43</v>
      </c>
      <c r="D92" s="17">
        <v>0.47</v>
      </c>
      <c r="E92" s="17">
        <v>-1.89</v>
      </c>
      <c r="F92" s="17">
        <v>-0.01</v>
      </c>
      <c r="G92" s="15"/>
      <c r="H92" s="15"/>
      <c r="I92" s="19"/>
      <c r="J92" s="8">
        <f t="shared" si="3"/>
        <v>-0.01</v>
      </c>
      <c r="K92">
        <f>IF(ISNUMBER(VLOOKUP(B92,Sim_20110921!$A$4:$G$1000,7,0)),VLOOKUP(B92,Sim_20110921!$A$4:$G$1000,7,0),"")</f>
        <v>-4.5707782666443764E-2</v>
      </c>
      <c r="M92" s="8">
        <f t="shared" si="4"/>
        <v>0.43</v>
      </c>
    </row>
    <row r="93" spans="1:13" ht="15" x14ac:dyDescent="0.25">
      <c r="A93" s="38"/>
      <c r="B93" s="38" t="s">
        <v>69</v>
      </c>
      <c r="C93" s="17">
        <v>1.68</v>
      </c>
      <c r="D93" s="17">
        <v>1.85</v>
      </c>
      <c r="E93" s="17">
        <v>-1.2</v>
      </c>
      <c r="F93" s="17">
        <v>-0.01</v>
      </c>
      <c r="G93" s="15"/>
      <c r="H93" s="15"/>
      <c r="I93" s="19"/>
      <c r="J93" s="8">
        <f t="shared" si="3"/>
        <v>-0.01</v>
      </c>
      <c r="K93">
        <f>IF(ISNUMBER(VLOOKUP(B93,Sim_20110921!$A$4:$G$1000,7,0)),VLOOKUP(B93,Sim_20110921!$A$4:$G$1000,7,0),"")</f>
        <v>-0.14248886697921123</v>
      </c>
      <c r="M93" s="8">
        <f t="shared" si="4"/>
        <v>1.68</v>
      </c>
    </row>
    <row r="94" spans="1:13" ht="15" x14ac:dyDescent="0.25">
      <c r="A94" s="38"/>
      <c r="B94" s="38" t="s">
        <v>89</v>
      </c>
      <c r="C94" s="17">
        <v>0.23</v>
      </c>
      <c r="D94" s="17">
        <v>0.26</v>
      </c>
      <c r="E94" s="17">
        <v>4.8</v>
      </c>
      <c r="F94" s="17">
        <v>0.01</v>
      </c>
      <c r="G94" s="15"/>
      <c r="H94" s="15"/>
      <c r="I94" s="19"/>
      <c r="J94" s="8">
        <f t="shared" si="3"/>
        <v>0.01</v>
      </c>
      <c r="K94">
        <f>IF(ISNUMBER(VLOOKUP(B94,Sim_20110921!$A$4:$G$1000,7,0)),VLOOKUP(B94,Sim_20110921!$A$4:$G$1000,7,0),"")</f>
        <v>-4.2197976065469531E-2</v>
      </c>
      <c r="M94" s="8">
        <f t="shared" si="4"/>
        <v>0.23</v>
      </c>
    </row>
    <row r="95" spans="1:13" ht="15" x14ac:dyDescent="0.25">
      <c r="A95" s="38"/>
      <c r="B95" s="38"/>
      <c r="C95" s="17"/>
      <c r="D95" s="17"/>
      <c r="E95" s="17"/>
      <c r="F95" s="17"/>
      <c r="G95" s="15"/>
      <c r="H95" s="15"/>
      <c r="I95" s="19"/>
      <c r="J95" s="8">
        <f t="shared" si="3"/>
        <v>0</v>
      </c>
      <c r="K95" t="str">
        <f>IF(ISNUMBER(VLOOKUP(B95,Sim_20110921!$A$4:$G$1000,7,0)),VLOOKUP(B95,Sim_20110921!$A$4:$G$1000,7,0),"")</f>
        <v/>
      </c>
      <c r="M95" s="8">
        <f t="shared" si="4"/>
        <v>0</v>
      </c>
    </row>
    <row r="96" spans="1:13" ht="15" x14ac:dyDescent="0.25">
      <c r="A96" s="38"/>
      <c r="B96" s="38"/>
      <c r="C96" s="17"/>
      <c r="D96" s="17"/>
      <c r="E96" s="17"/>
      <c r="F96" s="17"/>
      <c r="G96" s="15"/>
      <c r="H96" s="15"/>
      <c r="I96" s="4"/>
      <c r="J96" s="8">
        <f t="shared" si="3"/>
        <v>0</v>
      </c>
      <c r="K96" t="str">
        <f>IF(ISNUMBER(VLOOKUP(B96,Sim_20110921!$A$4:$G$1000,7,0)),VLOOKUP(B96,Sim_20110921!$A$4:$G$1000,7,0),"")</f>
        <v/>
      </c>
      <c r="M96" s="8">
        <f t="shared" si="4"/>
        <v>0</v>
      </c>
    </row>
    <row r="97" spans="1:13" ht="15" x14ac:dyDescent="0.25">
      <c r="A97" s="38"/>
      <c r="B97" s="38"/>
      <c r="C97" s="17"/>
      <c r="D97" s="17"/>
      <c r="E97" s="17"/>
      <c r="F97" s="17"/>
      <c r="G97" s="15"/>
      <c r="H97" s="15"/>
      <c r="I97" s="19"/>
      <c r="J97" s="8">
        <f t="shared" si="3"/>
        <v>0</v>
      </c>
      <c r="K97" t="str">
        <f>IF(ISNUMBER(VLOOKUP(B97,Sim_20110921!$A$4:$G$1000,7,0)),VLOOKUP(B97,Sim_20110921!$A$4:$G$1000,7,0),"")</f>
        <v/>
      </c>
      <c r="M97" s="8">
        <f t="shared" si="4"/>
        <v>0</v>
      </c>
    </row>
    <row r="98" spans="1:13" ht="15" x14ac:dyDescent="0.25">
      <c r="A98" s="38"/>
      <c r="B98" s="38"/>
      <c r="C98" s="17"/>
      <c r="D98" s="17"/>
      <c r="E98" s="17"/>
      <c r="F98" s="17"/>
      <c r="G98" s="15"/>
      <c r="H98" s="15"/>
      <c r="I98" s="19"/>
      <c r="J98" s="8">
        <f t="shared" si="3"/>
        <v>0</v>
      </c>
      <c r="K98" t="str">
        <f>IF(ISNUMBER(VLOOKUP(B98,Sim_20110921!$A$4:$G$1000,7,0)),VLOOKUP(B98,Sim_20110921!$A$4:$G$1000,7,0),"")</f>
        <v/>
      </c>
      <c r="M98" s="8">
        <f t="shared" si="4"/>
        <v>0</v>
      </c>
    </row>
    <row r="99" spans="1:13" ht="15" x14ac:dyDescent="0.25">
      <c r="A99" s="39"/>
      <c r="B99" s="39"/>
      <c r="C99" s="17"/>
      <c r="D99" s="17"/>
      <c r="E99" s="17"/>
      <c r="F99" s="17"/>
      <c r="G99" s="19"/>
      <c r="H99" s="19"/>
      <c r="I99" s="19"/>
      <c r="J99" s="8">
        <f t="shared" si="0"/>
        <v>0</v>
      </c>
      <c r="K99" t="str">
        <f>IF(ISNUMBER(VLOOKUP(B99,Sim_20110921!$A$4:$G$1000,7,0)),VLOOKUP(B99,Sim_20110921!$A$4:$G$1000,7,0),"")</f>
        <v/>
      </c>
    </row>
    <row r="100" spans="1:13" ht="15" x14ac:dyDescent="0.25">
      <c r="A100" s="39"/>
      <c r="B100" s="39"/>
      <c r="C100" s="17"/>
      <c r="D100" s="17"/>
      <c r="E100" s="17"/>
      <c r="F100" s="17"/>
      <c r="G100" s="19"/>
      <c r="H100" s="19"/>
      <c r="J100" s="8">
        <f t="shared" si="0"/>
        <v>0</v>
      </c>
      <c r="K100" t="str">
        <f>IF(ISNUMBER(VLOOKUP(B100,Sim_20110921!$A$4:$G$1000,7,0)),VLOOKUP(B100,Sim_20110921!$A$4:$G$1000,7,0),"")</f>
        <v/>
      </c>
    </row>
    <row r="101" spans="1:13" ht="15" x14ac:dyDescent="0.25">
      <c r="A101" s="39"/>
      <c r="B101" s="39"/>
      <c r="C101" s="17"/>
      <c r="D101" s="17"/>
      <c r="E101" s="17"/>
      <c r="F101" s="17"/>
      <c r="G101" s="19"/>
      <c r="H101" s="19"/>
      <c r="I101" s="19"/>
      <c r="J101" s="8">
        <f t="shared" si="0"/>
        <v>0</v>
      </c>
      <c r="K101" t="str">
        <f>IF(ISNUMBER(VLOOKUP(B101,Sim_20110921!$A$4:$G$1000,7,0)),VLOOKUP(B101,Sim_20110921!$A$4:$G$1000,7,0),"")</f>
        <v/>
      </c>
    </row>
    <row r="102" spans="1:13" ht="15" x14ac:dyDescent="0.25">
      <c r="A102" s="38"/>
      <c r="B102" s="38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IF(ISNUMBER(VLOOKUP(B102,Sim_20110921!$A$4:$G$1000,7,0)),VLOOKUP(B102,Sim_20110921!$A$4:$G$1000,7,0),"")</f>
        <v/>
      </c>
    </row>
    <row r="103" spans="1:13" ht="15" x14ac:dyDescent="0.25">
      <c r="A103" s="38"/>
      <c r="B103" s="38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IF(ISNUMBER(VLOOKUP(B103,Sim_20110921!$A$4:$G$1000,7,0)),VLOOKUP(B103,Sim_20110921!$A$4:$G$1000,7,0),"")</f>
        <v/>
      </c>
    </row>
    <row r="104" spans="1:13" ht="15" x14ac:dyDescent="0.25">
      <c r="A104" s="38"/>
      <c r="B104" s="38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IF(ISNUMBER(VLOOKUP(B104,Sim_20110921!$A$4:$G$1000,7,0)),VLOOKUP(B104,Sim_20110921!$A$4:$G$1000,7,0),"")</f>
        <v/>
      </c>
    </row>
    <row r="105" spans="1:13" ht="15" x14ac:dyDescent="0.25">
      <c r="A105" s="38"/>
      <c r="B105" s="38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IF(ISNUMBER(VLOOKUP(B105,Sim_20110921!$A$4:$G$1000,7,0)),VLOOKUP(B105,Sim_20110921!$A$4:$G$1000,7,0),"")</f>
        <v/>
      </c>
    </row>
    <row r="106" spans="1:13" ht="15" x14ac:dyDescent="0.25">
      <c r="A106" s="38"/>
      <c r="B106" s="38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IF(ISNUMBER(VLOOKUP(B106,Sim_20110921!$A$4:$G$1000,7,0)),VLOOKUP(B106,Sim_20110921!$A$4:$G$1000,7,0),"")</f>
        <v/>
      </c>
    </row>
    <row r="107" spans="1:13" ht="15" x14ac:dyDescent="0.25">
      <c r="A107" s="38"/>
      <c r="B107" s="38"/>
      <c r="C107" s="17"/>
      <c r="D107" s="17"/>
      <c r="E107" s="17"/>
      <c r="F107" s="17"/>
      <c r="G107" s="15"/>
      <c r="H107" s="15"/>
      <c r="J107" s="8"/>
      <c r="K107" t="str">
        <f>IF(ISNUMBER(VLOOKUP(B107,Sim_20110921!$A$4:$G$1000,7,0)),VLOOKUP(B107,Sim_20110921!$A$4:$G$1000,7,0),"")</f>
        <v/>
      </c>
    </row>
    <row r="108" spans="1:13" ht="15" x14ac:dyDescent="0.25">
      <c r="A108" s="38"/>
      <c r="B108" s="38"/>
      <c r="C108" s="17"/>
      <c r="D108" s="17"/>
      <c r="E108" s="17"/>
      <c r="F108" s="17"/>
      <c r="G108" s="15"/>
      <c r="H108" s="15"/>
      <c r="J108" s="8"/>
      <c r="K108" t="str">
        <f>IF(ISNUMBER(VLOOKUP(B108,Sim_20110921!$A$4:$G$1000,7,0)),VLOOKUP(B108,Sim_20110921!$A$4:$G$1000,7,0),"")</f>
        <v/>
      </c>
    </row>
    <row r="109" spans="1:13" ht="15" x14ac:dyDescent="0.25">
      <c r="A109" s="38"/>
      <c r="B109" s="38"/>
      <c r="C109" s="17"/>
      <c r="D109" s="17"/>
      <c r="E109" s="17"/>
      <c r="F109" s="17"/>
      <c r="G109" s="15"/>
      <c r="H109" s="15"/>
      <c r="J109" s="8"/>
      <c r="K109" t="str">
        <f>IF(ISNUMBER(VLOOKUP(B109,Sim_20110921!$A$4:$G$1000,7,0)),VLOOKUP(B109,Sim_20110921!$A$4:$G$1000,7,0),"")</f>
        <v/>
      </c>
    </row>
    <row r="110" spans="1:13" ht="15" x14ac:dyDescent="0.25">
      <c r="A110" s="38"/>
      <c r="B110" s="38"/>
      <c r="C110" s="17"/>
      <c r="D110" s="17"/>
      <c r="E110" s="17"/>
      <c r="F110" s="17"/>
      <c r="G110" s="15"/>
      <c r="H110" s="15"/>
      <c r="J110" s="8"/>
      <c r="K110" t="str">
        <f>IF(ISNUMBER(VLOOKUP(B110,Sim_20110921!$A$4:$G$1000,7,0)),VLOOKUP(B110,Sim_20110921!$A$4:$G$1000,7,0),"")</f>
        <v/>
      </c>
    </row>
    <row r="111" spans="1:13" ht="15" x14ac:dyDescent="0.25">
      <c r="A111" s="38"/>
      <c r="B111" s="38"/>
      <c r="C111" s="17"/>
      <c r="D111" s="17"/>
      <c r="E111" s="17"/>
      <c r="F111" s="17"/>
      <c r="G111" s="15"/>
      <c r="H111" s="15"/>
      <c r="J111" s="8"/>
      <c r="K111" t="str">
        <f>IF(ISNUMBER(VLOOKUP(B111,Sim_20110921!$A$4:$G$1000,7,0)),VLOOKUP(B111,Sim_20110921!$A$4:$G$1000,7,0),"")</f>
        <v/>
      </c>
    </row>
    <row r="112" spans="1:13" ht="15" x14ac:dyDescent="0.25">
      <c r="A112" s="38"/>
      <c r="B112" s="38"/>
      <c r="C112" s="17"/>
      <c r="D112" s="17"/>
      <c r="E112" s="17"/>
      <c r="F112" s="17"/>
      <c r="G112" s="15"/>
      <c r="H112" s="15"/>
      <c r="J112" s="8"/>
      <c r="K112" t="str">
        <f>IF(ISNUMBER(VLOOKUP(B112,Sim_20110921!$A$4:$G$1000,7,0)),VLOOKUP(B112,Sim_20110921!$A$4:$G$1000,7,0),"")</f>
        <v/>
      </c>
    </row>
    <row r="113" spans="1:11" ht="15" x14ac:dyDescent="0.25">
      <c r="A113" s="38"/>
      <c r="B113" s="38"/>
      <c r="C113" s="17"/>
      <c r="D113" s="17"/>
      <c r="E113" s="17"/>
      <c r="F113" s="17"/>
      <c r="G113" s="15"/>
      <c r="H113" s="15"/>
      <c r="J113" s="8"/>
      <c r="K113" t="str">
        <f>IF(ISNUMBER(VLOOKUP(B113,Sim_20110921!$A$4:$G$1000,7,0)),VLOOKUP(B113,Sim_20110921!$A$4:$G$1000,7,0),"")</f>
        <v/>
      </c>
    </row>
    <row r="114" spans="1:11" ht="15" x14ac:dyDescent="0.25">
      <c r="A114" s="38"/>
      <c r="B114" s="38"/>
      <c r="C114" s="17"/>
      <c r="D114" s="17"/>
      <c r="E114" s="17"/>
      <c r="F114" s="17"/>
      <c r="G114" s="15"/>
      <c r="H114" s="15"/>
      <c r="J114" s="8"/>
      <c r="K114" t="str">
        <f>IF(ISNUMBER(VLOOKUP(B114,Sim_20110921!$A$4:$G$1000,7,0)),VLOOKUP(B114,Sim_20110921!$A$4:$G$1000,7,0),"")</f>
        <v/>
      </c>
    </row>
    <row r="115" spans="1:11" ht="15" x14ac:dyDescent="0.25">
      <c r="A115" s="38"/>
      <c r="B115" s="38"/>
      <c r="C115" s="17"/>
      <c r="D115" s="17"/>
      <c r="E115" s="17"/>
      <c r="F115" s="17"/>
      <c r="G115" s="15"/>
      <c r="H115" s="15"/>
      <c r="J115" s="8"/>
      <c r="K115" t="str">
        <f>IF(ISNUMBER(VLOOKUP(B115,Sim_20110921!$A$4:$G$1000,7,0)),VLOOKUP(B115,Sim_20110921!$A$4:$G$1000,7,0),"")</f>
        <v/>
      </c>
    </row>
    <row r="116" spans="1:11" ht="15" x14ac:dyDescent="0.25">
      <c r="A116" s="38"/>
      <c r="B116" s="38"/>
      <c r="C116" s="17"/>
      <c r="D116" s="17"/>
      <c r="E116" s="17"/>
      <c r="F116" s="17"/>
      <c r="G116" s="15"/>
      <c r="H116" s="15"/>
      <c r="J116" s="8"/>
      <c r="K116" t="str">
        <f>IF(ISNUMBER(VLOOKUP(B116,Sim_20110921!$A$4:$G$1000,7,0)),VLOOKUP(B116,Sim_20110921!$A$4:$G$1000,7,0),"")</f>
        <v/>
      </c>
    </row>
    <row r="117" spans="1:11" ht="15" x14ac:dyDescent="0.25">
      <c r="A117" s="38"/>
      <c r="B117" s="38"/>
      <c r="C117" s="17"/>
      <c r="D117" s="17"/>
      <c r="E117" s="17"/>
      <c r="F117" s="17"/>
      <c r="G117" s="15"/>
      <c r="H117" s="15"/>
      <c r="J117" s="8"/>
      <c r="K117" t="str">
        <f>IF(ISNUMBER(VLOOKUP(B117,Sim_20110921!$A$4:$G$1000,7,0)),VLOOKUP(B117,Sim_20110921!$A$4:$G$1000,7,0),"")</f>
        <v/>
      </c>
    </row>
    <row r="118" spans="1:11" ht="15" x14ac:dyDescent="0.25">
      <c r="A118" s="38"/>
      <c r="B118" s="38"/>
      <c r="C118" s="17"/>
      <c r="D118" s="17"/>
      <c r="E118" s="17"/>
      <c r="F118" s="17"/>
      <c r="G118" s="15"/>
      <c r="H118" s="15"/>
      <c r="J118" s="8"/>
      <c r="K118" t="str">
        <f>IF(ISNUMBER(VLOOKUP(B118,Sim_20110921!$A$4:$G$1000,7,0)),VLOOKUP(B118,Sim_20110921!$A$4:$G$1000,7,0),"")</f>
        <v/>
      </c>
    </row>
    <row r="119" spans="1:11" ht="15" x14ac:dyDescent="0.25">
      <c r="A119" s="38"/>
      <c r="B119" s="38"/>
      <c r="C119" s="17"/>
      <c r="D119" s="17"/>
      <c r="E119" s="17"/>
      <c r="F119" s="17"/>
      <c r="G119" s="15"/>
      <c r="H119" s="15"/>
      <c r="J119" s="8"/>
      <c r="K119" t="str">
        <f>IF(ISNUMBER(VLOOKUP(B119,Sim_20110921!$A$4:$G$1000,7,0)),VLOOKUP(B119,Sim_20110921!$A$4:$G$1000,7,0),"")</f>
        <v/>
      </c>
    </row>
    <row r="120" spans="1:11" ht="15" x14ac:dyDescent="0.25">
      <c r="A120" s="38"/>
      <c r="B120" s="38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IF(ISNUMBER(VLOOKUP(B120,Sim_20110921!$A$4:$G$1000,7,0)),VLOOKUP(B120,Sim_20110921!$A$4:$G$1000,7,0),"")</f>
        <v/>
      </c>
    </row>
    <row r="121" spans="1:11" ht="15" x14ac:dyDescent="0.25">
      <c r="A121" s="38"/>
      <c r="B121" s="38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IF(ISNUMBER(VLOOKUP(B121,Sim_20110921!$A$4:$G$1000,7,0)),VLOOKUP(B121,Sim_20110921!$A$4:$G$1000,7,0),"")</f>
        <v/>
      </c>
    </row>
    <row r="122" spans="1:11" ht="15" x14ac:dyDescent="0.25">
      <c r="A122" s="38"/>
      <c r="B122" s="38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IF(ISNUMBER(VLOOKUP(B122,Sim_20110921!$A$4:$G$1000,7,0)),VLOOKUP(B122,Sim_20110921!$A$4:$G$1000,7,0),"")</f>
        <v/>
      </c>
    </row>
    <row r="123" spans="1:11" ht="15" x14ac:dyDescent="0.25">
      <c r="A123" s="38"/>
      <c r="B123" s="38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IF(ISNUMBER(VLOOKUP(B123,Sim_20110921!$A$4:$G$1000,7,0)),VLOOKUP(B123,Sim_20110921!$A$4:$G$1000,7,0),"")</f>
        <v/>
      </c>
    </row>
    <row r="124" spans="1:11" ht="15" x14ac:dyDescent="0.25">
      <c r="A124" s="38"/>
      <c r="B124" s="38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IF(ISNUMBER(VLOOKUP(B124,Sim_20110921!$A$4:$G$1000,7,0)),VLOOKUP(B124,Sim_20110921!$A$4:$G$1000,7,0),"")</f>
        <v/>
      </c>
    </row>
    <row r="125" spans="1:11" ht="15" x14ac:dyDescent="0.25">
      <c r="A125" s="38"/>
      <c r="B125" s="38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IF(ISNUMBER(VLOOKUP(B125,Sim_20110921!$A$4:$G$1000,7,0)),VLOOKUP(B125,Sim_20110921!$A$4:$G$1000,7,0),"")</f>
        <v/>
      </c>
    </row>
    <row r="126" spans="1:11" ht="15" x14ac:dyDescent="0.25">
      <c r="A126" s="38"/>
      <c r="B126" s="38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IF(ISNUMBER(VLOOKUP(B126,Sim_20110921!$A$4:$G$1000,7,0)),VLOOKUP(B126,Sim_20110921!$A$4:$G$1000,7,0),"")</f>
        <v/>
      </c>
    </row>
    <row r="127" spans="1:11" ht="15" x14ac:dyDescent="0.25">
      <c r="A127" s="38"/>
      <c r="B127" s="38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IF(ISNUMBER(VLOOKUP(B127,Sim_20110921!$A$4:$G$1000,7,0)),VLOOKUP(B127,Sim_20110921!$A$4:$G$1000,7,0),"")</f>
        <v/>
      </c>
    </row>
    <row r="128" spans="1:11" ht="15" x14ac:dyDescent="0.25">
      <c r="A128" s="38"/>
      <c r="B128" s="38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IF(ISNUMBER(VLOOKUP(B128,Sim_20110921!$A$4:$G$1000,7,0)),VLOOKUP(B128,Sim_20110921!$A$4:$G$1000,7,0),"")</f>
        <v/>
      </c>
    </row>
    <row r="129" spans="1:11" ht="15" x14ac:dyDescent="0.25">
      <c r="A129" s="38"/>
      <c r="B129" s="38"/>
      <c r="C129" s="17"/>
      <c r="D129" s="17"/>
      <c r="E129" s="17"/>
      <c r="F129" s="17"/>
      <c r="G129" s="15"/>
      <c r="H129" s="15"/>
      <c r="J129" s="8"/>
      <c r="K129" t="str">
        <f>IF(ISNUMBER(VLOOKUP(B129,Sim_20110921!$A$4:$G$1000,7,0)),VLOOKUP(B129,Sim_20110921!$A$4:$G$1000,7,0),"")</f>
        <v/>
      </c>
    </row>
    <row r="130" spans="1:11" ht="15" x14ac:dyDescent="0.25">
      <c r="A130" s="38"/>
      <c r="B130" s="38"/>
      <c r="C130" s="17"/>
      <c r="D130" s="17"/>
      <c r="E130" s="17"/>
      <c r="F130" s="17"/>
      <c r="G130" s="15"/>
      <c r="H130" s="15"/>
      <c r="J130" s="8"/>
      <c r="K130" t="str">
        <f>IF(ISNUMBER(VLOOKUP(B130,Sim_20110921!$A$4:$G$1000,7,0)),VLOOKUP(B130,Sim_20110921!$A$4:$G$1000,7,0),"")</f>
        <v/>
      </c>
    </row>
    <row r="131" spans="1:11" ht="15" x14ac:dyDescent="0.25">
      <c r="A131" s="38"/>
      <c r="B131" s="38"/>
      <c r="C131" s="17"/>
      <c r="D131" s="17"/>
      <c r="E131" s="17"/>
      <c r="F131" s="17"/>
      <c r="G131" s="15"/>
      <c r="H131" s="15"/>
      <c r="J131" s="8"/>
      <c r="K131" t="str">
        <f>IF(ISNUMBER(VLOOKUP(B131,Sim_20110921!$A$4:$G$1000,7,0)),VLOOKUP(B131,Sim_20110921!$A$4:$G$1000,7,0),"")</f>
        <v/>
      </c>
    </row>
    <row r="132" spans="1:11" ht="15" x14ac:dyDescent="0.25">
      <c r="A132" s="38"/>
      <c r="B132" s="38"/>
      <c r="C132" s="17"/>
      <c r="D132" s="17"/>
      <c r="E132" s="17"/>
      <c r="F132" s="17"/>
      <c r="G132" s="15"/>
      <c r="H132" s="15"/>
      <c r="J132" s="8"/>
      <c r="K132" t="str">
        <f>IF(ISNUMBER(VLOOKUP(B132,Sim_20110921!$A$4:$G$1000,7,0)),VLOOKUP(B132,Sim_20110921!$A$4:$G$1000,7,0),"")</f>
        <v/>
      </c>
    </row>
    <row r="133" spans="1:11" ht="15" x14ac:dyDescent="0.25">
      <c r="A133" s="38"/>
      <c r="B133" s="38"/>
      <c r="C133" s="17"/>
      <c r="D133" s="17"/>
      <c r="E133" s="17"/>
      <c r="F133" s="17"/>
      <c r="G133" s="15"/>
      <c r="H133" s="15"/>
      <c r="J133" s="8"/>
      <c r="K133" t="str">
        <f>IF(ISNUMBER(VLOOKUP(B133,Sim_20110921!$A$4:$G$1000,7,0)),VLOOKUP(B133,Sim_20110921!$A$4:$G$1000,7,0),"")</f>
        <v/>
      </c>
    </row>
    <row r="134" spans="1:11" ht="15" x14ac:dyDescent="0.25">
      <c r="A134" s="38"/>
      <c r="B134" s="38"/>
      <c r="C134" s="17"/>
      <c r="D134" s="17"/>
      <c r="E134" s="17"/>
      <c r="F134" s="17"/>
      <c r="G134" s="15"/>
      <c r="H134" s="15"/>
      <c r="J134" s="8"/>
      <c r="K134" t="str">
        <f>IF(ISNUMBER(VLOOKUP(B134,Sim_20110921!$A$4:$G$1000,7,0)),VLOOKUP(B134,Sim_20110921!$A$4:$G$1000,7,0),"")</f>
        <v/>
      </c>
    </row>
    <row r="135" spans="1:11" ht="15" x14ac:dyDescent="0.25">
      <c r="A135" s="38"/>
      <c r="B135" s="38"/>
      <c r="C135" s="17"/>
      <c r="D135" s="17"/>
      <c r="E135" s="17"/>
      <c r="F135" s="17"/>
      <c r="G135" s="15"/>
      <c r="H135" s="15"/>
      <c r="J135" s="8"/>
      <c r="K135" t="str">
        <f>IF(ISNUMBER(VLOOKUP(B135,Sim_20110921!$A$4:$G$1000,7,0)),VLOOKUP(B135,Sim_20110921!$A$4:$G$1000,7,0),"")</f>
        <v/>
      </c>
    </row>
    <row r="136" spans="1:11" ht="15" x14ac:dyDescent="0.25">
      <c r="A136" s="38"/>
      <c r="B136" s="38"/>
      <c r="C136" s="17"/>
      <c r="D136" s="17"/>
      <c r="E136" s="17"/>
      <c r="F136" s="17"/>
      <c r="G136" s="15"/>
      <c r="H136" s="15"/>
      <c r="J136" s="8"/>
      <c r="K136" t="str">
        <f>IF(ISNUMBER(VLOOKUP(B136,Sim_20110921!$A$4:$G$1000,7,0)),VLOOKUP(B136,Sim_20110921!$A$4:$G$1000,7,0),"")</f>
        <v/>
      </c>
    </row>
    <row r="137" spans="1:11" ht="15" x14ac:dyDescent="0.25">
      <c r="A137" s="38"/>
      <c r="B137" s="38"/>
      <c r="C137" s="17"/>
      <c r="D137" s="17"/>
      <c r="E137" s="17"/>
      <c r="F137" s="17"/>
      <c r="G137" s="15"/>
      <c r="H137" s="15"/>
      <c r="J137" s="8"/>
      <c r="K137" t="str">
        <f>IF(ISNUMBER(VLOOKUP(B137,Sim_20110921!$A$4:$G$1000,7,0)),VLOOKUP(B137,Sim_20110921!$A$4:$G$1000,7,0),"")</f>
        <v/>
      </c>
    </row>
    <row r="138" spans="1:11" ht="15" x14ac:dyDescent="0.25">
      <c r="A138" s="38"/>
      <c r="B138" s="38"/>
      <c r="C138" s="17"/>
      <c r="D138" s="17"/>
      <c r="E138" s="17"/>
      <c r="F138" s="17"/>
      <c r="G138" s="15"/>
      <c r="H138" s="15"/>
      <c r="J138" s="8"/>
      <c r="K138" t="str">
        <f>IF(ISNUMBER(VLOOKUP(B138,Sim_20110921!$A$4:$G$1000,7,0)),VLOOKUP(B138,Sim_20110921!$A$4:$G$1000,7,0),"")</f>
        <v/>
      </c>
    </row>
    <row r="139" spans="1:11" ht="15" x14ac:dyDescent="0.25">
      <c r="A139" s="38"/>
      <c r="B139" s="38"/>
      <c r="C139" s="17"/>
      <c r="D139" s="17"/>
      <c r="E139" s="17"/>
      <c r="F139" s="17"/>
      <c r="G139" s="15"/>
      <c r="H139" s="15"/>
      <c r="J139" s="8"/>
      <c r="K139" t="str">
        <f>IF(ISNUMBER(VLOOKUP(B139,Sim_20110921!$A$4:$G$1000,7,0)),VLOOKUP(B139,Sim_20110921!$A$4:$G$1000,7,0),"")</f>
        <v/>
      </c>
    </row>
    <row r="140" spans="1:11" ht="15" x14ac:dyDescent="0.25">
      <c r="A140" s="38"/>
      <c r="B140" s="38"/>
      <c r="C140" s="17"/>
      <c r="D140" s="17"/>
      <c r="E140" s="17"/>
      <c r="F140" s="17"/>
      <c r="G140" s="15"/>
      <c r="H140" s="15"/>
      <c r="J140" s="8"/>
      <c r="K140" t="str">
        <f>IF(ISNUMBER(VLOOKUP(B140,Sim_20110921!$A$4:$G$1000,7,0)),VLOOKUP(B140,Sim_20110921!$A$4:$G$1000,7,0),"")</f>
        <v/>
      </c>
    </row>
    <row r="141" spans="1:11" ht="15" x14ac:dyDescent="0.25">
      <c r="A141" s="38"/>
      <c r="B141" s="38"/>
      <c r="C141" s="17"/>
      <c r="D141" s="17"/>
      <c r="E141" s="17"/>
      <c r="F141" s="17"/>
      <c r="G141" s="15"/>
      <c r="H141" s="15"/>
      <c r="J141" s="8"/>
      <c r="K141" t="str">
        <f>IF(ISNUMBER(VLOOKUP(B141,Sim_20110921!$A$4:$G$1000,7,0)),VLOOKUP(B141,Sim_20110921!$A$4:$G$1000,7,0),"")</f>
        <v/>
      </c>
    </row>
    <row r="142" spans="1:11" ht="15" x14ac:dyDescent="0.25">
      <c r="A142" s="38"/>
      <c r="B142" s="38"/>
      <c r="C142" s="17"/>
      <c r="D142" s="17"/>
      <c r="E142" s="17"/>
      <c r="F142" s="17"/>
      <c r="G142" s="15"/>
      <c r="H142" s="15"/>
      <c r="J142" s="8"/>
      <c r="K142" t="str">
        <f>IF(ISNUMBER(VLOOKUP(B142,Sim_20110921!$A$4:$G$1000,7,0)),VLOOKUP(B142,Sim_20110921!$A$4:$G$1000,7,0),"")</f>
        <v/>
      </c>
    </row>
    <row r="143" spans="1:11" ht="15" x14ac:dyDescent="0.25">
      <c r="A143" s="38"/>
      <c r="B143" s="38"/>
      <c r="C143" s="17"/>
      <c r="D143" s="17"/>
      <c r="E143" s="17"/>
      <c r="F143" s="17"/>
      <c r="G143" s="15"/>
      <c r="H143" s="15"/>
      <c r="J143" s="8"/>
      <c r="K143" t="str">
        <f>IF(ISNUMBER(VLOOKUP(B143,Sim_20110921!$A$4:$G$1000,7,0)),VLOOKUP(B143,Sim_20110921!$A$4:$G$1000,7,0),"")</f>
        <v/>
      </c>
    </row>
    <row r="144" spans="1:11" ht="15" x14ac:dyDescent="0.25">
      <c r="A144" s="38"/>
      <c r="B144" s="38"/>
      <c r="C144" s="17"/>
      <c r="D144" s="17"/>
      <c r="E144" s="17"/>
      <c r="F144" s="17"/>
      <c r="G144" s="15"/>
      <c r="H144" s="15"/>
      <c r="J144" s="8"/>
      <c r="K144" t="str">
        <f>IF(ISNUMBER(VLOOKUP(B144,Sim_20110921!$A$4:$G$1000,7,0)),VLOOKUP(B144,Sim_20110921!$A$4:$G$1000,7,0),"")</f>
        <v/>
      </c>
    </row>
    <row r="145" spans="1:11" ht="15" x14ac:dyDescent="0.25">
      <c r="A145" s="38"/>
      <c r="B145" s="38"/>
      <c r="C145" s="17"/>
      <c r="D145" s="17"/>
      <c r="E145" s="17"/>
      <c r="F145" s="17"/>
      <c r="G145" s="15"/>
      <c r="H145" s="15"/>
      <c r="J145" s="8"/>
      <c r="K145" t="str">
        <f>IF(ISNUMBER(VLOOKUP(B145,Sim_20110921!$A$4:$G$1000,7,0)),VLOOKUP(B145,Sim_20110921!$A$4:$G$1000,7,0),"")</f>
        <v/>
      </c>
    </row>
    <row r="146" spans="1:11" ht="15" x14ac:dyDescent="0.25">
      <c r="A146" s="38"/>
      <c r="B146" s="38"/>
      <c r="C146" s="17"/>
      <c r="D146" s="17"/>
      <c r="E146" s="17"/>
      <c r="F146" s="17"/>
      <c r="G146" s="15"/>
      <c r="H146" s="15"/>
      <c r="J146" s="8"/>
      <c r="K146" t="str">
        <f>IF(ISNUMBER(VLOOKUP(B146,Sim_20110921!$A$4:$G$1000,7,0)),VLOOKUP(B146,Sim_20110921!$A$4:$G$1000,7,0),"")</f>
        <v/>
      </c>
    </row>
    <row r="147" spans="1:11" ht="15" x14ac:dyDescent="0.25">
      <c r="A147" s="38"/>
      <c r="B147" s="38"/>
      <c r="C147" s="17"/>
      <c r="D147" s="17"/>
      <c r="E147" s="17"/>
      <c r="F147" s="17"/>
      <c r="G147" s="15"/>
      <c r="H147" s="15"/>
      <c r="J147" s="8"/>
      <c r="K147" t="str">
        <f>IF(ISNUMBER(VLOOKUP(B147,Sim_20110921!$A$4:$G$1000,7,0)),VLOOKUP(B147,Sim_20110921!$A$4:$G$1000,7,0),"")</f>
        <v/>
      </c>
    </row>
    <row r="148" spans="1:11" ht="15" x14ac:dyDescent="0.25">
      <c r="A148" s="38"/>
      <c r="B148" s="38"/>
      <c r="C148" s="17"/>
      <c r="D148" s="17"/>
      <c r="E148" s="17"/>
      <c r="F148" s="17"/>
      <c r="G148" s="15"/>
      <c r="H148" s="15"/>
      <c r="J148" s="8"/>
      <c r="K148" t="str">
        <f>IF(ISNUMBER(VLOOKUP(B148,Sim_20110921!$A$4:$G$1000,7,0)),VLOOKUP(B148,Sim_20110921!$A$4:$G$1000,7,0),"")</f>
        <v/>
      </c>
    </row>
    <row r="149" spans="1:11" ht="15" x14ac:dyDescent="0.25">
      <c r="A149" s="38"/>
      <c r="B149" s="38"/>
      <c r="C149" s="17"/>
      <c r="D149" s="17"/>
      <c r="E149" s="17"/>
      <c r="F149" s="17"/>
      <c r="G149" s="15"/>
      <c r="H149" s="15"/>
      <c r="J149" s="8"/>
      <c r="K149" t="str">
        <f>IF(ISNUMBER(VLOOKUP(B149,Sim_20110921!$A$4:$G$1000,7,0)),VLOOKUP(B149,Sim_20110921!$A$4:$G$1000,7,0),"")</f>
        <v/>
      </c>
    </row>
    <row r="150" spans="1:11" ht="15" x14ac:dyDescent="0.25">
      <c r="A150" s="38"/>
      <c r="B150" s="38"/>
      <c r="C150" s="17"/>
      <c r="D150" s="17"/>
      <c r="E150" s="17"/>
      <c r="F150" s="17"/>
      <c r="G150" s="15"/>
      <c r="H150" s="15"/>
      <c r="J150" s="8"/>
      <c r="K150" t="str">
        <f>IF(ISNUMBER(VLOOKUP(B150,Sim_20110921!$A$4:$G$1000,7,0)),VLOOKUP(B150,Sim_20110921!$A$4:$G$1000,7,0),"")</f>
        <v/>
      </c>
    </row>
    <row r="151" spans="1:11" ht="15" x14ac:dyDescent="0.25">
      <c r="A151" s="38"/>
      <c r="B151" s="38"/>
      <c r="C151" s="17"/>
      <c r="D151" s="17"/>
      <c r="E151" s="17"/>
      <c r="F151" s="17"/>
      <c r="G151" s="15"/>
      <c r="H151" s="15"/>
      <c r="J151" s="8"/>
      <c r="K151" t="str">
        <f>IF(ISNUMBER(VLOOKUP(B151,Sim_20110921!$A$4:$G$1000,7,0)),VLOOKUP(B151,Sim_20110921!$A$4:$G$1000,7,0),"")</f>
        <v/>
      </c>
    </row>
    <row r="152" spans="1:11" ht="15" x14ac:dyDescent="0.25">
      <c r="A152" s="38"/>
      <c r="B152" s="38"/>
      <c r="C152" s="17"/>
      <c r="D152" s="17"/>
      <c r="E152" s="17"/>
      <c r="F152" s="17"/>
      <c r="G152" s="15"/>
      <c r="H152" s="15"/>
      <c r="J152" s="8"/>
      <c r="K152" t="str">
        <f>IF(ISNUMBER(VLOOKUP(B152,Sim_20110921!$A$4:$G$1000,7,0)),VLOOKUP(B152,Sim_20110921!$A$4:$G$1000,7,0),"")</f>
        <v/>
      </c>
    </row>
    <row r="153" spans="1:11" ht="15" x14ac:dyDescent="0.25">
      <c r="A153" s="38"/>
      <c r="B153" s="38"/>
      <c r="C153" s="17"/>
      <c r="D153" s="17"/>
      <c r="E153" s="17"/>
      <c r="F153" s="17"/>
      <c r="G153" s="15"/>
      <c r="H153" s="15"/>
      <c r="J153" s="8"/>
      <c r="K153" t="str">
        <f>IF(ISNUMBER(VLOOKUP(B153,Sim_20110921!$A$4:$G$1000,7,0)),VLOOKUP(B153,Sim_20110921!$A$4:$G$1000,7,0),"")</f>
        <v/>
      </c>
    </row>
    <row r="154" spans="1:11" ht="15" x14ac:dyDescent="0.25">
      <c r="A154" s="38"/>
      <c r="B154" s="38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IF(ISNUMBER(VLOOKUP(B154,Sim_20110921!$A$4:$G$1000,7,0)),VLOOKUP(B154,Sim_20110921!$A$4:$G$1000,7,0),"")</f>
        <v/>
      </c>
    </row>
    <row r="155" spans="1:11" ht="15" x14ac:dyDescent="0.25">
      <c r="A155" s="38"/>
      <c r="B155" s="38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IF(ISNUMBER(VLOOKUP(B155,Sim_20110921!$A$4:$G$1000,7,0)),VLOOKUP(B155,Sim_20110921!$A$4:$G$1000,7,0),"")</f>
        <v/>
      </c>
    </row>
    <row r="156" spans="1:11" ht="15" x14ac:dyDescent="0.25">
      <c r="A156" s="38"/>
      <c r="B156" s="38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IF(ISNUMBER(VLOOKUP(B156,Sim_20110921!$A$4:$G$1000,7,0)),VLOOKUP(B156,Sim_20110921!$A$4:$G$1000,7,0),"")</f>
        <v/>
      </c>
    </row>
    <row r="157" spans="1:11" ht="15" x14ac:dyDescent="0.25">
      <c r="A157" s="38"/>
      <c r="B157" s="38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IF(ISNUMBER(VLOOKUP(B157,Sim_20110921!$A$4:$G$1000,7,0)),VLOOKUP(B157,Sim_20110921!$A$4:$G$1000,7,0),"")</f>
        <v/>
      </c>
    </row>
    <row r="158" spans="1:11" ht="15" x14ac:dyDescent="0.25">
      <c r="A158" s="38"/>
      <c r="B158" s="38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IF(ISNUMBER(VLOOKUP(B158,Sim_20110921!$A$4:$G$1000,7,0)),VLOOKUP(B158,Sim_20110921!$A$4:$G$1000,7,0),"")</f>
        <v/>
      </c>
    </row>
    <row r="159" spans="1:11" ht="15" x14ac:dyDescent="0.25">
      <c r="A159" s="38"/>
      <c r="B159" s="38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IF(ISNUMBER(VLOOKUP(B159,Sim_20110921!$A$4:$G$1000,7,0)),VLOOKUP(B159,Sim_20110921!$A$4:$G$1000,7,0),"")</f>
        <v/>
      </c>
    </row>
    <row r="160" spans="1:11" ht="15" x14ac:dyDescent="0.25">
      <c r="A160" s="38"/>
      <c r="B160" s="38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IF(ISNUMBER(VLOOKUP(B160,Sim_20110921!$A$4:$G$1000,7,0)),VLOOKUP(B160,Sim_20110921!$A$4:$G$1000,7,0),"")</f>
        <v/>
      </c>
    </row>
    <row r="161" spans="1:11" ht="15" x14ac:dyDescent="0.25">
      <c r="A161" s="38"/>
      <c r="B161" s="38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IF(ISNUMBER(VLOOKUP(B161,Sim_20110921!$A$4:$G$1000,7,0)),VLOOKUP(B161,Sim_20110921!$A$4:$G$1000,7,0),"")</f>
        <v/>
      </c>
    </row>
    <row r="162" spans="1:11" ht="15" x14ac:dyDescent="0.25">
      <c r="A162" s="38"/>
      <c r="B162" s="38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IF(ISNUMBER(VLOOKUP(B162,Sim_20110921!$A$4:$G$1000,7,0)),VLOOKUP(B162,Sim_20110921!$A$4:$G$1000,7,0),"")</f>
        <v/>
      </c>
    </row>
    <row r="163" spans="1:11" ht="15" x14ac:dyDescent="0.25">
      <c r="A163" s="38"/>
      <c r="B163" s="38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IF(ISNUMBER(VLOOKUP(B163,Sim_20110921!$A$4:$G$1000,7,0)),VLOOKUP(B163,Sim_20110921!$A$4:$G$1000,7,0),"")</f>
        <v/>
      </c>
    </row>
    <row r="164" spans="1:11" ht="15" x14ac:dyDescent="0.25">
      <c r="A164" s="38"/>
      <c r="B164" s="38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IF(ISNUMBER(VLOOKUP(B164,Sim_20110921!$A$4:$G$1000,7,0)),VLOOKUP(B164,Sim_20110921!$A$4:$G$1000,7,0),"")</f>
        <v/>
      </c>
    </row>
    <row r="165" spans="1:11" ht="15" x14ac:dyDescent="0.25">
      <c r="A165" s="38"/>
      <c r="B165" s="38"/>
      <c r="C165" s="17"/>
      <c r="D165" s="17"/>
      <c r="E165" s="17"/>
      <c r="F165" s="17"/>
      <c r="G165" s="15"/>
      <c r="H165" s="15"/>
      <c r="J165" s="8"/>
      <c r="K165" t="str">
        <f>IF(ISNUMBER(VLOOKUP(B165,Sim_20110921!$A$4:$G$1000,7,0)),VLOOKUP(B165,Sim_20110921!$A$4:$G$1000,7,0),"")</f>
        <v/>
      </c>
    </row>
    <row r="166" spans="1:11" ht="15" x14ac:dyDescent="0.25">
      <c r="A166" s="38"/>
      <c r="B166" s="38"/>
      <c r="C166" s="17"/>
      <c r="D166" s="17"/>
      <c r="E166" s="17"/>
      <c r="F166" s="17"/>
      <c r="G166" s="15"/>
      <c r="H166" s="15"/>
      <c r="J166" s="8"/>
      <c r="K166" t="str">
        <f>IF(ISNUMBER(VLOOKUP(B166,Sim_20110921!$A$4:$G$1000,7,0)),VLOOKUP(B166,Sim_20110921!$A$4:$G$1000,7,0),"")</f>
        <v/>
      </c>
    </row>
    <row r="167" spans="1:11" ht="15" x14ac:dyDescent="0.25">
      <c r="A167" s="38"/>
      <c r="B167" s="38"/>
      <c r="C167" s="17"/>
      <c r="D167" s="17"/>
      <c r="E167" s="17"/>
      <c r="F167" s="17"/>
      <c r="G167" s="15"/>
      <c r="H167" s="15"/>
      <c r="J167" s="8"/>
      <c r="K167" t="str">
        <f>IF(ISNUMBER(VLOOKUP(B167,Sim_20110921!$A$4:$G$1000,7,0)),VLOOKUP(B167,Sim_20110921!$A$4:$G$1000,7,0),"")</f>
        <v/>
      </c>
    </row>
    <row r="168" spans="1:11" ht="15" x14ac:dyDescent="0.25">
      <c r="A168" s="38"/>
      <c r="B168" s="38"/>
      <c r="C168" s="17"/>
      <c r="D168" s="17"/>
      <c r="E168" s="17"/>
      <c r="F168" s="17"/>
      <c r="G168" s="15"/>
      <c r="H168" s="15"/>
      <c r="J168" s="8"/>
      <c r="K168" t="str">
        <f>IF(ISNUMBER(VLOOKUP(B168,Sim_20110921!$A$4:$G$1000,7,0)),VLOOKUP(B168,Sim_20110921!$A$4:$G$1000,7,0),"")</f>
        <v/>
      </c>
    </row>
    <row r="169" spans="1:11" ht="15" x14ac:dyDescent="0.25">
      <c r="A169" s="38"/>
      <c r="B169" s="38"/>
      <c r="C169" s="17"/>
      <c r="D169" s="17"/>
      <c r="E169" s="17"/>
      <c r="F169" s="17"/>
      <c r="G169" s="15"/>
      <c r="H169" s="15"/>
      <c r="J169" s="8"/>
      <c r="K169" t="str">
        <f>IF(ISNUMBER(VLOOKUP(B169,Sim_20110921!$A$4:$G$1000,7,0)),VLOOKUP(B169,Sim_20110921!$A$4:$G$1000,7,0),"")</f>
        <v/>
      </c>
    </row>
    <row r="170" spans="1:11" ht="15" x14ac:dyDescent="0.25">
      <c r="A170" s="38"/>
      <c r="B170" s="38"/>
      <c r="C170" s="17"/>
      <c r="D170" s="17"/>
      <c r="E170" s="17"/>
      <c r="F170" s="17"/>
      <c r="G170" s="15"/>
      <c r="H170" s="15"/>
      <c r="J170" s="8"/>
      <c r="K170" t="str">
        <f>IF(ISNUMBER(VLOOKUP(B170,Sim_20110921!$A$4:$G$1000,7,0)),VLOOKUP(B170,Sim_20110921!$A$4:$G$1000,7,0),"")</f>
        <v/>
      </c>
    </row>
    <row r="171" spans="1:11" ht="15" x14ac:dyDescent="0.25">
      <c r="A171" s="38"/>
      <c r="B171" s="38"/>
      <c r="C171" s="17"/>
      <c r="D171" s="17"/>
      <c r="E171" s="17"/>
      <c r="F171" s="17"/>
      <c r="G171" s="15"/>
      <c r="H171" s="15"/>
      <c r="J171" s="8"/>
      <c r="K171" t="str">
        <f>IF(ISNUMBER(VLOOKUP(B171,Sim_20110921!$A$4:$G$1000,7,0)),VLOOKUP(B171,Sim_20110921!$A$4:$G$1000,7,0),"")</f>
        <v/>
      </c>
    </row>
    <row r="172" spans="1:11" ht="15" x14ac:dyDescent="0.25">
      <c r="A172" s="38"/>
      <c r="B172" s="38"/>
      <c r="C172" s="17"/>
      <c r="D172" s="17"/>
      <c r="E172" s="17"/>
      <c r="F172" s="17"/>
      <c r="G172" s="15"/>
      <c r="H172" s="15"/>
      <c r="J172" s="8"/>
      <c r="K172" t="str">
        <f>IF(ISNUMBER(VLOOKUP(B172,Sim_20110921!$A$4:$G$1000,7,0)),VLOOKUP(B172,Sim_20110921!$A$4:$G$1000,7,0),"")</f>
        <v/>
      </c>
    </row>
    <row r="173" spans="1:11" ht="15" x14ac:dyDescent="0.25">
      <c r="A173" s="38"/>
      <c r="B173" s="38"/>
      <c r="C173" s="17"/>
      <c r="D173" s="17"/>
      <c r="E173" s="17"/>
      <c r="F173" s="17"/>
      <c r="G173" s="15"/>
      <c r="H173" s="15"/>
      <c r="J173" s="8"/>
      <c r="K173" t="str">
        <f>IF(ISNUMBER(VLOOKUP(B173,Sim_20110921!$A$4:$G$1000,7,0)),VLOOKUP(B173,Sim_20110921!$A$4:$G$1000,7,0),"")</f>
        <v/>
      </c>
    </row>
    <row r="174" spans="1:11" ht="15" x14ac:dyDescent="0.25">
      <c r="A174" s="38"/>
      <c r="B174" s="38"/>
      <c r="C174" s="17"/>
      <c r="D174" s="17"/>
      <c r="E174" s="17"/>
      <c r="F174" s="17"/>
      <c r="G174" s="15"/>
      <c r="H174" s="15"/>
      <c r="J174" s="8"/>
      <c r="K174" t="str">
        <f>IF(ISNUMBER(VLOOKUP(B174,Sim_20110921!$A$4:$G$1000,7,0)),VLOOKUP(B174,Sim_20110921!$A$4:$G$1000,7,0),"")</f>
        <v/>
      </c>
    </row>
    <row r="175" spans="1:11" ht="15" x14ac:dyDescent="0.25">
      <c r="A175" s="38"/>
      <c r="B175" s="38"/>
      <c r="C175" s="17"/>
      <c r="D175" s="17"/>
      <c r="E175" s="17"/>
      <c r="F175" s="17"/>
      <c r="G175" s="15"/>
      <c r="H175" s="15"/>
      <c r="J175" s="8"/>
      <c r="K175" t="str">
        <f>IF(ISNUMBER(VLOOKUP(B175,Sim_20110921!$A$4:$G$1000,7,0)),VLOOKUP(B175,Sim_20110921!$A$4:$G$1000,7,0),"")</f>
        <v/>
      </c>
    </row>
    <row r="176" spans="1:11" ht="15" x14ac:dyDescent="0.25">
      <c r="A176" s="38"/>
      <c r="B176" s="38"/>
      <c r="C176" s="17"/>
      <c r="D176" s="17"/>
      <c r="E176" s="17"/>
      <c r="F176" s="17"/>
      <c r="G176" s="15"/>
      <c r="H176" s="15"/>
      <c r="J176" s="8"/>
      <c r="K176" t="str">
        <f>IF(ISNUMBER(VLOOKUP(B176,Sim_20110921!$A$4:$G$1000,7,0)),VLOOKUP(B176,Sim_20110921!$A$4:$G$1000,7,0),"")</f>
        <v/>
      </c>
    </row>
    <row r="177" spans="1:11" ht="15" x14ac:dyDescent="0.25">
      <c r="A177" s="38"/>
      <c r="B177" s="38"/>
      <c r="C177" s="17"/>
      <c r="D177" s="17"/>
      <c r="E177" s="17"/>
      <c r="F177" s="17"/>
      <c r="G177" s="15"/>
      <c r="H177" s="15"/>
      <c r="J177" s="8"/>
      <c r="K177" t="str">
        <f>IF(ISNUMBER(VLOOKUP(B177,Sim_20110921!$A$4:$G$1000,7,0)),VLOOKUP(B177,Sim_20110921!$A$4:$G$1000,7,0),"")</f>
        <v/>
      </c>
    </row>
    <row r="178" spans="1:11" ht="15" x14ac:dyDescent="0.25">
      <c r="A178" s="38"/>
      <c r="B178" s="38"/>
      <c r="C178" s="17"/>
      <c r="D178" s="17"/>
      <c r="E178" s="17"/>
      <c r="F178" s="17"/>
      <c r="G178" s="15"/>
      <c r="H178" s="15"/>
      <c r="J178" s="8"/>
      <c r="K178" t="str">
        <f>IF(ISNUMBER(VLOOKUP(B178,Sim_20110921!$A$4:$G$1000,7,0)),VLOOKUP(B178,Sim_20110921!$A$4:$G$1000,7,0),"")</f>
        <v/>
      </c>
    </row>
    <row r="179" spans="1:11" ht="15" x14ac:dyDescent="0.25">
      <c r="A179" s="38"/>
      <c r="B179" s="38"/>
      <c r="C179" s="17"/>
      <c r="D179" s="17"/>
      <c r="E179" s="17"/>
      <c r="F179" s="17"/>
      <c r="G179" s="15"/>
      <c r="H179" s="15"/>
      <c r="J179" s="8"/>
      <c r="K179" t="str">
        <f>IF(ISNUMBER(VLOOKUP(B179,Sim_20110921!$A$4:$G$1000,7,0)),VLOOKUP(B179,Sim_20110921!$A$4:$G$1000,7,0),"")</f>
        <v/>
      </c>
    </row>
    <row r="180" spans="1:11" ht="15" x14ac:dyDescent="0.25">
      <c r="A180" s="38"/>
      <c r="B180" s="38"/>
      <c r="C180" s="17"/>
      <c r="D180" s="17"/>
      <c r="E180" s="17"/>
      <c r="F180" s="17"/>
      <c r="G180" s="15"/>
      <c r="H180" s="15"/>
      <c r="J180" s="8"/>
      <c r="K180" t="str">
        <f>IF(ISNUMBER(VLOOKUP(B180,Sim_20110921!$A$4:$G$1000,7,0)),VLOOKUP(B180,Sim_20110921!$A$4:$G$1000,7,0),"")</f>
        <v/>
      </c>
    </row>
    <row r="181" spans="1:11" ht="15" x14ac:dyDescent="0.25">
      <c r="A181" s="38"/>
      <c r="B181" s="38"/>
      <c r="C181" s="17"/>
      <c r="D181" s="17"/>
      <c r="E181" s="17"/>
      <c r="F181" s="17"/>
      <c r="G181" s="15"/>
      <c r="H181" s="15"/>
      <c r="J181" s="8"/>
      <c r="K181" t="str">
        <f>IF(ISNUMBER(VLOOKUP(B181,Sim_20110921!$A$4:$G$1000,7,0)),VLOOKUP(B181,Sim_20110921!$A$4:$G$1000,7,0),"")</f>
        <v/>
      </c>
    </row>
    <row r="182" spans="1:11" ht="15" x14ac:dyDescent="0.25">
      <c r="A182" s="38"/>
      <c r="B182" s="38"/>
      <c r="C182" s="17"/>
      <c r="D182" s="17"/>
      <c r="E182" s="17"/>
      <c r="F182" s="17"/>
      <c r="G182" s="15"/>
      <c r="H182" s="15"/>
      <c r="J182" s="8"/>
      <c r="K182" t="str">
        <f>IF(ISNUMBER(VLOOKUP(B182,Sim_20110921!$A$4:$G$1000,7,0)),VLOOKUP(B182,Sim_20110921!$A$4:$G$1000,7,0),"")</f>
        <v/>
      </c>
    </row>
    <row r="183" spans="1:11" ht="15" x14ac:dyDescent="0.25">
      <c r="A183" s="38"/>
      <c r="B183" s="38"/>
      <c r="C183" s="17"/>
      <c r="D183" s="17"/>
      <c r="E183" s="17"/>
      <c r="F183" s="17"/>
      <c r="G183" s="15"/>
      <c r="H183" s="15"/>
      <c r="J183" s="8"/>
      <c r="K183" t="str">
        <f>IF(ISNUMBER(VLOOKUP(B183,Sim_20110921!$A$4:$G$1000,7,0)),VLOOKUP(B183,Sim_20110921!$A$4:$G$1000,7,0),"")</f>
        <v/>
      </c>
    </row>
    <row r="184" spans="1:11" ht="15" x14ac:dyDescent="0.25">
      <c r="A184" s="38"/>
      <c r="B184" s="38"/>
      <c r="C184" s="17"/>
      <c r="D184" s="17"/>
      <c r="E184" s="17"/>
      <c r="F184" s="17"/>
      <c r="G184" s="15"/>
      <c r="H184" s="15"/>
      <c r="J184" s="8"/>
      <c r="K184" t="str">
        <f>IF(ISNUMBER(VLOOKUP(B184,Sim_20110921!$A$4:$G$1000,7,0)),VLOOKUP(B184,Sim_20110921!$A$4:$G$1000,7,0),"")</f>
        <v/>
      </c>
    </row>
    <row r="185" spans="1:11" ht="15" x14ac:dyDescent="0.25">
      <c r="A185" s="38"/>
      <c r="B185" s="38"/>
      <c r="C185" s="17"/>
      <c r="D185" s="17"/>
      <c r="E185" s="17"/>
      <c r="F185" s="17"/>
      <c r="G185" s="15"/>
      <c r="H185" s="15"/>
      <c r="J185" s="8"/>
      <c r="K185" t="str">
        <f>IF(ISNUMBER(VLOOKUP(B185,Sim_20110921!$A$4:$G$1000,7,0)),VLOOKUP(B185,Sim_20110921!$A$4:$G$1000,7,0),"")</f>
        <v/>
      </c>
    </row>
    <row r="186" spans="1:11" ht="15" x14ac:dyDescent="0.25">
      <c r="A186" s="38"/>
      <c r="B186" s="38"/>
      <c r="C186" s="17"/>
      <c r="D186" s="17"/>
      <c r="E186" s="17"/>
      <c r="F186" s="17"/>
      <c r="G186" s="15"/>
      <c r="H186" s="15"/>
      <c r="J186" s="8"/>
      <c r="K186" t="str">
        <f>IF(ISNUMBER(VLOOKUP(B186,Sim_20110921!$A$4:$G$1000,7,0)),VLOOKUP(B186,Sim_20110921!$A$4:$G$1000,7,0),"")</f>
        <v/>
      </c>
    </row>
    <row r="187" spans="1:11" ht="15" x14ac:dyDescent="0.25">
      <c r="A187" s="38"/>
      <c r="B187" s="38"/>
      <c r="C187" s="17"/>
      <c r="D187" s="17"/>
      <c r="E187" s="17"/>
      <c r="F187" s="17"/>
      <c r="G187" s="15"/>
      <c r="H187" s="15"/>
      <c r="J187" s="8"/>
      <c r="K187" t="str">
        <f>IF(ISNUMBER(VLOOKUP(B187,Sim_20110921!$A$4:$G$1000,7,0)),VLOOKUP(B187,Sim_20110921!$A$4:$G$1000,7,0),"")</f>
        <v/>
      </c>
    </row>
    <row r="188" spans="1:11" ht="15" x14ac:dyDescent="0.25">
      <c r="A188" s="38"/>
      <c r="B188" s="38"/>
      <c r="C188" s="17"/>
      <c r="D188" s="17"/>
      <c r="E188" s="17"/>
      <c r="F188" s="17"/>
      <c r="G188" s="15"/>
      <c r="H188" s="15"/>
      <c r="J188" s="8"/>
      <c r="K188" t="str">
        <f>IF(ISNUMBER(VLOOKUP(B188,Sim_20110921!$A$4:$G$1000,7,0)),VLOOKUP(B188,Sim_20110921!$A$4:$G$1000,7,0),"")</f>
        <v/>
      </c>
    </row>
    <row r="189" spans="1:11" ht="15" x14ac:dyDescent="0.25">
      <c r="A189" s="38"/>
      <c r="B189" s="38"/>
      <c r="C189" s="17"/>
      <c r="D189" s="17"/>
      <c r="E189" s="17"/>
      <c r="F189" s="17"/>
      <c r="G189" s="15"/>
      <c r="H189" s="15"/>
      <c r="J189" s="8"/>
      <c r="K189" t="str">
        <f>IF(ISNUMBER(VLOOKUP(B189,Sim_20110921!$A$4:$G$1000,7,0)),VLOOKUP(B189,Sim_20110921!$A$4:$G$1000,7,0),"")</f>
        <v/>
      </c>
    </row>
    <row r="190" spans="1:11" ht="15" x14ac:dyDescent="0.25">
      <c r="A190" s="38"/>
      <c r="B190" s="38"/>
      <c r="C190" s="17"/>
      <c r="D190" s="17"/>
      <c r="E190" s="17"/>
      <c r="F190" s="17"/>
      <c r="G190" s="15"/>
      <c r="H190" s="15"/>
      <c r="J190" s="8"/>
      <c r="K190" t="str">
        <f>IF(ISNUMBER(VLOOKUP(B190,Sim_20110921!$A$4:$G$1000,7,0)),VLOOKUP(B190,Sim_20110921!$A$4:$G$1000,7,0),"")</f>
        <v/>
      </c>
    </row>
    <row r="191" spans="1:11" ht="15" x14ac:dyDescent="0.25">
      <c r="A191" s="38"/>
      <c r="B191" s="38"/>
      <c r="C191" s="17"/>
      <c r="D191" s="17"/>
      <c r="E191" s="17"/>
      <c r="F191" s="17"/>
      <c r="G191" s="15"/>
      <c r="H191" s="15"/>
      <c r="J191" s="8"/>
      <c r="K191" t="str">
        <f>IF(ISNUMBER(VLOOKUP(B191,Sim_20110921!$A$4:$G$1000,7,0)),VLOOKUP(B191,Sim_20110921!$A$4:$G$1000,7,0),"")</f>
        <v/>
      </c>
    </row>
    <row r="192" spans="1:11" ht="15" x14ac:dyDescent="0.25">
      <c r="A192" s="38"/>
      <c r="B192" s="38"/>
      <c r="C192" s="17"/>
      <c r="D192" s="17"/>
      <c r="E192" s="17"/>
      <c r="F192" s="17"/>
      <c r="G192" s="15"/>
      <c r="H192" s="15"/>
      <c r="J192" s="8"/>
      <c r="K192" t="str">
        <f>IF(ISNUMBER(VLOOKUP(B192,Sim_20110921!$A$4:$G$1000,7,0)),VLOOKUP(B192,Sim_20110921!$A$4:$G$1000,7,0),"")</f>
        <v/>
      </c>
    </row>
    <row r="193" spans="1:11" ht="15" x14ac:dyDescent="0.25">
      <c r="A193" s="38"/>
      <c r="B193" s="38"/>
      <c r="C193" s="17"/>
      <c r="D193" s="17"/>
      <c r="E193" s="17"/>
      <c r="F193" s="17"/>
      <c r="G193" s="15"/>
      <c r="H193" s="15"/>
      <c r="J193" s="8"/>
      <c r="K193" t="str">
        <f>IF(ISNUMBER(VLOOKUP(B193,Sim_20110921!$A$4:$G$1000,7,0)),VLOOKUP(B193,Sim_20110921!$A$4:$G$1000,7,0),"")</f>
        <v/>
      </c>
    </row>
    <row r="194" spans="1:11" ht="15" x14ac:dyDescent="0.25">
      <c r="A194" s="38"/>
      <c r="B194" s="38"/>
      <c r="C194" s="17"/>
      <c r="D194" s="17"/>
      <c r="E194" s="17"/>
      <c r="F194" s="17"/>
      <c r="G194" s="15"/>
      <c r="H194" s="15"/>
      <c r="J194" s="8"/>
      <c r="K194" t="str">
        <f>IF(ISNUMBER(VLOOKUP(B194,Sim_20110921!$A$4:$G$1000,7,0)),VLOOKUP(B194,Sim_20110921!$A$4:$G$1000,7,0),"")</f>
        <v/>
      </c>
    </row>
    <row r="195" spans="1:11" ht="15" x14ac:dyDescent="0.25">
      <c r="A195" s="38"/>
      <c r="B195" s="38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IF(ISNUMBER(VLOOKUP(B195,Sim_20110921!$A$4:$G$1000,7,0)),VLOOKUP(B195,Sim_20110921!$A$4:$G$1000,7,0),"")</f>
        <v/>
      </c>
    </row>
    <row r="196" spans="1:11" ht="15" x14ac:dyDescent="0.25">
      <c r="A196" s="38"/>
      <c r="B196" s="38"/>
      <c r="C196" s="17"/>
      <c r="D196" s="17"/>
      <c r="E196" s="17"/>
      <c r="F196" s="17"/>
      <c r="G196" s="15"/>
      <c r="H196" s="15"/>
      <c r="J196" s="8"/>
      <c r="K196" t="str">
        <f>IF(ISNUMBER(VLOOKUP(B196,Sim_20110921!$A$4:$G$1000,7,0)),VLOOKUP(B196,Sim_20110921!$A$4:$G$1000,7,0),"")</f>
        <v/>
      </c>
    </row>
    <row r="197" spans="1:11" ht="15" x14ac:dyDescent="0.25">
      <c r="A197" s="38"/>
      <c r="B197" s="38"/>
      <c r="C197" s="17"/>
      <c r="D197" s="17"/>
      <c r="E197" s="17"/>
      <c r="F197" s="17"/>
      <c r="G197" s="15"/>
      <c r="H197" s="15"/>
      <c r="J197" s="8"/>
      <c r="K197" t="str">
        <f>IF(ISNUMBER(VLOOKUP(B197,Sim_20110921!$A$4:$G$1000,7,0)),VLOOKUP(B197,Sim_20110921!$A$4:$G$1000,7,0),"")</f>
        <v/>
      </c>
    </row>
    <row r="198" spans="1:11" ht="15" x14ac:dyDescent="0.25">
      <c r="A198" s="38"/>
      <c r="B198" s="38"/>
      <c r="C198" s="17"/>
      <c r="D198" s="17"/>
      <c r="E198" s="17"/>
      <c r="F198" s="17"/>
      <c r="G198" s="15"/>
      <c r="H198" s="15"/>
      <c r="J198" s="8"/>
      <c r="K198" t="str">
        <f>IF(ISNUMBER(VLOOKUP(B198,Sim_20110921!$A$4:$G$1000,7,0)),VLOOKUP(B198,Sim_20110921!$A$4:$G$1000,7,0),"")</f>
        <v/>
      </c>
    </row>
    <row r="199" spans="1:11" ht="15" x14ac:dyDescent="0.25">
      <c r="A199" s="38"/>
      <c r="B199" s="38"/>
      <c r="C199" s="17"/>
      <c r="D199" s="17"/>
      <c r="E199" s="17"/>
      <c r="F199" s="17"/>
      <c r="G199" s="15"/>
      <c r="H199" s="15"/>
      <c r="J199" s="8"/>
      <c r="K199" t="str">
        <f>IF(ISNUMBER(VLOOKUP(B199,Sim_20110921!$A$4:$G$1000,7,0)),VLOOKUP(B199,Sim_20110921!$A$4:$G$1000,7,0),"")</f>
        <v/>
      </c>
    </row>
    <row r="200" spans="1:11" ht="15" x14ac:dyDescent="0.25">
      <c r="A200" s="38"/>
      <c r="B200" s="38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IF(ISNUMBER(VLOOKUP(B200,Sim_20110921!$A$4:$G$1000,7,0)),VLOOKUP(B200,Sim_20110921!$A$4:$G$1000,7,0),"")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53"/>
  <sheetViews>
    <sheetView workbookViewId="0">
      <selection activeCell="A4" sqref="A4:A45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40189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110</v>
      </c>
      <c r="G2" s="2" t="s">
        <v>14</v>
      </c>
    </row>
    <row r="3" spans="1:7" x14ac:dyDescent="0.25">
      <c r="A3" t="s">
        <v>51</v>
      </c>
      <c r="B3">
        <v>100</v>
      </c>
      <c r="D3">
        <v>5807002.9831242003</v>
      </c>
      <c r="E3">
        <v>-10.79122066</v>
      </c>
      <c r="G3" s="3">
        <f>SUM(G4:G1000)</f>
        <v>-10.528325174187277</v>
      </c>
    </row>
    <row r="4" spans="1:7" x14ac:dyDescent="0.25">
      <c r="A4" t="s">
        <v>85</v>
      </c>
      <c r="B4">
        <v>0.72264123999999996</v>
      </c>
      <c r="C4">
        <v>3943.9659999999999</v>
      </c>
      <c r="D4">
        <v>41963.798239999996</v>
      </c>
      <c r="E4">
        <v>-18.51967239</v>
      </c>
      <c r="G4" s="3">
        <f>E4*B4/100</f>
        <v>-0.13383079020303362</v>
      </c>
    </row>
    <row r="5" spans="1:7" x14ac:dyDescent="0.25">
      <c r="A5" t="s">
        <v>36</v>
      </c>
      <c r="B5">
        <v>5.55064051</v>
      </c>
      <c r="C5">
        <v>76020.25</v>
      </c>
      <c r="D5">
        <v>322325.86</v>
      </c>
      <c r="E5">
        <v>-8.5526437800000004</v>
      </c>
      <c r="G5" s="3">
        <f t="shared" ref="G5:G49" si="0">E5*B5/100</f>
        <v>-0.4747265103286753</v>
      </c>
    </row>
    <row r="6" spans="1:7" x14ac:dyDescent="0.25">
      <c r="A6" t="s">
        <v>37</v>
      </c>
      <c r="B6">
        <v>2.2472654400000001</v>
      </c>
      <c r="C6">
        <v>13838.682000000001</v>
      </c>
      <c r="D6">
        <v>130498.77125999999</v>
      </c>
      <c r="E6">
        <v>-9.2780866599999996</v>
      </c>
      <c r="G6" s="3">
        <f t="shared" si="0"/>
        <v>-0.20850323500343029</v>
      </c>
    </row>
    <row r="7" spans="1:7" x14ac:dyDescent="0.25">
      <c r="A7" t="s">
        <v>53</v>
      </c>
      <c r="B7">
        <v>0.96973262999999998</v>
      </c>
      <c r="C7">
        <v>1849.34</v>
      </c>
      <c r="D7">
        <v>56312.402999999998</v>
      </c>
      <c r="E7">
        <v>-12.89326477</v>
      </c>
      <c r="G7" s="3">
        <f t="shared" si="0"/>
        <v>-0.12503019554698447</v>
      </c>
    </row>
    <row r="8" spans="1:7" x14ac:dyDescent="0.25">
      <c r="A8" t="s">
        <v>54</v>
      </c>
      <c r="B8">
        <v>1.0922348</v>
      </c>
      <c r="C8">
        <v>3700.473</v>
      </c>
      <c r="D8">
        <v>63426.107219999998</v>
      </c>
      <c r="E8">
        <v>-11.019039149999999</v>
      </c>
      <c r="G8" s="3">
        <f t="shared" si="0"/>
        <v>-0.12035378022192418</v>
      </c>
    </row>
    <row r="9" spans="1:7" x14ac:dyDescent="0.25">
      <c r="A9" t="s">
        <v>79</v>
      </c>
      <c r="B9">
        <v>0.28004999000000003</v>
      </c>
      <c r="C9">
        <v>1180.1532</v>
      </c>
      <c r="D9">
        <v>16262.511096</v>
      </c>
      <c r="E9">
        <v>-16.862403870000001</v>
      </c>
      <c r="G9" s="3">
        <f t="shared" si="0"/>
        <v>-4.7223160351694625E-2</v>
      </c>
    </row>
    <row r="10" spans="1:7" x14ac:dyDescent="0.25">
      <c r="A10" t="s">
        <v>86</v>
      </c>
      <c r="B10">
        <v>2.4362187799999999</v>
      </c>
      <c r="C10">
        <v>1389.6984</v>
      </c>
      <c r="D10">
        <v>141471.29712</v>
      </c>
      <c r="G10" s="3">
        <f t="shared" si="0"/>
        <v>0</v>
      </c>
    </row>
    <row r="11" spans="1:7" x14ac:dyDescent="0.25">
      <c r="A11" t="s">
        <v>38</v>
      </c>
      <c r="B11">
        <v>7.6147394799999999</v>
      </c>
      <c r="C11">
        <v>67406.73</v>
      </c>
      <c r="D11">
        <v>442188.14880000002</v>
      </c>
      <c r="E11">
        <v>-7.6191811600000001</v>
      </c>
      <c r="G11" s="3">
        <f t="shared" si="0"/>
        <v>-0.580180795843242</v>
      </c>
    </row>
    <row r="12" spans="1:7" x14ac:dyDescent="0.25">
      <c r="A12" t="s">
        <v>39</v>
      </c>
      <c r="B12">
        <v>4.8885944600000002</v>
      </c>
      <c r="C12">
        <v>7441.1750000000002</v>
      </c>
      <c r="D12">
        <v>283880.82624999998</v>
      </c>
      <c r="E12">
        <v>-9.9673242599999998</v>
      </c>
      <c r="G12" s="3">
        <f t="shared" si="0"/>
        <v>-0.48726206158459606</v>
      </c>
    </row>
    <row r="13" spans="1:7" x14ac:dyDescent="0.25">
      <c r="A13" t="s">
        <v>11</v>
      </c>
      <c r="B13">
        <v>0.52408600999999999</v>
      </c>
      <c r="C13">
        <v>1094.73705</v>
      </c>
      <c r="D13">
        <v>30433.689989999999</v>
      </c>
      <c r="E13">
        <v>-14.83826923</v>
      </c>
      <c r="G13" s="3">
        <f t="shared" si="0"/>
        <v>-7.7765293160564714E-2</v>
      </c>
    </row>
    <row r="14" spans="1:7" x14ac:dyDescent="0.25">
      <c r="A14" t="s">
        <v>35</v>
      </c>
      <c r="B14">
        <v>7.7573226699999998</v>
      </c>
      <c r="C14">
        <v>6018.2759999999998</v>
      </c>
      <c r="D14">
        <v>450467.95860000001</v>
      </c>
      <c r="E14">
        <v>-9.2076845200000008</v>
      </c>
      <c r="G14" s="3">
        <f t="shared" si="0"/>
        <v>-0.71426979865204077</v>
      </c>
    </row>
    <row r="15" spans="1:7" x14ac:dyDescent="0.25">
      <c r="A15" t="s">
        <v>40</v>
      </c>
      <c r="B15">
        <v>1.1746393500000001</v>
      </c>
      <c r="C15">
        <v>4084.5115000000001</v>
      </c>
      <c r="D15">
        <v>68211.342050000007</v>
      </c>
      <c r="E15">
        <v>-11.02648926</v>
      </c>
      <c r="G15" s="3">
        <f t="shared" si="0"/>
        <v>-0.12952148177148382</v>
      </c>
    </row>
    <row r="16" spans="1:7" x14ac:dyDescent="0.25">
      <c r="A16" t="s">
        <v>41</v>
      </c>
      <c r="B16">
        <v>1.9505467400000001</v>
      </c>
      <c r="C16">
        <v>16780.490000000002</v>
      </c>
      <c r="D16">
        <v>113268.3075</v>
      </c>
      <c r="E16">
        <v>-13.490242</v>
      </c>
      <c r="G16" s="3">
        <f t="shared" si="0"/>
        <v>-0.26313347554911082</v>
      </c>
    </row>
    <row r="17" spans="1:7" x14ac:dyDescent="0.25">
      <c r="A17" t="s">
        <v>111</v>
      </c>
      <c r="B17">
        <v>0.60847795999999998</v>
      </c>
      <c r="C17">
        <v>1197.7739999999999</v>
      </c>
      <c r="D17">
        <v>35334.332999999999</v>
      </c>
      <c r="E17">
        <v>-12.991662030000001</v>
      </c>
      <c r="G17" s="3">
        <f t="shared" si="0"/>
        <v>-7.9051400090238588E-2</v>
      </c>
    </row>
    <row r="18" spans="1:7" x14ac:dyDescent="0.25">
      <c r="A18" t="s">
        <v>43</v>
      </c>
      <c r="B18">
        <v>0.50197451000000004</v>
      </c>
      <c r="C18">
        <v>1873.3724</v>
      </c>
      <c r="D18">
        <v>29149.674544000001</v>
      </c>
      <c r="E18">
        <v>-12.27962112</v>
      </c>
      <c r="G18" s="3">
        <f t="shared" si="0"/>
        <v>-6.1640567946976511E-2</v>
      </c>
    </row>
    <row r="19" spans="1:7" x14ac:dyDescent="0.25">
      <c r="A19" t="s">
        <v>44</v>
      </c>
      <c r="B19">
        <v>2.36150773</v>
      </c>
      <c r="C19">
        <v>3398.5830000000001</v>
      </c>
      <c r="D19">
        <v>137132.82405</v>
      </c>
      <c r="E19">
        <v>-14.23221684</v>
      </c>
      <c r="G19" s="3">
        <f t="shared" si="0"/>
        <v>-0.3360949008269617</v>
      </c>
    </row>
    <row r="20" spans="1:7" x14ac:dyDescent="0.25">
      <c r="A20" t="s">
        <v>45</v>
      </c>
      <c r="B20">
        <v>1.22943165</v>
      </c>
      <c r="C20">
        <v>7068.6270000000004</v>
      </c>
      <c r="D20">
        <v>71393.132700000002</v>
      </c>
      <c r="E20">
        <v>-13.035792349999999</v>
      </c>
      <c r="G20" s="3">
        <f t="shared" si="0"/>
        <v>-0.16026615697917876</v>
      </c>
    </row>
    <row r="21" spans="1:7" x14ac:dyDescent="0.25">
      <c r="A21" t="s">
        <v>46</v>
      </c>
      <c r="B21">
        <v>0.45852052999999998</v>
      </c>
      <c r="C21">
        <v>1277.0408</v>
      </c>
      <c r="D21">
        <v>26626.30068</v>
      </c>
      <c r="E21">
        <v>-15.74243736</v>
      </c>
      <c r="G21" s="3">
        <f t="shared" si="0"/>
        <v>-7.2182307217990002E-2</v>
      </c>
    </row>
    <row r="22" spans="1:7" x14ac:dyDescent="0.25">
      <c r="A22" t="s">
        <v>58</v>
      </c>
      <c r="B22">
        <v>1.6486028100000001</v>
      </c>
      <c r="C22">
        <v>1804.60725</v>
      </c>
      <c r="D22">
        <v>95734.414612499997</v>
      </c>
      <c r="E22">
        <v>-6.1562290199999996</v>
      </c>
      <c r="G22" s="3">
        <f t="shared" si="0"/>
        <v>-0.10149176461375546</v>
      </c>
    </row>
    <row r="23" spans="1:7" x14ac:dyDescent="0.25">
      <c r="A23" t="s">
        <v>8</v>
      </c>
      <c r="B23">
        <v>4.0738412500000001</v>
      </c>
      <c r="C23">
        <v>17867.68</v>
      </c>
      <c r="D23">
        <v>236568.08319999999</v>
      </c>
      <c r="E23">
        <v>-11.995322229999999</v>
      </c>
      <c r="G23" s="3">
        <f t="shared" si="0"/>
        <v>-0.4886703850761599</v>
      </c>
    </row>
    <row r="24" spans="1:7" x14ac:dyDescent="0.25">
      <c r="A24" t="s">
        <v>88</v>
      </c>
      <c r="B24">
        <v>0.24312304000000001</v>
      </c>
      <c r="C24">
        <v>1131.2629999999999</v>
      </c>
      <c r="D24">
        <v>14118.16224</v>
      </c>
      <c r="E24">
        <v>-17.70367813</v>
      </c>
      <c r="G24" s="3">
        <f t="shared" si="0"/>
        <v>-4.3041720461471158E-2</v>
      </c>
    </row>
    <row r="25" spans="1:7" x14ac:dyDescent="0.25">
      <c r="A25" t="s">
        <v>89</v>
      </c>
      <c r="B25">
        <v>1.16841467</v>
      </c>
      <c r="C25">
        <v>1185.15065</v>
      </c>
      <c r="D25">
        <v>67849.874712499994</v>
      </c>
      <c r="E25">
        <v>-14.347319600000001</v>
      </c>
      <c r="G25" s="3">
        <f t="shared" si="0"/>
        <v>-0.16763618695818533</v>
      </c>
    </row>
    <row r="26" spans="1:7" x14ac:dyDescent="0.25">
      <c r="A26" t="s">
        <v>93</v>
      </c>
      <c r="B26">
        <v>0.36019045</v>
      </c>
      <c r="C26">
        <v>2129.9663999999998</v>
      </c>
      <c r="D26">
        <v>20916.270047999998</v>
      </c>
      <c r="E26">
        <v>-23.51505852</v>
      </c>
      <c r="G26" s="3">
        <f t="shared" si="0"/>
        <v>-8.4698995100951344E-2</v>
      </c>
    </row>
    <row r="27" spans="1:7" x14ac:dyDescent="0.25">
      <c r="A27" t="s">
        <v>60</v>
      </c>
      <c r="B27">
        <v>1.0981056600000001</v>
      </c>
      <c r="C27">
        <v>2073.7244999999998</v>
      </c>
      <c r="D27">
        <v>63767.028375000002</v>
      </c>
      <c r="E27">
        <v>-10.19663525</v>
      </c>
      <c r="G27" s="3">
        <f t="shared" si="0"/>
        <v>-0.11196982880980516</v>
      </c>
    </row>
    <row r="28" spans="1:7" x14ac:dyDescent="0.25">
      <c r="A28" t="s">
        <v>61</v>
      </c>
      <c r="B28">
        <v>1.5078760899999999</v>
      </c>
      <c r="C28">
        <v>764.73720000000003</v>
      </c>
      <c r="D28">
        <v>87562.409400000004</v>
      </c>
      <c r="E28">
        <v>-8.3703632399999996</v>
      </c>
      <c r="G28" s="3">
        <f t="shared" si="0"/>
        <v>-0.12621470594210929</v>
      </c>
    </row>
    <row r="29" spans="1:7" x14ac:dyDescent="0.25">
      <c r="A29" t="s">
        <v>62</v>
      </c>
      <c r="B29">
        <v>1.1081205199999999</v>
      </c>
      <c r="C29">
        <v>1073.3710000000001</v>
      </c>
      <c r="D29">
        <v>64348.59145</v>
      </c>
      <c r="E29">
        <v>-10.97365761</v>
      </c>
      <c r="G29" s="3">
        <f t="shared" si="0"/>
        <v>-0.12160135177095156</v>
      </c>
    </row>
    <row r="30" spans="1:7" x14ac:dyDescent="0.25">
      <c r="A30" t="s">
        <v>63</v>
      </c>
      <c r="B30">
        <v>1.3330865700000001</v>
      </c>
      <c r="C30">
        <v>3917.6304</v>
      </c>
      <c r="D30">
        <v>77412.376703999995</v>
      </c>
      <c r="E30">
        <v>-8.3595790900000004</v>
      </c>
      <c r="G30" s="3">
        <f t="shared" si="0"/>
        <v>-0.11144042615731822</v>
      </c>
    </row>
    <row r="31" spans="1:7" x14ac:dyDescent="0.25">
      <c r="A31" t="s">
        <v>64</v>
      </c>
      <c r="B31">
        <v>2.8021326700000002</v>
      </c>
      <c r="C31">
        <v>1076.19</v>
      </c>
      <c r="D31">
        <v>162719.92800000001</v>
      </c>
      <c r="E31">
        <v>-10.25157166</v>
      </c>
      <c r="G31" s="3">
        <f t="shared" si="0"/>
        <v>-0.2872626386733213</v>
      </c>
    </row>
    <row r="32" spans="1:7" x14ac:dyDescent="0.25">
      <c r="A32" t="s">
        <v>65</v>
      </c>
      <c r="B32">
        <v>14.7722151</v>
      </c>
      <c r="C32">
        <v>9283.7983929999991</v>
      </c>
      <c r="D32">
        <v>857822.97151319997</v>
      </c>
      <c r="E32">
        <v>-12.9412632</v>
      </c>
      <c r="G32" s="3">
        <f t="shared" si="0"/>
        <v>-1.9117112365611433</v>
      </c>
    </row>
    <row r="33" spans="1:7" x14ac:dyDescent="0.25">
      <c r="A33" t="s">
        <v>90</v>
      </c>
      <c r="B33">
        <v>2.0850641300000001</v>
      </c>
      <c r="C33">
        <v>2131.6855</v>
      </c>
      <c r="D33">
        <v>121079.73639999999</v>
      </c>
      <c r="E33">
        <v>-10.583024979999999</v>
      </c>
      <c r="G33" s="3">
        <f t="shared" si="0"/>
        <v>-0.22066285772691965</v>
      </c>
    </row>
    <row r="34" spans="1:7" x14ac:dyDescent="0.25">
      <c r="A34" t="s">
        <v>49</v>
      </c>
      <c r="B34">
        <v>6.7473538399999997</v>
      </c>
      <c r="C34">
        <v>62292.375</v>
      </c>
      <c r="D34">
        <v>391819.03875000001</v>
      </c>
      <c r="E34">
        <v>-8.3352718400000008</v>
      </c>
      <c r="G34" s="3">
        <f t="shared" si="0"/>
        <v>-0.56241028457067865</v>
      </c>
    </row>
    <row r="35" spans="1:7" x14ac:dyDescent="0.25">
      <c r="A35" t="s">
        <v>82</v>
      </c>
      <c r="B35">
        <v>1.5772287</v>
      </c>
      <c r="C35">
        <v>2643.2819</v>
      </c>
      <c r="D35">
        <v>91589.717835000003</v>
      </c>
      <c r="E35">
        <v>-12.57441425</v>
      </c>
      <c r="G35" s="3">
        <f t="shared" si="0"/>
        <v>-0.19832727040788975</v>
      </c>
    </row>
    <row r="36" spans="1:7" x14ac:dyDescent="0.25">
      <c r="A36" t="s">
        <v>67</v>
      </c>
      <c r="B36">
        <v>0.66087971999999995</v>
      </c>
      <c r="C36">
        <v>1431.989</v>
      </c>
      <c r="D36">
        <v>38377.305200000003</v>
      </c>
      <c r="E36">
        <v>-12.78212357</v>
      </c>
      <c r="G36" s="3">
        <f t="shared" si="0"/>
        <v>-8.447446245946999E-2</v>
      </c>
    </row>
    <row r="37" spans="1:7" x14ac:dyDescent="0.25">
      <c r="A37" t="s">
        <v>68</v>
      </c>
      <c r="B37">
        <v>0.66317777</v>
      </c>
      <c r="C37">
        <v>2513.7566999999999</v>
      </c>
      <c r="D37">
        <v>38510.752644</v>
      </c>
      <c r="E37">
        <v>-12.637918470000001</v>
      </c>
      <c r="G37" s="3">
        <f t="shared" si="0"/>
        <v>-8.3811865883764117E-2</v>
      </c>
    </row>
    <row r="38" spans="1:7" x14ac:dyDescent="0.25">
      <c r="A38" t="s">
        <v>5</v>
      </c>
      <c r="B38">
        <v>3.6987548100000001</v>
      </c>
      <c r="C38">
        <v>21098.9</v>
      </c>
      <c r="D38">
        <v>214786.802</v>
      </c>
      <c r="E38">
        <v>-12.63234901</v>
      </c>
      <c r="G38" s="3">
        <f t="shared" si="0"/>
        <v>-0.46723961662336244</v>
      </c>
    </row>
    <row r="39" spans="1:7" x14ac:dyDescent="0.25">
      <c r="A39" t="s">
        <v>9</v>
      </c>
      <c r="B39">
        <v>1.7242308399999999</v>
      </c>
      <c r="C39">
        <v>1407.2542000000001</v>
      </c>
      <c r="D39">
        <v>100126.13632999999</v>
      </c>
      <c r="E39">
        <v>-11.38327885</v>
      </c>
      <c r="G39" s="3">
        <f t="shared" si="0"/>
        <v>-0.19627400453489735</v>
      </c>
    </row>
    <row r="40" spans="1:7" x14ac:dyDescent="0.25">
      <c r="A40" t="s">
        <v>69</v>
      </c>
      <c r="B40">
        <v>1.02964214</v>
      </c>
      <c r="C40">
        <v>1387.2702999999999</v>
      </c>
      <c r="D40">
        <v>59791.349929999997</v>
      </c>
      <c r="E40">
        <v>-6.41658974</v>
      </c>
      <c r="G40" s="3">
        <f t="shared" si="0"/>
        <v>-6.6067911913956431E-2</v>
      </c>
    </row>
    <row r="41" spans="1:7" x14ac:dyDescent="0.25">
      <c r="A41" t="s">
        <v>71</v>
      </c>
      <c r="B41">
        <v>0.64139292999999997</v>
      </c>
      <c r="C41">
        <v>2443.944</v>
      </c>
      <c r="D41">
        <v>37245.706559999999</v>
      </c>
      <c r="E41">
        <v>-12.64510155</v>
      </c>
      <c r="G41" s="3">
        <f t="shared" si="0"/>
        <v>-8.1104787333020414E-2</v>
      </c>
    </row>
    <row r="42" spans="1:7" x14ac:dyDescent="0.25">
      <c r="A42" t="s">
        <v>72</v>
      </c>
      <c r="B42">
        <v>3.11853114</v>
      </c>
      <c r="C42">
        <v>1538.5998</v>
      </c>
      <c r="D42">
        <v>181093.19646000001</v>
      </c>
      <c r="E42">
        <v>-9.4650278100000005</v>
      </c>
      <c r="G42" s="3">
        <f t="shared" si="0"/>
        <v>-0.29516983966451005</v>
      </c>
    </row>
    <row r="43" spans="1:7" x14ac:dyDescent="0.25">
      <c r="A43" t="s">
        <v>73</v>
      </c>
      <c r="B43">
        <v>1.54698366</v>
      </c>
      <c r="C43">
        <v>905.57849999999996</v>
      </c>
      <c r="D43">
        <v>89833.387199999997</v>
      </c>
      <c r="E43">
        <v>-10.627776150000001</v>
      </c>
      <c r="G43" s="3">
        <f t="shared" si="0"/>
        <v>-0.16440996046187709</v>
      </c>
    </row>
    <row r="44" spans="1:7" x14ac:dyDescent="0.25">
      <c r="A44" t="s">
        <v>6</v>
      </c>
      <c r="B44">
        <v>2.9459225899999999</v>
      </c>
      <c r="C44">
        <v>1001.5797</v>
      </c>
      <c r="D44">
        <v>171069.81276</v>
      </c>
      <c r="E44">
        <v>-12.407705310000001</v>
      </c>
      <c r="G44" s="3">
        <f t="shared" si="0"/>
        <v>-0.36552139362791958</v>
      </c>
    </row>
    <row r="45" spans="1:7" x14ac:dyDescent="0.25">
      <c r="A45" t="s">
        <v>75</v>
      </c>
      <c r="B45">
        <v>1.0765044399999999</v>
      </c>
      <c r="C45">
        <v>1376.9304999999999</v>
      </c>
      <c r="D45">
        <v>62512.644699999997</v>
      </c>
      <c r="E45">
        <v>-10.782655719999999</v>
      </c>
      <c r="G45" s="3">
        <f t="shared" si="0"/>
        <v>-0.11607576757571396</v>
      </c>
    </row>
    <row r="46" spans="1:7" x14ac:dyDescent="0.25">
      <c r="G46" s="3">
        <f t="shared" si="0"/>
        <v>0</v>
      </c>
    </row>
    <row r="47" spans="1:7" x14ac:dyDescent="0.25">
      <c r="G47" s="3">
        <f t="shared" si="0"/>
        <v>0</v>
      </c>
    </row>
    <row r="48" spans="1:7" x14ac:dyDescent="0.25">
      <c r="G48" s="3">
        <f t="shared" si="0"/>
        <v>0</v>
      </c>
    </row>
    <row r="49" spans="7:7" x14ac:dyDescent="0.25">
      <c r="G49" s="3">
        <f t="shared" si="0"/>
        <v>0</v>
      </c>
    </row>
    <row r="50" spans="7:7" x14ac:dyDescent="0.25">
      <c r="G50" s="3"/>
    </row>
    <row r="51" spans="7:7" x14ac:dyDescent="0.25">
      <c r="G51" s="3"/>
    </row>
    <row r="52" spans="7:7" x14ac:dyDescent="0.25">
      <c r="G52" s="3"/>
    </row>
    <row r="53" spans="7:7" x14ac:dyDescent="0.25">
      <c r="G53" s="3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workbookViewId="0">
      <selection activeCell="C47" sqref="C47:F47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45" t="str">
        <f>"Scenario Back-Testing: Realised P&amp;L (" &amp;C41&amp; "-" &amp;C42 &amp; ") vs. Simulated " &amp;Sim_20100111!E2</f>
        <v>Scenario Back-Testing: Realised P&amp;L (1/11/2010-1/29/2010) vs. Simulated P&amp;L% (Oil prices Drop - May 2010: P)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48" t="s">
        <v>32</v>
      </c>
      <c r="B36" s="48"/>
      <c r="C36" s="48"/>
      <c r="D36" s="48"/>
      <c r="E36" s="48"/>
      <c r="F36" s="48"/>
      <c r="G36" s="6"/>
      <c r="H36" s="6"/>
      <c r="I36" s="6"/>
      <c r="J36" s="6"/>
      <c r="K36" s="6"/>
    </row>
    <row r="38" spans="1:19" ht="17.25" x14ac:dyDescent="0.3">
      <c r="A38" s="44" t="s">
        <v>31</v>
      </c>
      <c r="B38" s="44"/>
      <c r="C38" s="44"/>
      <c r="D38" s="44"/>
      <c r="E38" s="44"/>
      <c r="F38" s="44"/>
      <c r="G38" s="40"/>
      <c r="H38" s="40"/>
      <c r="I38" s="19"/>
    </row>
    <row r="39" spans="1:19" x14ac:dyDescent="0.25">
      <c r="A39" s="38"/>
      <c r="B39" s="38" t="s">
        <v>30</v>
      </c>
      <c r="C39" s="43" t="s">
        <v>29</v>
      </c>
      <c r="D39" s="43"/>
      <c r="E39" s="43"/>
      <c r="F39" s="43"/>
      <c r="G39" s="43"/>
      <c r="H39" s="43"/>
      <c r="I39" s="19"/>
    </row>
    <row r="40" spans="1:19" x14ac:dyDescent="0.25">
      <c r="A40" s="38"/>
      <c r="B40" s="38" t="s">
        <v>28</v>
      </c>
      <c r="C40" s="43" t="s">
        <v>77</v>
      </c>
      <c r="D40" s="43"/>
      <c r="E40" s="43"/>
      <c r="F40" s="43"/>
      <c r="G40" s="43"/>
      <c r="H40" s="43"/>
      <c r="I40" s="19"/>
    </row>
    <row r="41" spans="1:19" x14ac:dyDescent="0.25">
      <c r="A41" s="38"/>
      <c r="B41" s="38" t="s">
        <v>27</v>
      </c>
      <c r="C41" s="43" t="s">
        <v>123</v>
      </c>
      <c r="D41" s="43"/>
      <c r="E41" s="43"/>
      <c r="F41" s="43"/>
      <c r="G41" s="43"/>
      <c r="H41" s="43"/>
      <c r="I41" s="19"/>
    </row>
    <row r="42" spans="1:19" x14ac:dyDescent="0.25">
      <c r="A42" s="38"/>
      <c r="B42" s="38" t="s">
        <v>26</v>
      </c>
      <c r="C42" s="43" t="s">
        <v>124</v>
      </c>
      <c r="D42" s="43"/>
      <c r="E42" s="43"/>
      <c r="F42" s="43"/>
      <c r="G42" s="43"/>
      <c r="H42" s="43"/>
      <c r="I42" s="19"/>
    </row>
    <row r="43" spans="1:19" x14ac:dyDescent="0.25">
      <c r="A43" s="38"/>
      <c r="B43" s="38" t="s">
        <v>24</v>
      </c>
      <c r="C43" s="43" t="s">
        <v>15</v>
      </c>
      <c r="D43" s="43"/>
      <c r="E43" s="43"/>
      <c r="F43" s="43"/>
      <c r="G43" s="43"/>
      <c r="H43" s="43"/>
      <c r="I43" s="19"/>
    </row>
    <row r="44" spans="1:19" x14ac:dyDescent="0.25">
      <c r="A44" s="38"/>
      <c r="B44" s="38" t="s">
        <v>23</v>
      </c>
      <c r="C44" s="43" t="s">
        <v>22</v>
      </c>
      <c r="D44" s="43"/>
      <c r="E44" s="43"/>
      <c r="F44" s="43"/>
      <c r="G44" s="43"/>
      <c r="H44" s="43"/>
      <c r="I44" s="19"/>
    </row>
    <row r="45" spans="1:19" x14ac:dyDescent="0.25">
      <c r="A45" s="15"/>
      <c r="B45" s="15"/>
      <c r="C45" s="15"/>
      <c r="D45" s="15"/>
      <c r="E45" s="15"/>
      <c r="F45" s="15"/>
      <c r="G45" s="15"/>
      <c r="H45" s="15"/>
      <c r="I45" s="19"/>
    </row>
    <row r="46" spans="1:19" ht="17.25" x14ac:dyDescent="0.3">
      <c r="A46" s="44" t="s">
        <v>21</v>
      </c>
      <c r="B46" s="44"/>
      <c r="C46" s="44"/>
      <c r="D46" s="44"/>
      <c r="E46" s="44"/>
      <c r="F46" s="44"/>
      <c r="G46" s="15"/>
      <c r="H46" s="15"/>
      <c r="I46" s="19"/>
    </row>
    <row r="47" spans="1:19" x14ac:dyDescent="0.25">
      <c r="A47" s="20" t="s">
        <v>20</v>
      </c>
      <c r="B47" s="20" t="s">
        <v>20</v>
      </c>
      <c r="C47" s="20" t="s">
        <v>19</v>
      </c>
      <c r="D47" s="20" t="s">
        <v>18</v>
      </c>
      <c r="E47" s="20" t="s">
        <v>17</v>
      </c>
      <c r="F47" s="20" t="s">
        <v>16</v>
      </c>
      <c r="G47" s="15"/>
      <c r="H47" s="15"/>
      <c r="I47" s="19"/>
      <c r="J47" s="7" t="s">
        <v>34</v>
      </c>
      <c r="K47" s="7" t="s">
        <v>33</v>
      </c>
    </row>
    <row r="48" spans="1:19" ht="15" x14ac:dyDescent="0.25">
      <c r="A48" s="38" t="s">
        <v>77</v>
      </c>
      <c r="B48" s="38"/>
      <c r="C48" s="17">
        <v>100</v>
      </c>
      <c r="D48" s="17">
        <v>100</v>
      </c>
      <c r="E48" s="17">
        <v>-10.220000000000001</v>
      </c>
      <c r="F48" s="17">
        <v>-10.220000000000001</v>
      </c>
      <c r="G48" s="15"/>
      <c r="H48" s="15"/>
      <c r="I48" s="19"/>
      <c r="J48" s="8">
        <f t="shared" ref="J48:J101" si="0">F48</f>
        <v>-10.220000000000001</v>
      </c>
      <c r="K48">
        <f>Sim_20100111!G3</f>
        <v>-10.528325174187277</v>
      </c>
    </row>
    <row r="49" spans="1:13" ht="15" x14ac:dyDescent="0.25">
      <c r="A49" s="38"/>
      <c r="B49" s="38" t="s">
        <v>65</v>
      </c>
      <c r="C49" s="17">
        <v>14.87</v>
      </c>
      <c r="D49" s="17">
        <v>14.89</v>
      </c>
      <c r="E49" s="17">
        <v>-9.52</v>
      </c>
      <c r="F49" s="17">
        <v>-1.41</v>
      </c>
      <c r="G49" s="15"/>
      <c r="H49" s="15"/>
      <c r="I49" s="19"/>
      <c r="J49" s="8">
        <f t="shared" ref="J49:J80" si="1">F49</f>
        <v>-1.41</v>
      </c>
      <c r="K49">
        <f>IF(ISNUMBER(VLOOKUP(B49,Sim_20100111!$A$4:$G$1000,7,0)),VLOOKUP(B49,Sim_20100111!$A$4:$G$1000,7,0),"")</f>
        <v>-1.9117112365611433</v>
      </c>
      <c r="M49" s="8">
        <f t="shared" ref="M49:M80" si="2">C49</f>
        <v>14.87</v>
      </c>
    </row>
    <row r="50" spans="1:13" ht="15" x14ac:dyDescent="0.25">
      <c r="A50" s="38"/>
      <c r="B50" s="38" t="s">
        <v>8</v>
      </c>
      <c r="C50" s="17">
        <v>3.91</v>
      </c>
      <c r="D50" s="17">
        <v>3.78</v>
      </c>
      <c r="E50" s="17">
        <v>-16.62</v>
      </c>
      <c r="F50" s="17">
        <v>-0.68</v>
      </c>
      <c r="G50" s="15"/>
      <c r="H50" s="15"/>
      <c r="I50" s="19"/>
      <c r="J50" s="8">
        <f t="shared" si="1"/>
        <v>-0.68</v>
      </c>
      <c r="K50">
        <f>IF(ISNUMBER(VLOOKUP(B50,Sim_20100111!$A$4:$G$1000,7,0)),VLOOKUP(B50,Sim_20100111!$A$4:$G$1000,7,0),"")</f>
        <v>-0.4886703850761599</v>
      </c>
      <c r="M50" s="8">
        <f t="shared" si="2"/>
        <v>3.91</v>
      </c>
    </row>
    <row r="51" spans="1:13" ht="15" x14ac:dyDescent="0.25">
      <c r="A51" s="38"/>
      <c r="B51" s="38" t="s">
        <v>38</v>
      </c>
      <c r="C51" s="17">
        <v>7.6</v>
      </c>
      <c r="D51" s="17">
        <v>7.73</v>
      </c>
      <c r="E51" s="17">
        <v>-8.84</v>
      </c>
      <c r="F51" s="17">
        <v>-0.66</v>
      </c>
      <c r="G51" s="15"/>
      <c r="H51" s="15"/>
      <c r="I51" s="4"/>
      <c r="J51" s="8">
        <f t="shared" si="1"/>
        <v>-0.66</v>
      </c>
      <c r="K51">
        <f>IF(ISNUMBER(VLOOKUP(B51,Sim_20100111!$A$4:$G$1000,7,0)),VLOOKUP(B51,Sim_20100111!$A$4:$G$1000,7,0),"")</f>
        <v>-0.580180795843242</v>
      </c>
      <c r="M51" s="8">
        <f t="shared" si="2"/>
        <v>7.6</v>
      </c>
    </row>
    <row r="52" spans="1:13" ht="15" x14ac:dyDescent="0.25">
      <c r="A52" s="38"/>
      <c r="B52" s="38" t="s">
        <v>36</v>
      </c>
      <c r="C52" s="17">
        <v>5.43</v>
      </c>
      <c r="D52" s="17">
        <v>5.47</v>
      </c>
      <c r="E52" s="17">
        <v>-11.56</v>
      </c>
      <c r="F52" s="17">
        <v>-0.63</v>
      </c>
      <c r="G52" s="15"/>
      <c r="H52" s="15"/>
      <c r="I52" s="19"/>
      <c r="J52" s="8">
        <f t="shared" si="1"/>
        <v>-0.63</v>
      </c>
      <c r="K52">
        <f>IF(ISNUMBER(VLOOKUP(B52,Sim_20100111!$A$4:$G$1000,7,0)),VLOOKUP(B52,Sim_20100111!$A$4:$G$1000,7,0),"")</f>
        <v>-0.4747265103286753</v>
      </c>
      <c r="M52" s="8">
        <f t="shared" si="2"/>
        <v>5.43</v>
      </c>
    </row>
    <row r="53" spans="1:13" ht="15" x14ac:dyDescent="0.25">
      <c r="A53" s="38"/>
      <c r="B53" s="38" t="s">
        <v>49</v>
      </c>
      <c r="C53" s="17">
        <v>6.66</v>
      </c>
      <c r="D53" s="17">
        <v>6.81</v>
      </c>
      <c r="E53" s="17">
        <v>-9.3800000000000008</v>
      </c>
      <c r="F53" s="17">
        <v>-0.62</v>
      </c>
      <c r="G53" s="15"/>
      <c r="H53" s="15"/>
      <c r="I53" s="19"/>
      <c r="J53" s="8">
        <f t="shared" si="1"/>
        <v>-0.62</v>
      </c>
      <c r="K53">
        <f>IF(ISNUMBER(VLOOKUP(B53,Sim_20100111!$A$4:$G$1000,7,0)),VLOOKUP(B53,Sim_20100111!$A$4:$G$1000,7,0),"")</f>
        <v>-0.56241028457067865</v>
      </c>
      <c r="M53" s="8">
        <f t="shared" si="2"/>
        <v>6.66</v>
      </c>
    </row>
    <row r="54" spans="1:13" ht="15" x14ac:dyDescent="0.25">
      <c r="A54" s="38"/>
      <c r="B54" s="38" t="s">
        <v>5</v>
      </c>
      <c r="C54" s="17">
        <v>3.61</v>
      </c>
      <c r="D54" s="17">
        <v>3.56</v>
      </c>
      <c r="E54" s="17">
        <v>-13.56</v>
      </c>
      <c r="F54" s="17">
        <v>-0.5</v>
      </c>
      <c r="G54" s="15"/>
      <c r="H54" s="15"/>
      <c r="I54" s="19"/>
      <c r="J54" s="8">
        <f t="shared" si="1"/>
        <v>-0.5</v>
      </c>
      <c r="K54">
        <f>IF(ISNUMBER(VLOOKUP(B54,Sim_20100111!$A$4:$G$1000,7,0)),VLOOKUP(B54,Sim_20100111!$A$4:$G$1000,7,0),"")</f>
        <v>-0.46723961662336244</v>
      </c>
      <c r="M54" s="8">
        <f t="shared" si="2"/>
        <v>3.61</v>
      </c>
    </row>
    <row r="55" spans="1:13" ht="15" x14ac:dyDescent="0.25">
      <c r="A55" s="38"/>
      <c r="B55" s="38" t="s">
        <v>72</v>
      </c>
      <c r="C55" s="17">
        <v>3.03</v>
      </c>
      <c r="D55" s="17">
        <v>2.96</v>
      </c>
      <c r="E55" s="17">
        <v>-14.78</v>
      </c>
      <c r="F55" s="17">
        <v>-0.46</v>
      </c>
      <c r="G55" s="15"/>
      <c r="H55" s="15"/>
      <c r="I55" s="19"/>
      <c r="J55" s="8">
        <f t="shared" si="1"/>
        <v>-0.46</v>
      </c>
      <c r="K55">
        <f>IF(ISNUMBER(VLOOKUP(B55,Sim_20100111!$A$4:$G$1000,7,0)),VLOOKUP(B55,Sim_20100111!$A$4:$G$1000,7,0),"")</f>
        <v>-0.29516983966451005</v>
      </c>
      <c r="M55" s="8">
        <f t="shared" si="2"/>
        <v>3.03</v>
      </c>
    </row>
    <row r="56" spans="1:13" ht="15" x14ac:dyDescent="0.25">
      <c r="A56" s="38"/>
      <c r="B56" s="38" t="s">
        <v>39</v>
      </c>
      <c r="C56" s="17">
        <v>4.8899999999999997</v>
      </c>
      <c r="D56" s="17">
        <v>4.95</v>
      </c>
      <c r="E56" s="17">
        <v>-9.17</v>
      </c>
      <c r="F56" s="17">
        <v>-0.45</v>
      </c>
      <c r="G56" s="15"/>
      <c r="H56" s="15"/>
      <c r="I56" s="19"/>
      <c r="J56" s="8">
        <f t="shared" si="1"/>
        <v>-0.45</v>
      </c>
      <c r="K56">
        <f>IF(ISNUMBER(VLOOKUP(B56,Sim_20100111!$A$4:$G$1000,7,0)),VLOOKUP(B56,Sim_20100111!$A$4:$G$1000,7,0),"")</f>
        <v>-0.48726206158459606</v>
      </c>
      <c r="M56" s="8">
        <f t="shared" si="2"/>
        <v>4.8899999999999997</v>
      </c>
    </row>
    <row r="57" spans="1:13" ht="15" x14ac:dyDescent="0.25">
      <c r="A57" s="38"/>
      <c r="B57" s="38" t="s">
        <v>6</v>
      </c>
      <c r="C57" s="17">
        <v>2.9</v>
      </c>
      <c r="D57" s="17">
        <v>2.79</v>
      </c>
      <c r="E57" s="17">
        <v>-14.99</v>
      </c>
      <c r="F57" s="17">
        <v>-0.44</v>
      </c>
      <c r="G57" s="15"/>
      <c r="H57" s="15"/>
      <c r="I57" s="19"/>
      <c r="J57" s="8">
        <f t="shared" si="1"/>
        <v>-0.44</v>
      </c>
      <c r="K57">
        <f>IF(ISNUMBER(VLOOKUP(B57,Sim_20100111!$A$4:$G$1000,7,0)),VLOOKUP(B57,Sim_20100111!$A$4:$G$1000,7,0),"")</f>
        <v>-0.36552139362791958</v>
      </c>
      <c r="M57" s="8">
        <f t="shared" si="2"/>
        <v>2.9</v>
      </c>
    </row>
    <row r="58" spans="1:13" ht="15" x14ac:dyDescent="0.25">
      <c r="A58" s="38"/>
      <c r="B58" s="38" t="s">
        <v>44</v>
      </c>
      <c r="C58" s="17">
        <v>2.27</v>
      </c>
      <c r="D58" s="17">
        <v>2.1800000000000002</v>
      </c>
      <c r="E58" s="17">
        <v>-17.22</v>
      </c>
      <c r="F58" s="17">
        <v>-0.41</v>
      </c>
      <c r="G58" s="15"/>
      <c r="H58" s="15"/>
      <c r="I58" s="19"/>
      <c r="J58" s="8">
        <f t="shared" si="1"/>
        <v>-0.41</v>
      </c>
      <c r="K58">
        <f>IF(ISNUMBER(VLOOKUP(B58,Sim_20100111!$A$4:$G$1000,7,0)),VLOOKUP(B58,Sim_20100111!$A$4:$G$1000,7,0),"")</f>
        <v>-0.3360949008269617</v>
      </c>
      <c r="M58" s="8">
        <f t="shared" si="2"/>
        <v>2.27</v>
      </c>
    </row>
    <row r="59" spans="1:13" ht="15" x14ac:dyDescent="0.25">
      <c r="A59" s="38"/>
      <c r="B59" s="38" t="s">
        <v>37</v>
      </c>
      <c r="C59" s="17">
        <v>2.17</v>
      </c>
      <c r="D59" s="17">
        <v>2.09</v>
      </c>
      <c r="E59" s="17">
        <v>-16.329999999999998</v>
      </c>
      <c r="F59" s="17">
        <v>-0.37</v>
      </c>
      <c r="G59" s="15"/>
      <c r="H59" s="15"/>
      <c r="I59" s="19"/>
      <c r="J59" s="8">
        <f t="shared" si="1"/>
        <v>-0.37</v>
      </c>
      <c r="K59">
        <f>IF(ISNUMBER(VLOOKUP(B59,Sim_20100111!$A$4:$G$1000,7,0)),VLOOKUP(B59,Sim_20100111!$A$4:$G$1000,7,0),"")</f>
        <v>-0.20850323500343029</v>
      </c>
      <c r="M59" s="8">
        <f t="shared" si="2"/>
        <v>2.17</v>
      </c>
    </row>
    <row r="60" spans="1:13" ht="15" x14ac:dyDescent="0.25">
      <c r="A60" s="38"/>
      <c r="B60" s="38" t="s">
        <v>64</v>
      </c>
      <c r="C60" s="17">
        <v>2.79</v>
      </c>
      <c r="D60" s="17">
        <v>2.73</v>
      </c>
      <c r="E60" s="17">
        <v>-12.5</v>
      </c>
      <c r="F60" s="17">
        <v>-0.35</v>
      </c>
      <c r="G60" s="15"/>
      <c r="H60" s="15"/>
      <c r="I60" s="19"/>
      <c r="J60" s="8">
        <f t="shared" si="1"/>
        <v>-0.35</v>
      </c>
      <c r="K60">
        <f>IF(ISNUMBER(VLOOKUP(B60,Sim_20100111!$A$4:$G$1000,7,0)),VLOOKUP(B60,Sim_20100111!$A$4:$G$1000,7,0),"")</f>
        <v>-0.2872626386733213</v>
      </c>
      <c r="M60" s="8">
        <f t="shared" si="2"/>
        <v>2.79</v>
      </c>
    </row>
    <row r="61" spans="1:13" ht="15" x14ac:dyDescent="0.25">
      <c r="A61" s="38"/>
      <c r="B61" s="38" t="s">
        <v>9</v>
      </c>
      <c r="C61" s="17">
        <v>1.67</v>
      </c>
      <c r="D61" s="17">
        <v>1.64</v>
      </c>
      <c r="E61" s="17">
        <v>-14.55</v>
      </c>
      <c r="F61" s="17">
        <v>-0.25</v>
      </c>
      <c r="G61" s="15"/>
      <c r="H61" s="15"/>
      <c r="I61" s="19"/>
      <c r="J61" s="8">
        <f t="shared" si="1"/>
        <v>-0.25</v>
      </c>
      <c r="K61">
        <f>IF(ISNUMBER(VLOOKUP(B61,Sim_20100111!$A$4:$G$1000,7,0)),VLOOKUP(B61,Sim_20100111!$A$4:$G$1000,7,0),"")</f>
        <v>-0.19627400453489735</v>
      </c>
      <c r="M61" s="8">
        <f t="shared" si="2"/>
        <v>1.67</v>
      </c>
    </row>
    <row r="62" spans="1:13" ht="15" x14ac:dyDescent="0.25">
      <c r="A62" s="38"/>
      <c r="B62" s="38" t="s">
        <v>86</v>
      </c>
      <c r="C62" s="17">
        <v>2.4700000000000002</v>
      </c>
      <c r="D62" s="17">
        <v>2.4500000000000002</v>
      </c>
      <c r="E62" s="17">
        <v>-9.58</v>
      </c>
      <c r="F62" s="17">
        <v>-0.24</v>
      </c>
      <c r="G62" s="15"/>
      <c r="H62" s="15"/>
      <c r="I62" s="19"/>
      <c r="J62" s="8">
        <f t="shared" si="1"/>
        <v>-0.24</v>
      </c>
      <c r="K62">
        <f>IF(ISNUMBER(VLOOKUP(B62,Sim_20100111!$A$4:$G$1000,7,0)),VLOOKUP(B62,Sim_20100111!$A$4:$G$1000,7,0),"")</f>
        <v>0</v>
      </c>
      <c r="M62" s="8">
        <f t="shared" si="2"/>
        <v>2.4700000000000002</v>
      </c>
    </row>
    <row r="63" spans="1:13" ht="15" x14ac:dyDescent="0.25">
      <c r="A63" s="38"/>
      <c r="B63" s="38" t="s">
        <v>73</v>
      </c>
      <c r="C63" s="17">
        <v>1.48</v>
      </c>
      <c r="D63" s="17">
        <v>1.47</v>
      </c>
      <c r="E63" s="17">
        <v>-14.47</v>
      </c>
      <c r="F63" s="17">
        <v>-0.22</v>
      </c>
      <c r="G63" s="15"/>
      <c r="H63" s="15"/>
      <c r="I63" s="19"/>
      <c r="J63" s="8">
        <f t="shared" si="1"/>
        <v>-0.22</v>
      </c>
      <c r="K63">
        <f>IF(ISNUMBER(VLOOKUP(B63,Sim_20100111!$A$4:$G$1000,7,0)),VLOOKUP(B63,Sim_20100111!$A$4:$G$1000,7,0),"")</f>
        <v>-0.16440996046187709</v>
      </c>
      <c r="M63" s="8">
        <f t="shared" si="2"/>
        <v>1.48</v>
      </c>
    </row>
    <row r="64" spans="1:13" ht="15" x14ac:dyDescent="0.25">
      <c r="A64" s="38"/>
      <c r="B64" s="38" t="s">
        <v>62</v>
      </c>
      <c r="C64" s="17">
        <v>1.06</v>
      </c>
      <c r="D64" s="17">
        <v>1.01</v>
      </c>
      <c r="E64" s="17">
        <v>-18.02</v>
      </c>
      <c r="F64" s="17">
        <v>-0.2</v>
      </c>
      <c r="G64" s="15"/>
      <c r="H64" s="15"/>
      <c r="I64" s="19"/>
      <c r="J64" s="8">
        <f t="shared" si="1"/>
        <v>-0.2</v>
      </c>
      <c r="K64">
        <f>IF(ISNUMBER(VLOOKUP(B64,Sim_20100111!$A$4:$G$1000,7,0)),VLOOKUP(B64,Sim_20100111!$A$4:$G$1000,7,0),"")</f>
        <v>-0.12160135177095156</v>
      </c>
      <c r="M64" s="8">
        <f t="shared" si="2"/>
        <v>1.06</v>
      </c>
    </row>
    <row r="65" spans="1:13" ht="15" x14ac:dyDescent="0.25">
      <c r="A65" s="38"/>
      <c r="B65" s="38" t="s">
        <v>85</v>
      </c>
      <c r="C65" s="17">
        <v>0.66</v>
      </c>
      <c r="D65" s="17">
        <v>0.59</v>
      </c>
      <c r="E65" s="17">
        <v>-26.32</v>
      </c>
      <c r="F65" s="17">
        <v>-0.19</v>
      </c>
      <c r="G65" s="15"/>
      <c r="H65" s="15"/>
      <c r="I65" s="19"/>
      <c r="J65" s="8">
        <f t="shared" si="1"/>
        <v>-0.19</v>
      </c>
      <c r="K65">
        <f>IF(ISNUMBER(VLOOKUP(B65,Sim_20100111!$A$4:$G$1000,7,0)),VLOOKUP(B65,Sim_20100111!$A$4:$G$1000,7,0),"")</f>
        <v>-0.13383079020303362</v>
      </c>
      <c r="M65" s="8">
        <f t="shared" si="2"/>
        <v>0.66</v>
      </c>
    </row>
    <row r="66" spans="1:13" ht="15" x14ac:dyDescent="0.25">
      <c r="A66" s="38"/>
      <c r="B66" s="38" t="s">
        <v>40</v>
      </c>
      <c r="C66" s="17">
        <v>1.1200000000000001</v>
      </c>
      <c r="D66" s="17">
        <v>1.0900000000000001</v>
      </c>
      <c r="E66" s="17">
        <v>-16.649999999999999</v>
      </c>
      <c r="F66" s="17">
        <v>-0.19</v>
      </c>
      <c r="G66" s="15"/>
      <c r="H66" s="15"/>
      <c r="I66" s="19"/>
      <c r="J66" s="8">
        <f t="shared" si="1"/>
        <v>-0.19</v>
      </c>
      <c r="K66">
        <f>IF(ISNUMBER(VLOOKUP(B66,Sim_20100111!$A$4:$G$1000,7,0)),VLOOKUP(B66,Sim_20100111!$A$4:$G$1000,7,0),"")</f>
        <v>-0.12952148177148382</v>
      </c>
      <c r="M66" s="8">
        <f t="shared" si="2"/>
        <v>1.1200000000000001</v>
      </c>
    </row>
    <row r="67" spans="1:13" ht="15" x14ac:dyDescent="0.25">
      <c r="A67" s="38"/>
      <c r="B67" s="38" t="s">
        <v>41</v>
      </c>
      <c r="C67" s="17">
        <v>1.98</v>
      </c>
      <c r="D67" s="17">
        <v>1.97</v>
      </c>
      <c r="E67" s="17">
        <v>-9.48</v>
      </c>
      <c r="F67" s="17">
        <v>-0.19</v>
      </c>
      <c r="G67" s="15"/>
      <c r="H67" s="15"/>
      <c r="I67" s="19"/>
      <c r="J67" s="8">
        <f t="shared" si="1"/>
        <v>-0.19</v>
      </c>
      <c r="K67">
        <f>IF(ISNUMBER(VLOOKUP(B67,Sim_20100111!$A$4:$G$1000,7,0)),VLOOKUP(B67,Sim_20100111!$A$4:$G$1000,7,0),"")</f>
        <v>-0.26313347554911082</v>
      </c>
      <c r="M67" s="8">
        <f t="shared" si="2"/>
        <v>1.98</v>
      </c>
    </row>
    <row r="68" spans="1:13" ht="15" x14ac:dyDescent="0.25">
      <c r="A68" s="38"/>
      <c r="B68" s="38" t="s">
        <v>63</v>
      </c>
      <c r="C68" s="17">
        <v>1.31</v>
      </c>
      <c r="D68" s="17">
        <v>1.28</v>
      </c>
      <c r="E68" s="17">
        <v>-14.07</v>
      </c>
      <c r="F68" s="17">
        <v>-0.19</v>
      </c>
      <c r="G68" s="15"/>
      <c r="H68" s="15"/>
      <c r="I68" s="19"/>
      <c r="J68" s="8">
        <f t="shared" si="1"/>
        <v>-0.19</v>
      </c>
      <c r="K68">
        <f>IF(ISNUMBER(VLOOKUP(B68,Sim_20100111!$A$4:$G$1000,7,0)),VLOOKUP(B68,Sim_20100111!$A$4:$G$1000,7,0),"")</f>
        <v>-0.11144042615731822</v>
      </c>
      <c r="M68" s="8">
        <f t="shared" si="2"/>
        <v>1.31</v>
      </c>
    </row>
    <row r="69" spans="1:13" ht="15" x14ac:dyDescent="0.25">
      <c r="A69" s="38"/>
      <c r="B69" s="38" t="s">
        <v>45</v>
      </c>
      <c r="C69" s="17">
        <v>1.21</v>
      </c>
      <c r="D69" s="17">
        <v>1.19</v>
      </c>
      <c r="E69" s="17">
        <v>-12.97</v>
      </c>
      <c r="F69" s="17">
        <v>-0.16</v>
      </c>
      <c r="G69" s="15"/>
      <c r="H69" s="15"/>
      <c r="I69" s="19"/>
      <c r="J69" s="8">
        <f t="shared" si="1"/>
        <v>-0.16</v>
      </c>
      <c r="K69">
        <f>IF(ISNUMBER(VLOOKUP(B69,Sim_20100111!$A$4:$G$1000,7,0)),VLOOKUP(B69,Sim_20100111!$A$4:$G$1000,7,0),"")</f>
        <v>-0.16026615697917876</v>
      </c>
      <c r="M69" s="8">
        <f t="shared" si="2"/>
        <v>1.21</v>
      </c>
    </row>
    <row r="70" spans="1:13" ht="15" x14ac:dyDescent="0.25">
      <c r="A70" s="38"/>
      <c r="B70" s="38" t="s">
        <v>60</v>
      </c>
      <c r="C70" s="17">
        <v>1.1000000000000001</v>
      </c>
      <c r="D70" s="17">
        <v>1.05</v>
      </c>
      <c r="E70" s="17">
        <v>-13.82</v>
      </c>
      <c r="F70" s="17">
        <v>-0.16</v>
      </c>
      <c r="G70" s="15"/>
      <c r="H70" s="15"/>
      <c r="I70" s="19"/>
      <c r="J70" s="8">
        <f t="shared" si="1"/>
        <v>-0.16</v>
      </c>
      <c r="K70">
        <f>IF(ISNUMBER(VLOOKUP(B70,Sim_20100111!$A$4:$G$1000,7,0)),VLOOKUP(B70,Sim_20100111!$A$4:$G$1000,7,0),"")</f>
        <v>-0.11196982880980516</v>
      </c>
      <c r="M70" s="8">
        <f t="shared" si="2"/>
        <v>1.1000000000000001</v>
      </c>
    </row>
    <row r="71" spans="1:13" ht="15" x14ac:dyDescent="0.25">
      <c r="A71" s="38"/>
      <c r="B71" s="38" t="s">
        <v>75</v>
      </c>
      <c r="C71" s="17">
        <v>1.03</v>
      </c>
      <c r="D71" s="17">
        <v>1.02</v>
      </c>
      <c r="E71" s="17">
        <v>-14.98</v>
      </c>
      <c r="F71" s="17">
        <v>-0.16</v>
      </c>
      <c r="G71" s="15"/>
      <c r="H71" s="15"/>
      <c r="I71" s="19"/>
      <c r="J71" s="8">
        <f t="shared" si="1"/>
        <v>-0.16</v>
      </c>
      <c r="K71">
        <f>IF(ISNUMBER(VLOOKUP(B71,Sim_20100111!$A$4:$G$1000,7,0)),VLOOKUP(B71,Sim_20100111!$A$4:$G$1000,7,0),"")</f>
        <v>-0.11607576757571396</v>
      </c>
      <c r="M71" s="8">
        <f t="shared" si="2"/>
        <v>1.03</v>
      </c>
    </row>
    <row r="72" spans="1:13" ht="15" x14ac:dyDescent="0.25">
      <c r="A72" s="38"/>
      <c r="B72" s="38" t="s">
        <v>90</v>
      </c>
      <c r="C72" s="17">
        <v>2.1800000000000002</v>
      </c>
      <c r="D72" s="17">
        <v>2.17</v>
      </c>
      <c r="E72" s="17">
        <v>-6.43</v>
      </c>
      <c r="F72" s="17">
        <v>-0.14000000000000001</v>
      </c>
      <c r="G72" s="15"/>
      <c r="H72" s="15"/>
      <c r="I72" s="19"/>
      <c r="J72" s="8">
        <f t="shared" si="1"/>
        <v>-0.14000000000000001</v>
      </c>
      <c r="K72">
        <f>IF(ISNUMBER(VLOOKUP(B72,Sim_20100111!$A$4:$G$1000,7,0)),VLOOKUP(B72,Sim_20100111!$A$4:$G$1000,7,0),"")</f>
        <v>-0.22066285772691965</v>
      </c>
      <c r="M72" s="8">
        <f t="shared" si="2"/>
        <v>2.1800000000000002</v>
      </c>
    </row>
    <row r="73" spans="1:13" ht="15" x14ac:dyDescent="0.25">
      <c r="A73" s="38"/>
      <c r="B73" s="38" t="s">
        <v>35</v>
      </c>
      <c r="C73" s="17">
        <v>8.34</v>
      </c>
      <c r="D73" s="17">
        <v>8.51</v>
      </c>
      <c r="E73" s="17">
        <v>-1.47</v>
      </c>
      <c r="F73" s="17">
        <v>-0.13</v>
      </c>
      <c r="G73" s="15"/>
      <c r="H73" s="15"/>
      <c r="I73" s="19"/>
      <c r="J73" s="8">
        <f t="shared" si="1"/>
        <v>-0.13</v>
      </c>
      <c r="K73">
        <f>IF(ISNUMBER(VLOOKUP(B73,Sim_20100111!$A$4:$G$1000,7,0)),VLOOKUP(B73,Sim_20100111!$A$4:$G$1000,7,0),"")</f>
        <v>-0.71426979865204077</v>
      </c>
      <c r="M73" s="8">
        <f t="shared" si="2"/>
        <v>8.34</v>
      </c>
    </row>
    <row r="74" spans="1:13" ht="15" x14ac:dyDescent="0.25">
      <c r="A74" s="38"/>
      <c r="B74" s="38" t="s">
        <v>53</v>
      </c>
      <c r="C74" s="17">
        <v>0.97</v>
      </c>
      <c r="D74" s="17">
        <v>0.95</v>
      </c>
      <c r="E74" s="17">
        <v>-12.32</v>
      </c>
      <c r="F74" s="17">
        <v>-0.12</v>
      </c>
      <c r="G74" s="15"/>
      <c r="H74" s="15"/>
      <c r="I74" s="19"/>
      <c r="J74" s="8">
        <f t="shared" si="1"/>
        <v>-0.12</v>
      </c>
      <c r="K74">
        <f>IF(ISNUMBER(VLOOKUP(B74,Sim_20100111!$A$4:$G$1000,7,0)),VLOOKUP(B74,Sim_20100111!$A$4:$G$1000,7,0),"")</f>
        <v>-0.12503019554698447</v>
      </c>
      <c r="M74" s="8">
        <f t="shared" si="2"/>
        <v>0.97</v>
      </c>
    </row>
    <row r="75" spans="1:13" ht="15" x14ac:dyDescent="0.25">
      <c r="A75" s="38"/>
      <c r="B75" s="38" t="s">
        <v>68</v>
      </c>
      <c r="C75" s="17">
        <v>0.65</v>
      </c>
      <c r="D75" s="17">
        <v>0.62</v>
      </c>
      <c r="E75" s="17">
        <v>-16.45</v>
      </c>
      <c r="F75" s="17">
        <v>-0.11</v>
      </c>
      <c r="G75" s="15"/>
      <c r="H75" s="15"/>
      <c r="I75" s="19"/>
      <c r="J75" s="8">
        <f t="shared" si="1"/>
        <v>-0.11</v>
      </c>
      <c r="K75">
        <f>IF(ISNUMBER(VLOOKUP(B75,Sim_20100111!$A$4:$G$1000,7,0)),VLOOKUP(B75,Sim_20100111!$A$4:$G$1000,7,0),"")</f>
        <v>-8.3811865883764117E-2</v>
      </c>
      <c r="M75" s="8">
        <f t="shared" si="2"/>
        <v>0.65</v>
      </c>
    </row>
    <row r="76" spans="1:13" ht="15" x14ac:dyDescent="0.25">
      <c r="A76" s="38"/>
      <c r="B76" s="38" t="s">
        <v>71</v>
      </c>
      <c r="C76" s="17">
        <v>0.63</v>
      </c>
      <c r="D76" s="17">
        <v>0.6</v>
      </c>
      <c r="E76" s="17">
        <v>-15.49</v>
      </c>
      <c r="F76" s="17">
        <v>-0.1</v>
      </c>
      <c r="G76" s="15"/>
      <c r="H76" s="15"/>
      <c r="I76" s="19"/>
      <c r="J76" s="8">
        <f t="shared" si="1"/>
        <v>-0.1</v>
      </c>
      <c r="K76">
        <f>IF(ISNUMBER(VLOOKUP(B76,Sim_20100111!$A$4:$G$1000,7,0)),VLOOKUP(B76,Sim_20100111!$A$4:$G$1000,7,0),"")</f>
        <v>-8.1104787333020414E-2</v>
      </c>
      <c r="M76" s="8">
        <f t="shared" si="2"/>
        <v>0.63</v>
      </c>
    </row>
    <row r="77" spans="1:13" ht="15" x14ac:dyDescent="0.25">
      <c r="A77" s="38"/>
      <c r="B77" s="38" t="s">
        <v>46</v>
      </c>
      <c r="C77" s="17">
        <v>0.43</v>
      </c>
      <c r="D77" s="17">
        <v>0.41</v>
      </c>
      <c r="E77" s="17">
        <v>-20.58</v>
      </c>
      <c r="F77" s="17">
        <v>-0.09</v>
      </c>
      <c r="G77" s="15"/>
      <c r="H77" s="15"/>
      <c r="I77" s="19"/>
      <c r="J77" s="8">
        <f t="shared" si="1"/>
        <v>-0.09</v>
      </c>
      <c r="K77">
        <f>IF(ISNUMBER(VLOOKUP(B77,Sim_20100111!$A$4:$G$1000,7,0)),VLOOKUP(B77,Sim_20100111!$A$4:$G$1000,7,0),"")</f>
        <v>-7.2182307217990002E-2</v>
      </c>
      <c r="M77" s="8">
        <f t="shared" si="2"/>
        <v>0.43</v>
      </c>
    </row>
    <row r="78" spans="1:13" ht="15" x14ac:dyDescent="0.25">
      <c r="A78" s="38"/>
      <c r="B78" s="38" t="s">
        <v>80</v>
      </c>
      <c r="C78" s="17">
        <v>0.63</v>
      </c>
      <c r="D78" s="17">
        <v>0.59</v>
      </c>
      <c r="E78" s="17">
        <v>-13.22</v>
      </c>
      <c r="F78" s="17">
        <v>-0.08</v>
      </c>
      <c r="G78" s="15"/>
      <c r="H78" s="15"/>
      <c r="I78" s="19"/>
      <c r="J78" s="8">
        <f t="shared" si="1"/>
        <v>-0.08</v>
      </c>
      <c r="K78" t="str">
        <f>IF(ISNUMBER(VLOOKUP(B78,Sim_20100111!$A$4:$G$1000,7,0)),VLOOKUP(B78,Sim_20100111!$A$4:$G$1000,7,0),"")</f>
        <v/>
      </c>
      <c r="M78" s="8">
        <f t="shared" si="2"/>
        <v>0.63</v>
      </c>
    </row>
    <row r="79" spans="1:13" ht="15" x14ac:dyDescent="0.25">
      <c r="A79" s="38"/>
      <c r="B79" s="38" t="s">
        <v>61</v>
      </c>
      <c r="C79" s="17">
        <v>1.57</v>
      </c>
      <c r="D79" s="17">
        <v>1.6</v>
      </c>
      <c r="E79" s="17">
        <v>-4.72</v>
      </c>
      <c r="F79" s="17">
        <v>-7.0000000000000007E-2</v>
      </c>
      <c r="G79" s="15"/>
      <c r="H79" s="15"/>
      <c r="I79" s="19"/>
      <c r="J79" s="8">
        <f t="shared" si="1"/>
        <v>-7.0000000000000007E-2</v>
      </c>
      <c r="K79">
        <f>IF(ISNUMBER(VLOOKUP(B79,Sim_20100111!$A$4:$G$1000,7,0)),VLOOKUP(B79,Sim_20100111!$A$4:$G$1000,7,0),"")</f>
        <v>-0.12621470594210929</v>
      </c>
      <c r="M79" s="8">
        <f t="shared" si="2"/>
        <v>1.57</v>
      </c>
    </row>
    <row r="80" spans="1:13" ht="15" x14ac:dyDescent="0.25">
      <c r="A80" s="38"/>
      <c r="B80" s="38" t="s">
        <v>93</v>
      </c>
      <c r="C80" s="17">
        <v>0.37</v>
      </c>
      <c r="D80" s="17">
        <v>0.34</v>
      </c>
      <c r="E80" s="17">
        <v>-15.78</v>
      </c>
      <c r="F80" s="17">
        <v>-0.06</v>
      </c>
      <c r="G80" s="15"/>
      <c r="H80" s="15"/>
      <c r="I80" s="19"/>
      <c r="J80" s="8">
        <f t="shared" si="1"/>
        <v>-0.06</v>
      </c>
      <c r="K80">
        <f>IF(ISNUMBER(VLOOKUP(B80,Sim_20100111!$A$4:$G$1000,7,0)),VLOOKUP(B80,Sim_20100111!$A$4:$G$1000,7,0),"")</f>
        <v>-8.4698995100951344E-2</v>
      </c>
      <c r="M80" s="8">
        <f t="shared" si="2"/>
        <v>0.37</v>
      </c>
    </row>
    <row r="81" spans="1:13" ht="15" x14ac:dyDescent="0.25">
      <c r="A81" s="38"/>
      <c r="B81" s="38" t="s">
        <v>54</v>
      </c>
      <c r="C81" s="17">
        <v>1.1200000000000001</v>
      </c>
      <c r="D81" s="17">
        <v>1.1599999999999999</v>
      </c>
      <c r="E81" s="17">
        <v>-4.9000000000000004</v>
      </c>
      <c r="F81" s="17">
        <v>-0.05</v>
      </c>
      <c r="G81" s="15"/>
      <c r="H81" s="15"/>
      <c r="I81" s="19"/>
      <c r="J81" s="8">
        <f t="shared" ref="J81:J98" si="3">F81</f>
        <v>-0.05</v>
      </c>
      <c r="K81">
        <f>IF(ISNUMBER(VLOOKUP(B81,Sim_20100111!$A$4:$G$1000,7,0)),VLOOKUP(B81,Sim_20100111!$A$4:$G$1000,7,0),"")</f>
        <v>-0.12035378022192418</v>
      </c>
      <c r="M81" s="8">
        <f t="shared" ref="M81:M98" si="4">C81</f>
        <v>1.1200000000000001</v>
      </c>
    </row>
    <row r="82" spans="1:13" ht="15" x14ac:dyDescent="0.25">
      <c r="A82" s="38"/>
      <c r="B82" s="38" t="s">
        <v>11</v>
      </c>
      <c r="C82" s="17">
        <v>0.56000000000000005</v>
      </c>
      <c r="D82" s="17">
        <v>0.55000000000000004</v>
      </c>
      <c r="E82" s="17">
        <v>-6.29</v>
      </c>
      <c r="F82" s="17">
        <v>-0.04</v>
      </c>
      <c r="G82" s="15"/>
      <c r="H82" s="15"/>
      <c r="I82" s="19"/>
      <c r="J82" s="8">
        <f t="shared" si="3"/>
        <v>-0.04</v>
      </c>
      <c r="K82">
        <f>IF(ISNUMBER(VLOOKUP(B82,Sim_20100111!$A$4:$G$1000,7,0)),VLOOKUP(B82,Sim_20100111!$A$4:$G$1000,7,0),"")</f>
        <v>-7.7765293160564714E-2</v>
      </c>
      <c r="M82" s="8">
        <f t="shared" si="4"/>
        <v>0.56000000000000005</v>
      </c>
    </row>
    <row r="83" spans="1:13" ht="15" x14ac:dyDescent="0.25">
      <c r="A83" s="38"/>
      <c r="B83" s="38" t="s">
        <v>89</v>
      </c>
      <c r="C83" s="17">
        <v>1.19</v>
      </c>
      <c r="D83" s="17">
        <v>1.25</v>
      </c>
      <c r="E83" s="17">
        <v>-3.76</v>
      </c>
      <c r="F83" s="17">
        <v>-0.04</v>
      </c>
      <c r="G83" s="15"/>
      <c r="H83" s="15"/>
      <c r="I83" s="19"/>
      <c r="J83" s="8">
        <f t="shared" si="3"/>
        <v>-0.04</v>
      </c>
      <c r="K83">
        <f>IF(ISNUMBER(VLOOKUP(B83,Sim_20100111!$A$4:$G$1000,7,0)),VLOOKUP(B83,Sim_20100111!$A$4:$G$1000,7,0),"")</f>
        <v>-0.16763618695818533</v>
      </c>
      <c r="M83" s="8">
        <f t="shared" si="4"/>
        <v>1.19</v>
      </c>
    </row>
    <row r="84" spans="1:13" ht="15" x14ac:dyDescent="0.25">
      <c r="A84" s="38"/>
      <c r="B84" s="38" t="s">
        <v>67</v>
      </c>
      <c r="C84" s="17">
        <v>0.68</v>
      </c>
      <c r="D84" s="17">
        <v>0.69</v>
      </c>
      <c r="E84" s="17">
        <v>-5.78</v>
      </c>
      <c r="F84" s="17">
        <v>-0.04</v>
      </c>
      <c r="G84" s="15"/>
      <c r="H84" s="15"/>
      <c r="I84" s="19"/>
      <c r="J84" s="8">
        <f t="shared" si="3"/>
        <v>-0.04</v>
      </c>
      <c r="K84">
        <f>IF(ISNUMBER(VLOOKUP(B84,Sim_20100111!$A$4:$G$1000,7,0)),VLOOKUP(B84,Sim_20100111!$A$4:$G$1000,7,0),"")</f>
        <v>-8.447446245946999E-2</v>
      </c>
      <c r="M84" s="8">
        <f t="shared" si="4"/>
        <v>0.68</v>
      </c>
    </row>
    <row r="85" spans="1:13" ht="15" x14ac:dyDescent="0.25">
      <c r="A85" s="38"/>
      <c r="B85" s="38" t="s">
        <v>79</v>
      </c>
      <c r="C85" s="17">
        <v>0.3</v>
      </c>
      <c r="D85" s="17">
        <v>0.28999999999999998</v>
      </c>
      <c r="E85" s="17">
        <v>-7.11</v>
      </c>
      <c r="F85" s="17">
        <v>-0.02</v>
      </c>
      <c r="G85" s="15"/>
      <c r="H85" s="15"/>
      <c r="I85" s="19"/>
      <c r="J85" s="8">
        <f t="shared" si="3"/>
        <v>-0.02</v>
      </c>
      <c r="K85">
        <f>IF(ISNUMBER(VLOOKUP(B85,Sim_20100111!$A$4:$G$1000,7,0)),VLOOKUP(B85,Sim_20100111!$A$4:$G$1000,7,0),"")</f>
        <v>-4.7223160351694625E-2</v>
      </c>
      <c r="M85" s="8">
        <f t="shared" si="4"/>
        <v>0.3</v>
      </c>
    </row>
    <row r="86" spans="1:13" ht="15" x14ac:dyDescent="0.25">
      <c r="A86" s="38"/>
      <c r="B86" s="38" t="s">
        <v>58</v>
      </c>
      <c r="C86" s="17">
        <v>1.73</v>
      </c>
      <c r="D86" s="17">
        <v>1.82</v>
      </c>
      <c r="E86" s="17">
        <v>-1.04</v>
      </c>
      <c r="F86" s="17">
        <v>-0.02</v>
      </c>
      <c r="G86" s="15"/>
      <c r="H86" s="15"/>
      <c r="I86" s="19"/>
      <c r="J86" s="8">
        <f t="shared" si="3"/>
        <v>-0.02</v>
      </c>
      <c r="K86">
        <f>IF(ISNUMBER(VLOOKUP(B86,Sim_20100111!$A$4:$G$1000,7,0)),VLOOKUP(B86,Sim_20100111!$A$4:$G$1000,7,0),"")</f>
        <v>-0.10149176461375546</v>
      </c>
      <c r="M86" s="8">
        <f t="shared" si="4"/>
        <v>1.73</v>
      </c>
    </row>
    <row r="87" spans="1:13" ht="15" x14ac:dyDescent="0.25">
      <c r="A87" s="38"/>
      <c r="B87" s="38" t="s">
        <v>88</v>
      </c>
      <c r="C87" s="17">
        <v>0.26</v>
      </c>
      <c r="D87" s="17">
        <v>0.25</v>
      </c>
      <c r="E87" s="17">
        <v>-8.9700000000000006</v>
      </c>
      <c r="F87" s="17">
        <v>-0.02</v>
      </c>
      <c r="G87" s="15"/>
      <c r="H87" s="15"/>
      <c r="I87" s="19"/>
      <c r="J87" s="8">
        <f t="shared" si="3"/>
        <v>-0.02</v>
      </c>
      <c r="K87">
        <f>IF(ISNUMBER(VLOOKUP(B87,Sim_20100111!$A$4:$G$1000,7,0)),VLOOKUP(B87,Sim_20100111!$A$4:$G$1000,7,0),"")</f>
        <v>-4.3041720461471158E-2</v>
      </c>
      <c r="M87" s="8">
        <f t="shared" si="4"/>
        <v>0.26</v>
      </c>
    </row>
    <row r="88" spans="1:13" ht="15" x14ac:dyDescent="0.25">
      <c r="A88" s="38"/>
      <c r="B88" s="38" t="s">
        <v>43</v>
      </c>
      <c r="C88" s="17">
        <v>0.51</v>
      </c>
      <c r="D88" s="17">
        <v>0.54</v>
      </c>
      <c r="E88" s="17">
        <v>-3.08</v>
      </c>
      <c r="F88" s="17">
        <v>-0.01</v>
      </c>
      <c r="G88" s="15"/>
      <c r="H88" s="15"/>
      <c r="I88" s="19"/>
      <c r="J88" s="8">
        <f t="shared" si="3"/>
        <v>-0.01</v>
      </c>
      <c r="K88">
        <f>IF(ISNUMBER(VLOOKUP(B88,Sim_20100111!$A$4:$G$1000,7,0)),VLOOKUP(B88,Sim_20100111!$A$4:$G$1000,7,0),"")</f>
        <v>-6.1640567946976511E-2</v>
      </c>
      <c r="M88" s="8">
        <f t="shared" si="4"/>
        <v>0.51</v>
      </c>
    </row>
    <row r="89" spans="1:13" ht="15" x14ac:dyDescent="0.25">
      <c r="A89" s="38"/>
      <c r="B89" s="38" t="s">
        <v>41</v>
      </c>
      <c r="C89" s="17">
        <v>2.48</v>
      </c>
      <c r="D89" s="17">
        <v>2.75</v>
      </c>
      <c r="E89" s="17">
        <v>-0.4</v>
      </c>
      <c r="F89" s="17">
        <v>-0.01</v>
      </c>
      <c r="G89" s="15"/>
      <c r="H89" s="15"/>
      <c r="I89" s="19"/>
      <c r="J89" s="8">
        <f t="shared" si="3"/>
        <v>-0.01</v>
      </c>
      <c r="K89">
        <f>IF(ISNUMBER(VLOOKUP(B89,Sim_20100111!$A$4:$G$1000,7,0)),VLOOKUP(B89,Sim_20100111!$A$4:$G$1000,7,0),"")</f>
        <v>-0.26313347554911082</v>
      </c>
      <c r="M89" s="8">
        <f t="shared" si="4"/>
        <v>2.48</v>
      </c>
    </row>
    <row r="90" spans="1:13" ht="15" x14ac:dyDescent="0.25">
      <c r="A90" s="38"/>
      <c r="B90" s="38" t="s">
        <v>43</v>
      </c>
      <c r="C90" s="17">
        <v>0.43</v>
      </c>
      <c r="D90" s="17">
        <v>0.47</v>
      </c>
      <c r="E90" s="17">
        <v>-1.89</v>
      </c>
      <c r="F90" s="17">
        <v>-0.01</v>
      </c>
      <c r="G90" s="15"/>
      <c r="H90" s="15"/>
      <c r="I90" s="19"/>
      <c r="J90" s="8">
        <f t="shared" si="3"/>
        <v>-0.01</v>
      </c>
      <c r="K90">
        <f>IF(ISNUMBER(VLOOKUP(B90,Sim_20100111!$A$4:$G$1000,7,0)),VLOOKUP(B90,Sim_20100111!$A$4:$G$1000,7,0),"")</f>
        <v>-6.1640567946976511E-2</v>
      </c>
      <c r="M90" s="8">
        <f t="shared" si="4"/>
        <v>0.43</v>
      </c>
    </row>
    <row r="91" spans="1:13" ht="15" x14ac:dyDescent="0.25">
      <c r="A91" s="38"/>
      <c r="B91" s="38" t="s">
        <v>69</v>
      </c>
      <c r="C91" s="17">
        <v>1.68</v>
      </c>
      <c r="D91" s="17">
        <v>1.85</v>
      </c>
      <c r="E91" s="17">
        <v>-1.2</v>
      </c>
      <c r="F91" s="17">
        <v>-0.01</v>
      </c>
      <c r="G91" s="15"/>
      <c r="H91" s="15"/>
      <c r="I91" s="19"/>
      <c r="J91" s="8">
        <f t="shared" si="3"/>
        <v>-0.01</v>
      </c>
      <c r="K91">
        <f>IF(ISNUMBER(VLOOKUP(B91,Sim_20100111!$A$4:$G$1000,7,0)),VLOOKUP(B91,Sim_20100111!$A$4:$G$1000,7,0),"")</f>
        <v>-6.6067911913956431E-2</v>
      </c>
      <c r="M91" s="8">
        <f t="shared" si="4"/>
        <v>1.68</v>
      </c>
    </row>
    <row r="92" spans="1:13" ht="15" x14ac:dyDescent="0.25">
      <c r="A92" s="38"/>
      <c r="B92" s="38"/>
      <c r="C92" s="17">
        <v>1.0900000000000001</v>
      </c>
      <c r="D92" s="17">
        <v>1.1599999999999999</v>
      </c>
      <c r="E92" s="17">
        <v>0.81</v>
      </c>
      <c r="F92" s="17">
        <v>0.01</v>
      </c>
      <c r="G92" s="15"/>
      <c r="H92" s="15"/>
      <c r="I92" s="19"/>
      <c r="J92" s="8">
        <f t="shared" si="3"/>
        <v>0.01</v>
      </c>
      <c r="K92" t="str">
        <f>IF(ISNUMBER(VLOOKUP(B92,Sim_20100111!$A$4:$G$1000,7,0)),VLOOKUP(B92,Sim_20100111!$A$4:$G$1000,7,0),"")</f>
        <v/>
      </c>
      <c r="M92" s="8">
        <f t="shared" si="4"/>
        <v>1.0900000000000001</v>
      </c>
    </row>
    <row r="93" spans="1:13" ht="15" x14ac:dyDescent="0.25">
      <c r="A93" s="38"/>
      <c r="B93" s="38"/>
      <c r="C93" s="17">
        <v>0.23</v>
      </c>
      <c r="D93" s="17">
        <v>0.26</v>
      </c>
      <c r="E93" s="17">
        <v>4.8</v>
      </c>
      <c r="F93" s="17">
        <v>0.01</v>
      </c>
      <c r="G93" s="15"/>
      <c r="H93" s="15"/>
      <c r="I93" s="19"/>
      <c r="J93" s="8">
        <f t="shared" si="3"/>
        <v>0.01</v>
      </c>
      <c r="K93" t="str">
        <f>IF(ISNUMBER(VLOOKUP(B93,Sim_20100111!$A$4:$G$1000,7,0)),VLOOKUP(B93,Sim_20100111!$A$4:$G$1000,7,0),"")</f>
        <v/>
      </c>
      <c r="M93" s="8">
        <f t="shared" si="4"/>
        <v>0.23</v>
      </c>
    </row>
    <row r="94" spans="1:13" ht="15" x14ac:dyDescent="0.25">
      <c r="A94" s="38"/>
      <c r="B94" s="38"/>
      <c r="C94" s="17">
        <v>1.58</v>
      </c>
      <c r="D94" s="17">
        <v>1.8</v>
      </c>
      <c r="E94" s="17">
        <v>2.74</v>
      </c>
      <c r="F94" s="17">
        <v>0.05</v>
      </c>
      <c r="G94" s="15"/>
      <c r="H94" s="15"/>
      <c r="I94" s="19"/>
      <c r="J94" s="8">
        <f t="shared" si="3"/>
        <v>0.05</v>
      </c>
      <c r="K94" t="str">
        <f>IF(ISNUMBER(VLOOKUP(B94,Sim_20100111!$A$4:$G$1000,7,0)),VLOOKUP(B94,Sim_20100111!$A$4:$G$1000,7,0),"")</f>
        <v/>
      </c>
      <c r="M94" s="8">
        <f t="shared" si="4"/>
        <v>1.58</v>
      </c>
    </row>
    <row r="95" spans="1:13" ht="15" x14ac:dyDescent="0.25">
      <c r="A95" s="38"/>
      <c r="B95" s="38"/>
      <c r="C95" s="17"/>
      <c r="D95" s="17"/>
      <c r="E95" s="17"/>
      <c r="F95" s="17"/>
      <c r="G95" s="15"/>
      <c r="H95" s="15"/>
      <c r="I95" s="19"/>
      <c r="J95" s="8">
        <f t="shared" si="3"/>
        <v>0</v>
      </c>
      <c r="K95" t="str">
        <f>IF(ISNUMBER(VLOOKUP(B95,Sim_20100111!$A$4:$G$1000,7,0)),VLOOKUP(B95,Sim_20100111!$A$4:$G$1000,7,0),"")</f>
        <v/>
      </c>
      <c r="M95" s="8">
        <f t="shared" si="4"/>
        <v>0</v>
      </c>
    </row>
    <row r="96" spans="1:13" ht="15" x14ac:dyDescent="0.25">
      <c r="A96" s="38"/>
      <c r="B96" s="38"/>
      <c r="C96" s="17"/>
      <c r="D96" s="17"/>
      <c r="E96" s="17"/>
      <c r="F96" s="17"/>
      <c r="G96" s="15"/>
      <c r="H96" s="15"/>
      <c r="I96" s="4"/>
      <c r="J96" s="8">
        <f t="shared" si="3"/>
        <v>0</v>
      </c>
      <c r="K96" t="str">
        <f>IF(ISNUMBER(VLOOKUP(B96,Sim_20100111!$A$4:$G$1000,7,0)),VLOOKUP(B96,Sim_20100111!$A$4:$G$1000,7,0),"")</f>
        <v/>
      </c>
      <c r="M96" s="8">
        <f t="shared" si="4"/>
        <v>0</v>
      </c>
    </row>
    <row r="97" spans="1:13" ht="15" x14ac:dyDescent="0.25">
      <c r="A97" s="38"/>
      <c r="B97" s="38"/>
      <c r="C97" s="17"/>
      <c r="D97" s="17"/>
      <c r="E97" s="17"/>
      <c r="F97" s="17"/>
      <c r="G97" s="15"/>
      <c r="H97" s="15"/>
      <c r="I97" s="19"/>
      <c r="J97" s="8">
        <f t="shared" si="3"/>
        <v>0</v>
      </c>
      <c r="K97" t="str">
        <f>IF(ISNUMBER(VLOOKUP(B97,Sim_20100111!$A$4:$G$1000,7,0)),VLOOKUP(B97,Sim_20100111!$A$4:$G$1000,7,0),"")</f>
        <v/>
      </c>
      <c r="M97" s="8">
        <f t="shared" si="4"/>
        <v>0</v>
      </c>
    </row>
    <row r="98" spans="1:13" ht="15" x14ac:dyDescent="0.25">
      <c r="A98" s="38"/>
      <c r="B98" s="38"/>
      <c r="C98" s="17"/>
      <c r="D98" s="17"/>
      <c r="E98" s="17"/>
      <c r="F98" s="17"/>
      <c r="G98" s="15"/>
      <c r="H98" s="15"/>
      <c r="I98" s="19"/>
      <c r="J98" s="8">
        <f t="shared" si="3"/>
        <v>0</v>
      </c>
      <c r="K98" t="str">
        <f>IF(ISNUMBER(VLOOKUP(B98,Sim_20100111!$A$4:$G$1000,7,0)),VLOOKUP(B98,Sim_20100111!$A$4:$G$1000,7,0),"")</f>
        <v/>
      </c>
      <c r="M98" s="8">
        <f t="shared" si="4"/>
        <v>0</v>
      </c>
    </row>
    <row r="99" spans="1:13" ht="15" x14ac:dyDescent="0.25">
      <c r="A99" s="39"/>
      <c r="B99" s="39"/>
      <c r="C99" s="17"/>
      <c r="D99" s="17"/>
      <c r="E99" s="17"/>
      <c r="F99" s="17"/>
      <c r="G99" s="19"/>
      <c r="H99" s="19"/>
      <c r="I99" s="19"/>
      <c r="J99" s="8">
        <f t="shared" si="0"/>
        <v>0</v>
      </c>
      <c r="K99" t="str">
        <f>IF(ISNUMBER(VLOOKUP(B99,Sim_20100111!$A$4:$G$1000,7,0)),VLOOKUP(B99,Sim_20100111!$A$4:$G$1000,7,0),"")</f>
        <v/>
      </c>
    </row>
    <row r="100" spans="1:13" ht="15" x14ac:dyDescent="0.25">
      <c r="A100" s="39"/>
      <c r="B100" s="39"/>
      <c r="C100" s="17"/>
      <c r="D100" s="17"/>
      <c r="E100" s="17"/>
      <c r="F100" s="17"/>
      <c r="G100" s="19"/>
      <c r="H100" s="19"/>
      <c r="J100" s="8">
        <f t="shared" si="0"/>
        <v>0</v>
      </c>
      <c r="K100" t="str">
        <f>IF(ISNUMBER(VLOOKUP(B100,Sim_20100111!$A$4:$G$1000,7,0)),VLOOKUP(B100,Sim_20100111!$A$4:$G$1000,7,0),"")</f>
        <v/>
      </c>
    </row>
    <row r="101" spans="1:13" ht="15" x14ac:dyDescent="0.25">
      <c r="A101" s="39"/>
      <c r="B101" s="39"/>
      <c r="C101" s="17"/>
      <c r="D101" s="17"/>
      <c r="E101" s="17"/>
      <c r="F101" s="17"/>
      <c r="G101" s="19"/>
      <c r="H101" s="19"/>
      <c r="I101" s="19"/>
      <c r="J101" s="8">
        <f t="shared" si="0"/>
        <v>0</v>
      </c>
      <c r="K101" t="str">
        <f>IF(ISNUMBER(VLOOKUP(B101,Sim_20100111!$A$4:$G$1000,7,0)),VLOOKUP(B101,Sim_20100111!$A$4:$G$1000,7,0),"")</f>
        <v/>
      </c>
    </row>
    <row r="102" spans="1:13" ht="15" x14ac:dyDescent="0.25">
      <c r="A102" s="38"/>
      <c r="B102" s="38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IF(ISNUMBER(VLOOKUP(B102,Sim_20100111!$A$4:$G$1000,7,0)),VLOOKUP(B102,Sim_20100111!$A$4:$G$1000,7,0),"")</f>
        <v/>
      </c>
    </row>
    <row r="103" spans="1:13" ht="15" x14ac:dyDescent="0.25">
      <c r="A103" s="38"/>
      <c r="B103" s="38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IF(ISNUMBER(VLOOKUP(B103,Sim_20100111!$A$4:$G$1000,7,0)),VLOOKUP(B103,Sim_20100111!$A$4:$G$1000,7,0),"")</f>
        <v/>
      </c>
    </row>
    <row r="104" spans="1:13" ht="15" x14ac:dyDescent="0.25">
      <c r="A104" s="38"/>
      <c r="B104" s="38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IF(ISNUMBER(VLOOKUP(B104,Sim_20100111!$A$4:$G$1000,7,0)),VLOOKUP(B104,Sim_20100111!$A$4:$G$1000,7,0),"")</f>
        <v/>
      </c>
    </row>
    <row r="105" spans="1:13" ht="15" x14ac:dyDescent="0.25">
      <c r="A105" s="38"/>
      <c r="B105" s="38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IF(ISNUMBER(VLOOKUP(B105,Sim_20100111!$A$4:$G$1000,7,0)),VLOOKUP(B105,Sim_20100111!$A$4:$G$1000,7,0),"")</f>
        <v/>
      </c>
    </row>
    <row r="106" spans="1:13" ht="15" x14ac:dyDescent="0.25">
      <c r="A106" s="38"/>
      <c r="B106" s="38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IF(ISNUMBER(VLOOKUP(B106,Sim_20100111!$A$4:$G$1000,7,0)),VLOOKUP(B106,Sim_20100111!$A$4:$G$1000,7,0),"")</f>
        <v/>
      </c>
    </row>
    <row r="107" spans="1:13" ht="15" x14ac:dyDescent="0.25">
      <c r="A107" s="38"/>
      <c r="B107" s="38"/>
      <c r="C107" s="17"/>
      <c r="D107" s="17"/>
      <c r="E107" s="17"/>
      <c r="F107" s="17"/>
      <c r="G107" s="15"/>
      <c r="H107" s="15"/>
      <c r="J107" s="8"/>
      <c r="K107" t="str">
        <f>IF(ISNUMBER(VLOOKUP(B107,Sim_20100111!$A$4:$G$1000,7,0)),VLOOKUP(B107,Sim_20100111!$A$4:$G$1000,7,0),"")</f>
        <v/>
      </c>
    </row>
    <row r="108" spans="1:13" ht="15" x14ac:dyDescent="0.25">
      <c r="A108" s="38"/>
      <c r="B108" s="38"/>
      <c r="C108" s="17"/>
      <c r="D108" s="17"/>
      <c r="E108" s="17"/>
      <c r="F108" s="17"/>
      <c r="G108" s="15"/>
      <c r="H108" s="15"/>
      <c r="J108" s="8"/>
      <c r="K108" t="str">
        <f>IF(ISNUMBER(VLOOKUP(B108,Sim_20100111!$A$4:$G$1000,7,0)),VLOOKUP(B108,Sim_20100111!$A$4:$G$1000,7,0),"")</f>
        <v/>
      </c>
    </row>
    <row r="109" spans="1:13" ht="15" x14ac:dyDescent="0.25">
      <c r="A109" s="38"/>
      <c r="B109" s="38"/>
      <c r="C109" s="17"/>
      <c r="D109" s="17"/>
      <c r="E109" s="17"/>
      <c r="F109" s="17"/>
      <c r="G109" s="15"/>
      <c r="H109" s="15"/>
      <c r="J109" s="8"/>
      <c r="K109" t="str">
        <f>IF(ISNUMBER(VLOOKUP(B109,Sim_20100111!$A$4:$G$1000,7,0)),VLOOKUP(B109,Sim_20100111!$A$4:$G$1000,7,0),"")</f>
        <v/>
      </c>
    </row>
    <row r="110" spans="1:13" ht="15" x14ac:dyDescent="0.25">
      <c r="A110" s="38"/>
      <c r="B110" s="38"/>
      <c r="C110" s="17"/>
      <c r="D110" s="17"/>
      <c r="E110" s="17"/>
      <c r="F110" s="17"/>
      <c r="G110" s="15"/>
      <c r="H110" s="15"/>
      <c r="J110" s="8"/>
      <c r="K110" t="str">
        <f>IF(ISNUMBER(VLOOKUP(B110,Sim_20100111!$A$4:$G$1000,7,0)),VLOOKUP(B110,Sim_20100111!$A$4:$G$1000,7,0),"")</f>
        <v/>
      </c>
    </row>
    <row r="111" spans="1:13" ht="15" x14ac:dyDescent="0.25">
      <c r="A111" s="38"/>
      <c r="B111" s="38"/>
      <c r="C111" s="17"/>
      <c r="D111" s="17"/>
      <c r="E111" s="17"/>
      <c r="F111" s="17"/>
      <c r="G111" s="15"/>
      <c r="H111" s="15"/>
      <c r="J111" s="8"/>
      <c r="K111" t="str">
        <f>IF(ISNUMBER(VLOOKUP(B111,Sim_20100111!$A$4:$G$1000,7,0)),VLOOKUP(B111,Sim_20100111!$A$4:$G$1000,7,0),"")</f>
        <v/>
      </c>
    </row>
    <row r="112" spans="1:13" ht="15" x14ac:dyDescent="0.25">
      <c r="A112" s="38"/>
      <c r="B112" s="38"/>
      <c r="C112" s="17"/>
      <c r="D112" s="17"/>
      <c r="E112" s="17"/>
      <c r="F112" s="17"/>
      <c r="G112" s="15"/>
      <c r="H112" s="15"/>
      <c r="J112" s="8"/>
      <c r="K112" t="str">
        <f>IF(ISNUMBER(VLOOKUP(B112,Sim_20100111!$A$4:$G$1000,7,0)),VLOOKUP(B112,Sim_20100111!$A$4:$G$1000,7,0),"")</f>
        <v/>
      </c>
    </row>
    <row r="113" spans="1:11" ht="15" x14ac:dyDescent="0.25">
      <c r="A113" s="38"/>
      <c r="B113" s="38"/>
      <c r="C113" s="17"/>
      <c r="D113" s="17"/>
      <c r="E113" s="17"/>
      <c r="F113" s="17"/>
      <c r="G113" s="15"/>
      <c r="H113" s="15"/>
      <c r="J113" s="8"/>
      <c r="K113" t="str">
        <f>IF(ISNUMBER(VLOOKUP(B113,Sim_20100111!$A$4:$G$1000,7,0)),VLOOKUP(B113,Sim_20100111!$A$4:$G$1000,7,0),"")</f>
        <v/>
      </c>
    </row>
    <row r="114" spans="1:11" ht="15" x14ac:dyDescent="0.25">
      <c r="A114" s="38"/>
      <c r="B114" s="38"/>
      <c r="C114" s="17"/>
      <c r="D114" s="17"/>
      <c r="E114" s="17"/>
      <c r="F114" s="17"/>
      <c r="G114" s="15"/>
      <c r="H114" s="15"/>
      <c r="J114" s="8"/>
      <c r="K114" t="str">
        <f>IF(ISNUMBER(VLOOKUP(B114,Sim_20100111!$A$4:$G$1000,7,0)),VLOOKUP(B114,Sim_20100111!$A$4:$G$1000,7,0),"")</f>
        <v/>
      </c>
    </row>
    <row r="115" spans="1:11" ht="15" x14ac:dyDescent="0.25">
      <c r="A115" s="38"/>
      <c r="B115" s="38"/>
      <c r="C115" s="17"/>
      <c r="D115" s="17"/>
      <c r="E115" s="17"/>
      <c r="F115" s="17"/>
      <c r="G115" s="15"/>
      <c r="H115" s="15"/>
      <c r="J115" s="8"/>
      <c r="K115" t="str">
        <f>IF(ISNUMBER(VLOOKUP(B115,Sim_20100111!$A$4:$G$1000,7,0)),VLOOKUP(B115,Sim_20100111!$A$4:$G$1000,7,0),"")</f>
        <v/>
      </c>
    </row>
    <row r="116" spans="1:11" ht="15" x14ac:dyDescent="0.25">
      <c r="A116" s="38"/>
      <c r="B116" s="38"/>
      <c r="C116" s="17"/>
      <c r="D116" s="17"/>
      <c r="E116" s="17"/>
      <c r="F116" s="17"/>
      <c r="G116" s="15"/>
      <c r="H116" s="15"/>
      <c r="J116" s="8"/>
      <c r="K116" t="str">
        <f>IF(ISNUMBER(VLOOKUP(B116,Sim_20100111!$A$4:$G$1000,7,0)),VLOOKUP(B116,Sim_20100111!$A$4:$G$1000,7,0),"")</f>
        <v/>
      </c>
    </row>
    <row r="117" spans="1:11" ht="15" x14ac:dyDescent="0.25">
      <c r="A117" s="38"/>
      <c r="B117" s="38"/>
      <c r="C117" s="17"/>
      <c r="D117" s="17"/>
      <c r="E117" s="17"/>
      <c r="F117" s="17"/>
      <c r="G117" s="15"/>
      <c r="H117" s="15"/>
      <c r="J117" s="8"/>
      <c r="K117" t="str">
        <f>IF(ISNUMBER(VLOOKUP(B117,Sim_20100111!$A$4:$G$1000,7,0)),VLOOKUP(B117,Sim_20100111!$A$4:$G$1000,7,0),"")</f>
        <v/>
      </c>
    </row>
    <row r="118" spans="1:11" ht="15" x14ac:dyDescent="0.25">
      <c r="A118" s="38"/>
      <c r="B118" s="38"/>
      <c r="C118" s="17"/>
      <c r="D118" s="17"/>
      <c r="E118" s="17"/>
      <c r="F118" s="17"/>
      <c r="G118" s="15"/>
      <c r="H118" s="15"/>
      <c r="J118" s="8"/>
      <c r="K118" t="str">
        <f>IF(ISNUMBER(VLOOKUP(B118,Sim_20100111!$A$4:$G$1000,7,0)),VLOOKUP(B118,Sim_20100111!$A$4:$G$1000,7,0),"")</f>
        <v/>
      </c>
    </row>
    <row r="119" spans="1:11" ht="15" x14ac:dyDescent="0.25">
      <c r="A119" s="38"/>
      <c r="B119" s="38"/>
      <c r="C119" s="17"/>
      <c r="D119" s="17"/>
      <c r="E119" s="17"/>
      <c r="F119" s="17"/>
      <c r="G119" s="15"/>
      <c r="H119" s="15"/>
      <c r="J119" s="8"/>
      <c r="K119" t="str">
        <f>IF(ISNUMBER(VLOOKUP(B119,Sim_20100111!$A$4:$G$1000,7,0)),VLOOKUP(B119,Sim_20100111!$A$4:$G$1000,7,0),"")</f>
        <v/>
      </c>
    </row>
    <row r="120" spans="1:11" ht="15" x14ac:dyDescent="0.25">
      <c r="A120" s="38"/>
      <c r="B120" s="38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IF(ISNUMBER(VLOOKUP(B120,Sim_20100111!$A$4:$G$1000,7,0)),VLOOKUP(B120,Sim_20100111!$A$4:$G$1000,7,0),"")</f>
        <v/>
      </c>
    </row>
    <row r="121" spans="1:11" ht="15" x14ac:dyDescent="0.25">
      <c r="A121" s="38"/>
      <c r="B121" s="38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IF(ISNUMBER(VLOOKUP(B121,Sim_20100111!$A$4:$G$1000,7,0)),VLOOKUP(B121,Sim_20100111!$A$4:$G$1000,7,0),"")</f>
        <v/>
      </c>
    </row>
    <row r="122" spans="1:11" ht="15" x14ac:dyDescent="0.25">
      <c r="A122" s="38"/>
      <c r="B122" s="38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IF(ISNUMBER(VLOOKUP(B122,Sim_20100111!$A$4:$G$1000,7,0)),VLOOKUP(B122,Sim_20100111!$A$4:$G$1000,7,0),"")</f>
        <v/>
      </c>
    </row>
    <row r="123" spans="1:11" ht="15" x14ac:dyDescent="0.25">
      <c r="A123" s="38"/>
      <c r="B123" s="38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IF(ISNUMBER(VLOOKUP(B123,Sim_20100111!$A$4:$G$1000,7,0)),VLOOKUP(B123,Sim_20100111!$A$4:$G$1000,7,0),"")</f>
        <v/>
      </c>
    </row>
    <row r="124" spans="1:11" ht="15" x14ac:dyDescent="0.25">
      <c r="A124" s="38"/>
      <c r="B124" s="38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IF(ISNUMBER(VLOOKUP(B124,Sim_20100111!$A$4:$G$1000,7,0)),VLOOKUP(B124,Sim_20100111!$A$4:$G$1000,7,0),"")</f>
        <v/>
      </c>
    </row>
    <row r="125" spans="1:11" ht="15" x14ac:dyDescent="0.25">
      <c r="A125" s="38"/>
      <c r="B125" s="38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IF(ISNUMBER(VLOOKUP(B125,Sim_20100111!$A$4:$G$1000,7,0)),VLOOKUP(B125,Sim_20100111!$A$4:$G$1000,7,0),"")</f>
        <v/>
      </c>
    </row>
    <row r="126" spans="1:11" ht="15" x14ac:dyDescent="0.25">
      <c r="A126" s="38"/>
      <c r="B126" s="38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IF(ISNUMBER(VLOOKUP(B126,Sim_20100111!$A$4:$G$1000,7,0)),VLOOKUP(B126,Sim_20100111!$A$4:$G$1000,7,0),"")</f>
        <v/>
      </c>
    </row>
    <row r="127" spans="1:11" ht="15" x14ac:dyDescent="0.25">
      <c r="A127" s="38"/>
      <c r="B127" s="38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IF(ISNUMBER(VLOOKUP(B127,Sim_20100111!$A$4:$G$1000,7,0)),VLOOKUP(B127,Sim_20100111!$A$4:$G$1000,7,0),"")</f>
        <v/>
      </c>
    </row>
    <row r="128" spans="1:11" ht="15" x14ac:dyDescent="0.25">
      <c r="A128" s="38"/>
      <c r="B128" s="38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IF(ISNUMBER(VLOOKUP(B128,Sim_20100111!$A$4:$G$1000,7,0)),VLOOKUP(B128,Sim_20100111!$A$4:$G$1000,7,0),"")</f>
        <v/>
      </c>
    </row>
    <row r="129" spans="1:11" ht="15" x14ac:dyDescent="0.25">
      <c r="A129" s="38"/>
      <c r="B129" s="38"/>
      <c r="C129" s="17"/>
      <c r="D129" s="17"/>
      <c r="E129" s="17"/>
      <c r="F129" s="17"/>
      <c r="G129" s="15"/>
      <c r="H129" s="15"/>
      <c r="J129" s="8"/>
      <c r="K129" t="str">
        <f>IF(ISNUMBER(VLOOKUP(B129,Sim_20100111!$A$4:$G$1000,7,0)),VLOOKUP(B129,Sim_20100111!$A$4:$G$1000,7,0),"")</f>
        <v/>
      </c>
    </row>
    <row r="130" spans="1:11" ht="15" x14ac:dyDescent="0.25">
      <c r="A130" s="38"/>
      <c r="B130" s="38"/>
      <c r="C130" s="17"/>
      <c r="D130" s="17"/>
      <c r="E130" s="17"/>
      <c r="F130" s="17"/>
      <c r="G130" s="15"/>
      <c r="H130" s="15"/>
      <c r="J130" s="8"/>
      <c r="K130" t="str">
        <f>IF(ISNUMBER(VLOOKUP(B130,Sim_20100111!$A$4:$G$1000,7,0)),VLOOKUP(B130,Sim_20100111!$A$4:$G$1000,7,0),"")</f>
        <v/>
      </c>
    </row>
    <row r="131" spans="1:11" ht="15" x14ac:dyDescent="0.25">
      <c r="A131" s="38"/>
      <c r="B131" s="38"/>
      <c r="C131" s="17"/>
      <c r="D131" s="17"/>
      <c r="E131" s="17"/>
      <c r="F131" s="17"/>
      <c r="G131" s="15"/>
      <c r="H131" s="15"/>
      <c r="J131" s="8"/>
      <c r="K131" t="str">
        <f>IF(ISNUMBER(VLOOKUP(B131,Sim_20100111!$A$4:$G$1000,7,0)),VLOOKUP(B131,Sim_20100111!$A$4:$G$1000,7,0),"")</f>
        <v/>
      </c>
    </row>
    <row r="132" spans="1:11" ht="15" x14ac:dyDescent="0.25">
      <c r="A132" s="38"/>
      <c r="B132" s="38"/>
      <c r="C132" s="17"/>
      <c r="D132" s="17"/>
      <c r="E132" s="17"/>
      <c r="F132" s="17"/>
      <c r="G132" s="15"/>
      <c r="H132" s="15"/>
      <c r="J132" s="8"/>
      <c r="K132" t="str">
        <f>IF(ISNUMBER(VLOOKUP(B132,Sim_20100111!$A$4:$G$1000,7,0)),VLOOKUP(B132,Sim_20100111!$A$4:$G$1000,7,0),"")</f>
        <v/>
      </c>
    </row>
    <row r="133" spans="1:11" ht="15" x14ac:dyDescent="0.25">
      <c r="A133" s="38"/>
      <c r="B133" s="38"/>
      <c r="C133" s="17"/>
      <c r="D133" s="17"/>
      <c r="E133" s="17"/>
      <c r="F133" s="17"/>
      <c r="G133" s="15"/>
      <c r="H133" s="15"/>
      <c r="J133" s="8"/>
      <c r="K133" t="str">
        <f>IF(ISNUMBER(VLOOKUP(B133,Sim_20100111!$A$4:$G$1000,7,0)),VLOOKUP(B133,Sim_20100111!$A$4:$G$1000,7,0),"")</f>
        <v/>
      </c>
    </row>
    <row r="134" spans="1:11" ht="15" x14ac:dyDescent="0.25">
      <c r="A134" s="38"/>
      <c r="B134" s="38"/>
      <c r="C134" s="17"/>
      <c r="D134" s="17"/>
      <c r="E134" s="17"/>
      <c r="F134" s="17"/>
      <c r="G134" s="15"/>
      <c r="H134" s="15"/>
      <c r="J134" s="8"/>
      <c r="K134" t="str">
        <f>IF(ISNUMBER(VLOOKUP(B134,Sim_20100111!$A$4:$G$1000,7,0)),VLOOKUP(B134,Sim_20100111!$A$4:$G$1000,7,0),"")</f>
        <v/>
      </c>
    </row>
    <row r="135" spans="1:11" ht="15" x14ac:dyDescent="0.25">
      <c r="A135" s="38"/>
      <c r="B135" s="38"/>
      <c r="C135" s="17"/>
      <c r="D135" s="17"/>
      <c r="E135" s="17"/>
      <c r="F135" s="17"/>
      <c r="G135" s="15"/>
      <c r="H135" s="15"/>
      <c r="J135" s="8"/>
      <c r="K135" t="str">
        <f>IF(ISNUMBER(VLOOKUP(B135,Sim_20100111!$A$4:$G$1000,7,0)),VLOOKUP(B135,Sim_20100111!$A$4:$G$1000,7,0),"")</f>
        <v/>
      </c>
    </row>
    <row r="136" spans="1:11" ht="15" x14ac:dyDescent="0.25">
      <c r="A136" s="38"/>
      <c r="B136" s="38"/>
      <c r="C136" s="17"/>
      <c r="D136" s="17"/>
      <c r="E136" s="17"/>
      <c r="F136" s="17"/>
      <c r="G136" s="15"/>
      <c r="H136" s="15"/>
      <c r="J136" s="8"/>
      <c r="K136" t="str">
        <f>IF(ISNUMBER(VLOOKUP(B136,Sim_20100111!$A$4:$G$1000,7,0)),VLOOKUP(B136,Sim_20100111!$A$4:$G$1000,7,0),"")</f>
        <v/>
      </c>
    </row>
    <row r="137" spans="1:11" ht="15" x14ac:dyDescent="0.25">
      <c r="A137" s="38"/>
      <c r="B137" s="38"/>
      <c r="C137" s="17"/>
      <c r="D137" s="17"/>
      <c r="E137" s="17"/>
      <c r="F137" s="17"/>
      <c r="G137" s="15"/>
      <c r="H137" s="15"/>
      <c r="J137" s="8"/>
      <c r="K137" t="str">
        <f>IF(ISNUMBER(VLOOKUP(B137,Sim_20100111!$A$4:$G$1000,7,0)),VLOOKUP(B137,Sim_20100111!$A$4:$G$1000,7,0),"")</f>
        <v/>
      </c>
    </row>
    <row r="138" spans="1:11" ht="15" x14ac:dyDescent="0.25">
      <c r="A138" s="38"/>
      <c r="B138" s="38"/>
      <c r="C138" s="17"/>
      <c r="D138" s="17"/>
      <c r="E138" s="17"/>
      <c r="F138" s="17"/>
      <c r="G138" s="15"/>
      <c r="H138" s="15"/>
      <c r="J138" s="8"/>
      <c r="K138" t="str">
        <f>IF(ISNUMBER(VLOOKUP(B138,Sim_20100111!$A$4:$G$1000,7,0)),VLOOKUP(B138,Sim_20100111!$A$4:$G$1000,7,0),"")</f>
        <v/>
      </c>
    </row>
    <row r="139" spans="1:11" ht="15" x14ac:dyDescent="0.25">
      <c r="A139" s="38"/>
      <c r="B139" s="38"/>
      <c r="C139" s="17"/>
      <c r="D139" s="17"/>
      <c r="E139" s="17"/>
      <c r="F139" s="17"/>
      <c r="G139" s="15"/>
      <c r="H139" s="15"/>
      <c r="J139" s="8"/>
      <c r="K139" t="str">
        <f>IF(ISNUMBER(VLOOKUP(B139,Sim_20100111!$A$4:$G$1000,7,0)),VLOOKUP(B139,Sim_20100111!$A$4:$G$1000,7,0),"")</f>
        <v/>
      </c>
    </row>
    <row r="140" spans="1:11" ht="15" x14ac:dyDescent="0.25">
      <c r="A140" s="38"/>
      <c r="B140" s="38"/>
      <c r="C140" s="17"/>
      <c r="D140" s="17"/>
      <c r="E140" s="17"/>
      <c r="F140" s="17"/>
      <c r="G140" s="15"/>
      <c r="H140" s="15"/>
      <c r="J140" s="8"/>
      <c r="K140" t="str">
        <f>IF(ISNUMBER(VLOOKUP(B140,Sim_20100111!$A$4:$G$1000,7,0)),VLOOKUP(B140,Sim_20100111!$A$4:$G$1000,7,0),"")</f>
        <v/>
      </c>
    </row>
    <row r="141" spans="1:11" ht="15" x14ac:dyDescent="0.25">
      <c r="A141" s="38"/>
      <c r="B141" s="38"/>
      <c r="C141" s="17"/>
      <c r="D141" s="17"/>
      <c r="E141" s="17"/>
      <c r="F141" s="17"/>
      <c r="G141" s="15"/>
      <c r="H141" s="15"/>
      <c r="J141" s="8"/>
      <c r="K141" t="str">
        <f>IF(ISNUMBER(VLOOKUP(B141,Sim_20100111!$A$4:$G$1000,7,0)),VLOOKUP(B141,Sim_20100111!$A$4:$G$1000,7,0),"")</f>
        <v/>
      </c>
    </row>
    <row r="142" spans="1:11" ht="15" x14ac:dyDescent="0.25">
      <c r="A142" s="38"/>
      <c r="B142" s="38"/>
      <c r="C142" s="17"/>
      <c r="D142" s="17"/>
      <c r="E142" s="17"/>
      <c r="F142" s="17"/>
      <c r="G142" s="15"/>
      <c r="H142" s="15"/>
      <c r="J142" s="8"/>
      <c r="K142" t="str">
        <f>IF(ISNUMBER(VLOOKUP(B142,Sim_20100111!$A$4:$G$1000,7,0)),VLOOKUP(B142,Sim_20100111!$A$4:$G$1000,7,0),"")</f>
        <v/>
      </c>
    </row>
    <row r="143" spans="1:11" ht="15" x14ac:dyDescent="0.25">
      <c r="A143" s="38"/>
      <c r="B143" s="38"/>
      <c r="C143" s="17"/>
      <c r="D143" s="17"/>
      <c r="E143" s="17"/>
      <c r="F143" s="17"/>
      <c r="G143" s="15"/>
      <c r="H143" s="15"/>
      <c r="J143" s="8"/>
      <c r="K143" t="str">
        <f>IF(ISNUMBER(VLOOKUP(B143,Sim_20100111!$A$4:$G$1000,7,0)),VLOOKUP(B143,Sim_20100111!$A$4:$G$1000,7,0),"")</f>
        <v/>
      </c>
    </row>
    <row r="144" spans="1:11" ht="15" x14ac:dyDescent="0.25">
      <c r="A144" s="38"/>
      <c r="B144" s="38"/>
      <c r="C144" s="17"/>
      <c r="D144" s="17"/>
      <c r="E144" s="17"/>
      <c r="F144" s="17"/>
      <c r="G144" s="15"/>
      <c r="H144" s="15"/>
      <c r="J144" s="8"/>
      <c r="K144" t="str">
        <f>IF(ISNUMBER(VLOOKUP(B144,Sim_20100111!$A$4:$G$1000,7,0)),VLOOKUP(B144,Sim_20100111!$A$4:$G$1000,7,0),"")</f>
        <v/>
      </c>
    </row>
    <row r="145" spans="1:11" ht="15" x14ac:dyDescent="0.25">
      <c r="A145" s="38"/>
      <c r="B145" s="38"/>
      <c r="C145" s="17"/>
      <c r="D145" s="17"/>
      <c r="E145" s="17"/>
      <c r="F145" s="17"/>
      <c r="G145" s="15"/>
      <c r="H145" s="15"/>
      <c r="J145" s="8"/>
      <c r="K145" t="str">
        <f>IF(ISNUMBER(VLOOKUP(B145,Sim_20100111!$A$4:$G$1000,7,0)),VLOOKUP(B145,Sim_20100111!$A$4:$G$1000,7,0),"")</f>
        <v/>
      </c>
    </row>
    <row r="146" spans="1:11" ht="15" x14ac:dyDescent="0.25">
      <c r="A146" s="38"/>
      <c r="B146" s="38"/>
      <c r="C146" s="17"/>
      <c r="D146" s="17"/>
      <c r="E146" s="17"/>
      <c r="F146" s="17"/>
      <c r="G146" s="15"/>
      <c r="H146" s="15"/>
      <c r="J146" s="8"/>
      <c r="K146" t="str">
        <f>IF(ISNUMBER(VLOOKUP(B146,Sim_20100111!$A$4:$G$1000,7,0)),VLOOKUP(B146,Sim_20100111!$A$4:$G$1000,7,0),"")</f>
        <v/>
      </c>
    </row>
    <row r="147" spans="1:11" ht="15" x14ac:dyDescent="0.25">
      <c r="A147" s="38"/>
      <c r="B147" s="38"/>
      <c r="C147" s="17"/>
      <c r="D147" s="17"/>
      <c r="E147" s="17"/>
      <c r="F147" s="17"/>
      <c r="G147" s="15"/>
      <c r="H147" s="15"/>
      <c r="J147" s="8"/>
      <c r="K147" t="str">
        <f>IF(ISNUMBER(VLOOKUP(B147,Sim_20100111!$A$4:$G$1000,7,0)),VLOOKUP(B147,Sim_20100111!$A$4:$G$1000,7,0),"")</f>
        <v/>
      </c>
    </row>
    <row r="148" spans="1:11" ht="15" x14ac:dyDescent="0.25">
      <c r="A148" s="38"/>
      <c r="B148" s="38"/>
      <c r="C148" s="17"/>
      <c r="D148" s="17"/>
      <c r="E148" s="17"/>
      <c r="F148" s="17"/>
      <c r="G148" s="15"/>
      <c r="H148" s="15"/>
      <c r="J148" s="8"/>
      <c r="K148" t="str">
        <f>IF(ISNUMBER(VLOOKUP(B148,Sim_20100111!$A$4:$G$1000,7,0)),VLOOKUP(B148,Sim_20100111!$A$4:$G$1000,7,0),"")</f>
        <v/>
      </c>
    </row>
    <row r="149" spans="1:11" ht="15" x14ac:dyDescent="0.25">
      <c r="A149" s="38"/>
      <c r="B149" s="38"/>
      <c r="C149" s="17"/>
      <c r="D149" s="17"/>
      <c r="E149" s="17"/>
      <c r="F149" s="17"/>
      <c r="G149" s="15"/>
      <c r="H149" s="15"/>
      <c r="J149" s="8"/>
      <c r="K149" t="str">
        <f>IF(ISNUMBER(VLOOKUP(B149,Sim_20100111!$A$4:$G$1000,7,0)),VLOOKUP(B149,Sim_20100111!$A$4:$G$1000,7,0),"")</f>
        <v/>
      </c>
    </row>
    <row r="150" spans="1:11" ht="15" x14ac:dyDescent="0.25">
      <c r="A150" s="38"/>
      <c r="B150" s="38"/>
      <c r="C150" s="17"/>
      <c r="D150" s="17"/>
      <c r="E150" s="17"/>
      <c r="F150" s="17"/>
      <c r="G150" s="15"/>
      <c r="H150" s="15"/>
      <c r="J150" s="8"/>
      <c r="K150" t="str">
        <f>IF(ISNUMBER(VLOOKUP(B150,Sim_20100111!$A$4:$G$1000,7,0)),VLOOKUP(B150,Sim_20100111!$A$4:$G$1000,7,0),"")</f>
        <v/>
      </c>
    </row>
    <row r="151" spans="1:11" ht="15" x14ac:dyDescent="0.25">
      <c r="A151" s="38"/>
      <c r="B151" s="38"/>
      <c r="C151" s="17"/>
      <c r="D151" s="17"/>
      <c r="E151" s="17"/>
      <c r="F151" s="17"/>
      <c r="G151" s="15"/>
      <c r="H151" s="15"/>
      <c r="J151" s="8"/>
      <c r="K151" t="str">
        <f>IF(ISNUMBER(VLOOKUP(B151,Sim_20100111!$A$4:$G$1000,7,0)),VLOOKUP(B151,Sim_20100111!$A$4:$G$1000,7,0),"")</f>
        <v/>
      </c>
    </row>
    <row r="152" spans="1:11" ht="15" x14ac:dyDescent="0.25">
      <c r="A152" s="38"/>
      <c r="B152" s="38"/>
      <c r="C152" s="17"/>
      <c r="D152" s="17"/>
      <c r="E152" s="17"/>
      <c r="F152" s="17"/>
      <c r="G152" s="15"/>
      <c r="H152" s="15"/>
      <c r="J152" s="8"/>
      <c r="K152" t="str">
        <f>IF(ISNUMBER(VLOOKUP(B152,Sim_20100111!$A$4:$G$1000,7,0)),VLOOKUP(B152,Sim_20100111!$A$4:$G$1000,7,0),"")</f>
        <v/>
      </c>
    </row>
    <row r="153" spans="1:11" ht="15" x14ac:dyDescent="0.25">
      <c r="A153" s="38"/>
      <c r="B153" s="38"/>
      <c r="C153" s="17"/>
      <c r="D153" s="17"/>
      <c r="E153" s="17"/>
      <c r="F153" s="17"/>
      <c r="G153" s="15"/>
      <c r="H153" s="15"/>
      <c r="J153" s="8"/>
      <c r="K153" t="str">
        <f>IF(ISNUMBER(VLOOKUP(B153,Sim_20100111!$A$4:$G$1000,7,0)),VLOOKUP(B153,Sim_20100111!$A$4:$G$1000,7,0),"")</f>
        <v/>
      </c>
    </row>
    <row r="154" spans="1:11" ht="15" x14ac:dyDescent="0.25">
      <c r="A154" s="38"/>
      <c r="B154" s="38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IF(ISNUMBER(VLOOKUP(B154,Sim_20100111!$A$4:$G$1000,7,0)),VLOOKUP(B154,Sim_20100111!$A$4:$G$1000,7,0),"")</f>
        <v/>
      </c>
    </row>
    <row r="155" spans="1:11" ht="15" x14ac:dyDescent="0.25">
      <c r="A155" s="38"/>
      <c r="B155" s="38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IF(ISNUMBER(VLOOKUP(B155,Sim_20100111!$A$4:$G$1000,7,0)),VLOOKUP(B155,Sim_20100111!$A$4:$G$1000,7,0),"")</f>
        <v/>
      </c>
    </row>
    <row r="156" spans="1:11" ht="15" x14ac:dyDescent="0.25">
      <c r="A156" s="38"/>
      <c r="B156" s="38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IF(ISNUMBER(VLOOKUP(B156,Sim_20100111!$A$4:$G$1000,7,0)),VLOOKUP(B156,Sim_20100111!$A$4:$G$1000,7,0),"")</f>
        <v/>
      </c>
    </row>
    <row r="157" spans="1:11" ht="15" x14ac:dyDescent="0.25">
      <c r="A157" s="38"/>
      <c r="B157" s="38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IF(ISNUMBER(VLOOKUP(B157,Sim_20100111!$A$4:$G$1000,7,0)),VLOOKUP(B157,Sim_20100111!$A$4:$G$1000,7,0),"")</f>
        <v/>
      </c>
    </row>
    <row r="158" spans="1:11" ht="15" x14ac:dyDescent="0.25">
      <c r="A158" s="38"/>
      <c r="B158" s="38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IF(ISNUMBER(VLOOKUP(B158,Sim_20100111!$A$4:$G$1000,7,0)),VLOOKUP(B158,Sim_20100111!$A$4:$G$1000,7,0),"")</f>
        <v/>
      </c>
    </row>
    <row r="159" spans="1:11" ht="15" x14ac:dyDescent="0.25">
      <c r="A159" s="38"/>
      <c r="B159" s="38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IF(ISNUMBER(VLOOKUP(B159,Sim_20100111!$A$4:$G$1000,7,0)),VLOOKUP(B159,Sim_20100111!$A$4:$G$1000,7,0),"")</f>
        <v/>
      </c>
    </row>
    <row r="160" spans="1:11" ht="15" x14ac:dyDescent="0.25">
      <c r="A160" s="38"/>
      <c r="B160" s="38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IF(ISNUMBER(VLOOKUP(B160,Sim_20100111!$A$4:$G$1000,7,0)),VLOOKUP(B160,Sim_20100111!$A$4:$G$1000,7,0),"")</f>
        <v/>
      </c>
    </row>
    <row r="161" spans="1:11" ht="15" x14ac:dyDescent="0.25">
      <c r="A161" s="38"/>
      <c r="B161" s="38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IF(ISNUMBER(VLOOKUP(B161,Sim_20100111!$A$4:$G$1000,7,0)),VLOOKUP(B161,Sim_20100111!$A$4:$G$1000,7,0),"")</f>
        <v/>
      </c>
    </row>
    <row r="162" spans="1:11" ht="15" x14ac:dyDescent="0.25">
      <c r="A162" s="38"/>
      <c r="B162" s="38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IF(ISNUMBER(VLOOKUP(B162,Sim_20100111!$A$4:$G$1000,7,0)),VLOOKUP(B162,Sim_20100111!$A$4:$G$1000,7,0),"")</f>
        <v/>
      </c>
    </row>
    <row r="163" spans="1:11" ht="15" x14ac:dyDescent="0.25">
      <c r="A163" s="38"/>
      <c r="B163" s="38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IF(ISNUMBER(VLOOKUP(B163,Sim_20100111!$A$4:$G$1000,7,0)),VLOOKUP(B163,Sim_20100111!$A$4:$G$1000,7,0),"")</f>
        <v/>
      </c>
    </row>
    <row r="164" spans="1:11" ht="15" x14ac:dyDescent="0.25">
      <c r="A164" s="38"/>
      <c r="B164" s="38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IF(ISNUMBER(VLOOKUP(B164,Sim_20100111!$A$4:$G$1000,7,0)),VLOOKUP(B164,Sim_20100111!$A$4:$G$1000,7,0),"")</f>
        <v/>
      </c>
    </row>
    <row r="165" spans="1:11" ht="15" x14ac:dyDescent="0.25">
      <c r="A165" s="38"/>
      <c r="B165" s="38"/>
      <c r="C165" s="17"/>
      <c r="D165" s="17"/>
      <c r="E165" s="17"/>
      <c r="F165" s="17"/>
      <c r="G165" s="15"/>
      <c r="H165" s="15"/>
      <c r="J165" s="8"/>
      <c r="K165" t="str">
        <f>IF(ISNUMBER(VLOOKUP(B165,Sim_20100111!$A$4:$G$1000,7,0)),VLOOKUP(B165,Sim_20100111!$A$4:$G$1000,7,0),"")</f>
        <v/>
      </c>
    </row>
    <row r="166" spans="1:11" ht="15" x14ac:dyDescent="0.25">
      <c r="A166" s="38"/>
      <c r="B166" s="38"/>
      <c r="C166" s="17"/>
      <c r="D166" s="17"/>
      <c r="E166" s="17"/>
      <c r="F166" s="17"/>
      <c r="G166" s="15"/>
      <c r="H166" s="15"/>
      <c r="J166" s="8"/>
      <c r="K166" t="str">
        <f>IF(ISNUMBER(VLOOKUP(B166,Sim_20100111!$A$4:$G$1000,7,0)),VLOOKUP(B166,Sim_20100111!$A$4:$G$1000,7,0),"")</f>
        <v/>
      </c>
    </row>
    <row r="167" spans="1:11" ht="15" x14ac:dyDescent="0.25">
      <c r="A167" s="38"/>
      <c r="B167" s="38"/>
      <c r="C167" s="17"/>
      <c r="D167" s="17"/>
      <c r="E167" s="17"/>
      <c r="F167" s="17"/>
      <c r="G167" s="15"/>
      <c r="H167" s="15"/>
      <c r="J167" s="8"/>
      <c r="K167" t="str">
        <f>IF(ISNUMBER(VLOOKUP(B167,Sim_20100111!$A$4:$G$1000,7,0)),VLOOKUP(B167,Sim_20100111!$A$4:$G$1000,7,0),"")</f>
        <v/>
      </c>
    </row>
    <row r="168" spans="1:11" ht="15" x14ac:dyDescent="0.25">
      <c r="A168" s="38"/>
      <c r="B168" s="38"/>
      <c r="C168" s="17"/>
      <c r="D168" s="17"/>
      <c r="E168" s="17"/>
      <c r="F168" s="17"/>
      <c r="G168" s="15"/>
      <c r="H168" s="15"/>
      <c r="J168" s="8"/>
      <c r="K168" t="str">
        <f>IF(ISNUMBER(VLOOKUP(B168,Sim_20100111!$A$4:$G$1000,7,0)),VLOOKUP(B168,Sim_20100111!$A$4:$G$1000,7,0),"")</f>
        <v/>
      </c>
    </row>
    <row r="169" spans="1:11" ht="15" x14ac:dyDescent="0.25">
      <c r="A169" s="38"/>
      <c r="B169" s="38"/>
      <c r="C169" s="17"/>
      <c r="D169" s="17"/>
      <c r="E169" s="17"/>
      <c r="F169" s="17"/>
      <c r="G169" s="15"/>
      <c r="H169" s="15"/>
      <c r="J169" s="8"/>
      <c r="K169" t="str">
        <f>IF(ISNUMBER(VLOOKUP(B169,Sim_20100111!$A$4:$G$1000,7,0)),VLOOKUP(B169,Sim_20100111!$A$4:$G$1000,7,0),"")</f>
        <v/>
      </c>
    </row>
    <row r="170" spans="1:11" ht="15" x14ac:dyDescent="0.25">
      <c r="A170" s="38"/>
      <c r="B170" s="38"/>
      <c r="C170" s="17"/>
      <c r="D170" s="17"/>
      <c r="E170" s="17"/>
      <c r="F170" s="17"/>
      <c r="G170" s="15"/>
      <c r="H170" s="15"/>
      <c r="J170" s="8"/>
      <c r="K170" t="str">
        <f>IF(ISNUMBER(VLOOKUP(B170,Sim_20100111!$A$4:$G$1000,7,0)),VLOOKUP(B170,Sim_20100111!$A$4:$G$1000,7,0),"")</f>
        <v/>
      </c>
    </row>
    <row r="171" spans="1:11" ht="15" x14ac:dyDescent="0.25">
      <c r="A171" s="38"/>
      <c r="B171" s="38"/>
      <c r="C171" s="17"/>
      <c r="D171" s="17"/>
      <c r="E171" s="17"/>
      <c r="F171" s="17"/>
      <c r="G171" s="15"/>
      <c r="H171" s="15"/>
      <c r="J171" s="8"/>
      <c r="K171" t="str">
        <f>IF(ISNUMBER(VLOOKUP(B171,Sim_20100111!$A$4:$G$1000,7,0)),VLOOKUP(B171,Sim_20100111!$A$4:$G$1000,7,0),"")</f>
        <v/>
      </c>
    </row>
    <row r="172" spans="1:11" ht="15" x14ac:dyDescent="0.25">
      <c r="A172" s="38"/>
      <c r="B172" s="38"/>
      <c r="C172" s="17"/>
      <c r="D172" s="17"/>
      <c r="E172" s="17"/>
      <c r="F172" s="17"/>
      <c r="G172" s="15"/>
      <c r="H172" s="15"/>
      <c r="J172" s="8"/>
      <c r="K172" t="str">
        <f>IF(ISNUMBER(VLOOKUP(B172,Sim_20100111!$A$4:$G$1000,7,0)),VLOOKUP(B172,Sim_20100111!$A$4:$G$1000,7,0),"")</f>
        <v/>
      </c>
    </row>
    <row r="173" spans="1:11" ht="15" x14ac:dyDescent="0.25">
      <c r="A173" s="38"/>
      <c r="B173" s="38"/>
      <c r="C173" s="17"/>
      <c r="D173" s="17"/>
      <c r="E173" s="17"/>
      <c r="F173" s="17"/>
      <c r="G173" s="15"/>
      <c r="H173" s="15"/>
      <c r="J173" s="8"/>
      <c r="K173" t="str">
        <f>IF(ISNUMBER(VLOOKUP(B173,Sim_20100111!$A$4:$G$1000,7,0)),VLOOKUP(B173,Sim_20100111!$A$4:$G$1000,7,0),"")</f>
        <v/>
      </c>
    </row>
    <row r="174" spans="1:11" ht="15" x14ac:dyDescent="0.25">
      <c r="A174" s="38"/>
      <c r="B174" s="38"/>
      <c r="C174" s="17"/>
      <c r="D174" s="17"/>
      <c r="E174" s="17"/>
      <c r="F174" s="17"/>
      <c r="G174" s="15"/>
      <c r="H174" s="15"/>
      <c r="J174" s="8"/>
      <c r="K174" t="str">
        <f>IF(ISNUMBER(VLOOKUP(B174,Sim_20100111!$A$4:$G$1000,7,0)),VLOOKUP(B174,Sim_20100111!$A$4:$G$1000,7,0),"")</f>
        <v/>
      </c>
    </row>
    <row r="175" spans="1:11" ht="15" x14ac:dyDescent="0.25">
      <c r="A175" s="38"/>
      <c r="B175" s="38"/>
      <c r="C175" s="17"/>
      <c r="D175" s="17"/>
      <c r="E175" s="17"/>
      <c r="F175" s="17"/>
      <c r="G175" s="15"/>
      <c r="H175" s="15"/>
      <c r="J175" s="8"/>
      <c r="K175" t="str">
        <f>IF(ISNUMBER(VLOOKUP(B175,Sim_20100111!$A$4:$G$1000,7,0)),VLOOKUP(B175,Sim_20100111!$A$4:$G$1000,7,0),"")</f>
        <v/>
      </c>
    </row>
    <row r="176" spans="1:11" ht="15" x14ac:dyDescent="0.25">
      <c r="A176" s="38"/>
      <c r="B176" s="38"/>
      <c r="C176" s="17"/>
      <c r="D176" s="17"/>
      <c r="E176" s="17"/>
      <c r="F176" s="17"/>
      <c r="G176" s="15"/>
      <c r="H176" s="15"/>
      <c r="J176" s="8"/>
      <c r="K176" t="str">
        <f>IF(ISNUMBER(VLOOKUP(B176,Sim_20100111!$A$4:$G$1000,7,0)),VLOOKUP(B176,Sim_20100111!$A$4:$G$1000,7,0),"")</f>
        <v/>
      </c>
    </row>
    <row r="177" spans="1:11" ht="15" x14ac:dyDescent="0.25">
      <c r="A177" s="38"/>
      <c r="B177" s="38"/>
      <c r="C177" s="17"/>
      <c r="D177" s="17"/>
      <c r="E177" s="17"/>
      <c r="F177" s="17"/>
      <c r="G177" s="15"/>
      <c r="H177" s="15"/>
      <c r="J177" s="8"/>
      <c r="K177" t="str">
        <f>IF(ISNUMBER(VLOOKUP(B177,Sim_20100111!$A$4:$G$1000,7,0)),VLOOKUP(B177,Sim_20100111!$A$4:$G$1000,7,0),"")</f>
        <v/>
      </c>
    </row>
    <row r="178" spans="1:11" ht="15" x14ac:dyDescent="0.25">
      <c r="A178" s="38"/>
      <c r="B178" s="38"/>
      <c r="C178" s="17"/>
      <c r="D178" s="17"/>
      <c r="E178" s="17"/>
      <c r="F178" s="17"/>
      <c r="G178" s="15"/>
      <c r="H178" s="15"/>
      <c r="J178" s="8"/>
      <c r="K178" t="str">
        <f>IF(ISNUMBER(VLOOKUP(B178,Sim_20100111!$A$4:$G$1000,7,0)),VLOOKUP(B178,Sim_20100111!$A$4:$G$1000,7,0),"")</f>
        <v/>
      </c>
    </row>
    <row r="179" spans="1:11" ht="15" x14ac:dyDescent="0.25">
      <c r="A179" s="38"/>
      <c r="B179" s="38"/>
      <c r="C179" s="17"/>
      <c r="D179" s="17"/>
      <c r="E179" s="17"/>
      <c r="F179" s="17"/>
      <c r="G179" s="15"/>
      <c r="H179" s="15"/>
      <c r="J179" s="8"/>
      <c r="K179" t="str">
        <f>IF(ISNUMBER(VLOOKUP(B179,Sim_20100111!$A$4:$G$1000,7,0)),VLOOKUP(B179,Sim_20100111!$A$4:$G$1000,7,0),"")</f>
        <v/>
      </c>
    </row>
    <row r="180" spans="1:11" ht="15" x14ac:dyDescent="0.25">
      <c r="A180" s="38"/>
      <c r="B180" s="38"/>
      <c r="C180" s="17"/>
      <c r="D180" s="17"/>
      <c r="E180" s="17"/>
      <c r="F180" s="17"/>
      <c r="G180" s="15"/>
      <c r="H180" s="15"/>
      <c r="J180" s="8"/>
      <c r="K180" t="str">
        <f>IF(ISNUMBER(VLOOKUP(B180,Sim_20100111!$A$4:$G$1000,7,0)),VLOOKUP(B180,Sim_20100111!$A$4:$G$1000,7,0),"")</f>
        <v/>
      </c>
    </row>
    <row r="181" spans="1:11" ht="15" x14ac:dyDescent="0.25">
      <c r="A181" s="38"/>
      <c r="B181" s="38"/>
      <c r="C181" s="17"/>
      <c r="D181" s="17"/>
      <c r="E181" s="17"/>
      <c r="F181" s="17"/>
      <c r="G181" s="15"/>
      <c r="H181" s="15"/>
      <c r="J181" s="8"/>
      <c r="K181" t="str">
        <f>IF(ISNUMBER(VLOOKUP(B181,Sim_20100111!$A$4:$G$1000,7,0)),VLOOKUP(B181,Sim_20100111!$A$4:$G$1000,7,0),"")</f>
        <v/>
      </c>
    </row>
    <row r="182" spans="1:11" ht="15" x14ac:dyDescent="0.25">
      <c r="A182" s="38"/>
      <c r="B182" s="38"/>
      <c r="C182" s="17"/>
      <c r="D182" s="17"/>
      <c r="E182" s="17"/>
      <c r="F182" s="17"/>
      <c r="G182" s="15"/>
      <c r="H182" s="15"/>
      <c r="J182" s="8"/>
      <c r="K182" t="str">
        <f>IF(ISNUMBER(VLOOKUP(B182,Sim_20100111!$A$4:$G$1000,7,0)),VLOOKUP(B182,Sim_20100111!$A$4:$G$1000,7,0),"")</f>
        <v/>
      </c>
    </row>
    <row r="183" spans="1:11" ht="15" x14ac:dyDescent="0.25">
      <c r="A183" s="38"/>
      <c r="B183" s="38"/>
      <c r="C183" s="17"/>
      <c r="D183" s="17"/>
      <c r="E183" s="17"/>
      <c r="F183" s="17"/>
      <c r="G183" s="15"/>
      <c r="H183" s="15"/>
      <c r="J183" s="8"/>
      <c r="K183" t="str">
        <f>IF(ISNUMBER(VLOOKUP(B183,Sim_20100111!$A$4:$G$1000,7,0)),VLOOKUP(B183,Sim_20100111!$A$4:$G$1000,7,0),"")</f>
        <v/>
      </c>
    </row>
    <row r="184" spans="1:11" ht="15" x14ac:dyDescent="0.25">
      <c r="A184" s="38"/>
      <c r="B184" s="38"/>
      <c r="C184" s="17"/>
      <c r="D184" s="17"/>
      <c r="E184" s="17"/>
      <c r="F184" s="17"/>
      <c r="G184" s="15"/>
      <c r="H184" s="15"/>
      <c r="J184" s="8"/>
      <c r="K184" t="str">
        <f>IF(ISNUMBER(VLOOKUP(B184,Sim_20100111!$A$4:$G$1000,7,0)),VLOOKUP(B184,Sim_20100111!$A$4:$G$1000,7,0),"")</f>
        <v/>
      </c>
    </row>
    <row r="185" spans="1:11" ht="15" x14ac:dyDescent="0.25">
      <c r="A185" s="38"/>
      <c r="B185" s="38"/>
      <c r="C185" s="17"/>
      <c r="D185" s="17"/>
      <c r="E185" s="17"/>
      <c r="F185" s="17"/>
      <c r="G185" s="15"/>
      <c r="H185" s="15"/>
      <c r="J185" s="8"/>
      <c r="K185" t="str">
        <f>IF(ISNUMBER(VLOOKUP(B185,Sim_20100111!$A$4:$G$1000,7,0)),VLOOKUP(B185,Sim_20100111!$A$4:$G$1000,7,0),"")</f>
        <v/>
      </c>
    </row>
    <row r="186" spans="1:11" ht="15" x14ac:dyDescent="0.25">
      <c r="A186" s="38"/>
      <c r="B186" s="38"/>
      <c r="C186" s="17"/>
      <c r="D186" s="17"/>
      <c r="E186" s="17"/>
      <c r="F186" s="17"/>
      <c r="G186" s="15"/>
      <c r="H186" s="15"/>
      <c r="J186" s="8"/>
      <c r="K186" t="str">
        <f>IF(ISNUMBER(VLOOKUP(B186,Sim_20100111!$A$4:$G$1000,7,0)),VLOOKUP(B186,Sim_20100111!$A$4:$G$1000,7,0),"")</f>
        <v/>
      </c>
    </row>
    <row r="187" spans="1:11" ht="15" x14ac:dyDescent="0.25">
      <c r="A187" s="38"/>
      <c r="B187" s="38"/>
      <c r="C187" s="17"/>
      <c r="D187" s="17"/>
      <c r="E187" s="17"/>
      <c r="F187" s="17"/>
      <c r="G187" s="15"/>
      <c r="H187" s="15"/>
      <c r="J187" s="8"/>
      <c r="K187" t="str">
        <f>IF(ISNUMBER(VLOOKUP(B187,Sim_20100111!$A$4:$G$1000,7,0)),VLOOKUP(B187,Sim_20100111!$A$4:$G$1000,7,0),"")</f>
        <v/>
      </c>
    </row>
    <row r="188" spans="1:11" ht="15" x14ac:dyDescent="0.25">
      <c r="A188" s="38"/>
      <c r="B188" s="38"/>
      <c r="C188" s="17"/>
      <c r="D188" s="17"/>
      <c r="E188" s="17"/>
      <c r="F188" s="17"/>
      <c r="G188" s="15"/>
      <c r="H188" s="15"/>
      <c r="J188" s="8"/>
      <c r="K188" t="str">
        <f>IF(ISNUMBER(VLOOKUP(B188,Sim_20100111!$A$4:$G$1000,7,0)),VLOOKUP(B188,Sim_20100111!$A$4:$G$1000,7,0),"")</f>
        <v/>
      </c>
    </row>
    <row r="189" spans="1:11" ht="15" x14ac:dyDescent="0.25">
      <c r="A189" s="38"/>
      <c r="B189" s="38"/>
      <c r="C189" s="17"/>
      <c r="D189" s="17"/>
      <c r="E189" s="17"/>
      <c r="F189" s="17"/>
      <c r="G189" s="15"/>
      <c r="H189" s="15"/>
      <c r="J189" s="8"/>
      <c r="K189" t="str">
        <f>IF(ISNUMBER(VLOOKUP(B189,Sim_20100111!$A$4:$G$1000,7,0)),VLOOKUP(B189,Sim_20100111!$A$4:$G$1000,7,0),"")</f>
        <v/>
      </c>
    </row>
    <row r="190" spans="1:11" ht="15" x14ac:dyDescent="0.25">
      <c r="A190" s="38"/>
      <c r="B190" s="38"/>
      <c r="C190" s="17"/>
      <c r="D190" s="17"/>
      <c r="E190" s="17"/>
      <c r="F190" s="17"/>
      <c r="G190" s="15"/>
      <c r="H190" s="15"/>
      <c r="J190" s="8"/>
      <c r="K190" t="str">
        <f>IF(ISNUMBER(VLOOKUP(B190,Sim_20100111!$A$4:$G$1000,7,0)),VLOOKUP(B190,Sim_20100111!$A$4:$G$1000,7,0),"")</f>
        <v/>
      </c>
    </row>
    <row r="191" spans="1:11" ht="15" x14ac:dyDescent="0.25">
      <c r="A191" s="38"/>
      <c r="B191" s="38"/>
      <c r="C191" s="17"/>
      <c r="D191" s="17"/>
      <c r="E191" s="17"/>
      <c r="F191" s="17"/>
      <c r="G191" s="15"/>
      <c r="H191" s="15"/>
      <c r="J191" s="8"/>
      <c r="K191" t="str">
        <f>IF(ISNUMBER(VLOOKUP(B191,Sim_20100111!$A$4:$G$1000,7,0)),VLOOKUP(B191,Sim_20100111!$A$4:$G$1000,7,0),"")</f>
        <v/>
      </c>
    </row>
    <row r="192" spans="1:11" ht="15" x14ac:dyDescent="0.25">
      <c r="A192" s="38"/>
      <c r="B192" s="38"/>
      <c r="C192" s="17"/>
      <c r="D192" s="17"/>
      <c r="E192" s="17"/>
      <c r="F192" s="17"/>
      <c r="G192" s="15"/>
      <c r="H192" s="15"/>
      <c r="J192" s="8"/>
      <c r="K192" t="str">
        <f>IF(ISNUMBER(VLOOKUP(B192,Sim_20100111!$A$4:$G$1000,7,0)),VLOOKUP(B192,Sim_20100111!$A$4:$G$1000,7,0),"")</f>
        <v/>
      </c>
    </row>
    <row r="193" spans="1:11" ht="15" x14ac:dyDescent="0.25">
      <c r="A193" s="38"/>
      <c r="B193" s="38"/>
      <c r="C193" s="17"/>
      <c r="D193" s="17"/>
      <c r="E193" s="17"/>
      <c r="F193" s="17"/>
      <c r="G193" s="15"/>
      <c r="H193" s="15"/>
      <c r="J193" s="8"/>
      <c r="K193" t="str">
        <f>IF(ISNUMBER(VLOOKUP(B193,Sim_20100111!$A$4:$G$1000,7,0)),VLOOKUP(B193,Sim_20100111!$A$4:$G$1000,7,0),"")</f>
        <v/>
      </c>
    </row>
    <row r="194" spans="1:11" ht="15" x14ac:dyDescent="0.25">
      <c r="A194" s="38"/>
      <c r="B194" s="38"/>
      <c r="C194" s="17"/>
      <c r="D194" s="17"/>
      <c r="E194" s="17"/>
      <c r="F194" s="17"/>
      <c r="G194" s="15"/>
      <c r="H194" s="15"/>
      <c r="J194" s="8"/>
      <c r="K194" t="str">
        <f>IF(ISNUMBER(VLOOKUP(B194,Sim_20100111!$A$4:$G$1000,7,0)),VLOOKUP(B194,Sim_20100111!$A$4:$G$1000,7,0),"")</f>
        <v/>
      </c>
    </row>
    <row r="195" spans="1:11" ht="15" x14ac:dyDescent="0.25">
      <c r="A195" s="38"/>
      <c r="B195" s="38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IF(ISNUMBER(VLOOKUP(B195,Sim_20100111!$A$4:$G$1000,7,0)),VLOOKUP(B195,Sim_20100111!$A$4:$G$1000,7,0),"")</f>
        <v/>
      </c>
    </row>
    <row r="196" spans="1:11" ht="15" x14ac:dyDescent="0.25">
      <c r="A196" s="38"/>
      <c r="B196" s="38"/>
      <c r="C196" s="17"/>
      <c r="D196" s="17"/>
      <c r="E196" s="17"/>
      <c r="F196" s="17"/>
      <c r="G196" s="15"/>
      <c r="H196" s="15"/>
      <c r="J196" s="8"/>
      <c r="K196" t="str">
        <f>IF(ISNUMBER(VLOOKUP(B196,Sim_20100111!$A$4:$G$1000,7,0)),VLOOKUP(B196,Sim_20100111!$A$4:$G$1000,7,0),"")</f>
        <v/>
      </c>
    </row>
    <row r="197" spans="1:11" ht="15" x14ac:dyDescent="0.25">
      <c r="A197" s="38"/>
      <c r="B197" s="38"/>
      <c r="C197" s="17"/>
      <c r="D197" s="17"/>
      <c r="E197" s="17"/>
      <c r="F197" s="17"/>
      <c r="G197" s="15"/>
      <c r="H197" s="15"/>
      <c r="J197" s="8"/>
      <c r="K197" t="str">
        <f>IF(ISNUMBER(VLOOKUP(B197,Sim_20100111!$A$4:$G$1000,7,0)),VLOOKUP(B197,Sim_20100111!$A$4:$G$1000,7,0),"")</f>
        <v/>
      </c>
    </row>
    <row r="198" spans="1:11" ht="15" x14ac:dyDescent="0.25">
      <c r="A198" s="38"/>
      <c r="B198" s="38"/>
      <c r="C198" s="17"/>
      <c r="D198" s="17"/>
      <c r="E198" s="17"/>
      <c r="F198" s="17"/>
      <c r="G198" s="15"/>
      <c r="H198" s="15"/>
      <c r="J198" s="8"/>
      <c r="K198" t="str">
        <f>IF(ISNUMBER(VLOOKUP(B198,Sim_20100111!$A$4:$G$1000,7,0)),VLOOKUP(B198,Sim_20100111!$A$4:$G$1000,7,0),"")</f>
        <v/>
      </c>
    </row>
    <row r="199" spans="1:11" ht="15" x14ac:dyDescent="0.25">
      <c r="A199" s="38"/>
      <c r="B199" s="38"/>
      <c r="C199" s="17"/>
      <c r="D199" s="17"/>
      <c r="E199" s="17"/>
      <c r="F199" s="17"/>
      <c r="G199" s="15"/>
      <c r="H199" s="15"/>
      <c r="J199" s="8"/>
      <c r="K199" t="str">
        <f>IF(ISNUMBER(VLOOKUP(B199,Sim_20100111!$A$4:$G$1000,7,0)),VLOOKUP(B199,Sim_20100111!$A$4:$G$1000,7,0),"")</f>
        <v/>
      </c>
    </row>
    <row r="200" spans="1:11" ht="15" x14ac:dyDescent="0.25">
      <c r="A200" s="38"/>
      <c r="B200" s="38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IF(ISNUMBER(VLOOKUP(B200,Sim_20100111!$A$4:$G$1000,7,0)),VLOOKUP(B200,Sim_20100111!$A$4:$G$1000,7,0),"")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U50"/>
  <sheetViews>
    <sheetView showGridLines="0" workbookViewId="0"/>
  </sheetViews>
  <sheetFormatPr defaultRowHeight="15" x14ac:dyDescent="0.25"/>
  <sheetData>
    <row r="50" spans="21:21" x14ac:dyDescent="0.25">
      <c r="U50" t="s">
        <v>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topLeftCell="A42" workbookViewId="0">
      <selection activeCell="B49" sqref="B49:F99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45" t="str">
        <f>"Scenario Back-Testing: Realised P&amp;L (" &amp;C41&amp; "-" &amp;C42 &amp; ") vs. Simulated " &amp;Sim_20180126_WTI!E2</f>
        <v>Scenario Back-Testing: Realised P&amp;L (1/26/2018-2/9/2018) vs. Simulated P&amp;L% (Oil down 10%: P)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48" t="s">
        <v>32</v>
      </c>
      <c r="B36" s="48"/>
      <c r="C36" s="48"/>
      <c r="D36" s="48"/>
      <c r="E36" s="48"/>
      <c r="F36" s="48"/>
      <c r="G36" s="6"/>
      <c r="H36" s="6"/>
      <c r="I36" s="6"/>
      <c r="J36" s="6"/>
      <c r="K36" s="6"/>
    </row>
    <row r="38" spans="1:19" ht="17.25" x14ac:dyDescent="0.3">
      <c r="A38" s="44" t="s">
        <v>31</v>
      </c>
      <c r="B38" s="44"/>
      <c r="C38" s="44"/>
      <c r="D38" s="44"/>
      <c r="E38" s="44"/>
      <c r="F38" s="44"/>
      <c r="G38" s="40"/>
      <c r="H38" s="40"/>
    </row>
    <row r="39" spans="1:19" x14ac:dyDescent="0.25">
      <c r="A39" s="38"/>
      <c r="B39" s="38" t="s">
        <v>30</v>
      </c>
      <c r="C39" s="43" t="s">
        <v>29</v>
      </c>
      <c r="D39" s="43"/>
      <c r="E39" s="43"/>
      <c r="F39" s="43"/>
      <c r="G39" s="43"/>
      <c r="H39" s="43"/>
    </row>
    <row r="40" spans="1:19" x14ac:dyDescent="0.25">
      <c r="A40" s="38"/>
      <c r="B40" s="38" t="s">
        <v>28</v>
      </c>
      <c r="C40" s="43" t="s">
        <v>77</v>
      </c>
      <c r="D40" s="43"/>
      <c r="E40" s="43"/>
      <c r="F40" s="43"/>
      <c r="G40" s="43"/>
      <c r="H40" s="43"/>
    </row>
    <row r="41" spans="1:19" x14ac:dyDescent="0.25">
      <c r="A41" s="38"/>
      <c r="B41" s="38" t="s">
        <v>27</v>
      </c>
      <c r="C41" s="43" t="s">
        <v>109</v>
      </c>
      <c r="D41" s="43"/>
      <c r="E41" s="43"/>
      <c r="F41" s="43"/>
      <c r="G41" s="43"/>
      <c r="H41" s="43"/>
    </row>
    <row r="42" spans="1:19" x14ac:dyDescent="0.25">
      <c r="A42" s="38"/>
      <c r="B42" s="38" t="s">
        <v>26</v>
      </c>
      <c r="C42" s="43" t="s">
        <v>25</v>
      </c>
      <c r="D42" s="43"/>
      <c r="E42" s="43"/>
      <c r="F42" s="43"/>
      <c r="G42" s="43"/>
      <c r="H42" s="43"/>
    </row>
    <row r="43" spans="1:19" x14ac:dyDescent="0.25">
      <c r="A43" s="38"/>
      <c r="B43" s="38" t="s">
        <v>24</v>
      </c>
      <c r="C43" s="43" t="s">
        <v>15</v>
      </c>
      <c r="D43" s="43"/>
      <c r="E43" s="43"/>
      <c r="F43" s="43"/>
      <c r="G43" s="43"/>
      <c r="H43" s="43"/>
    </row>
    <row r="44" spans="1:19" x14ac:dyDescent="0.25">
      <c r="A44" s="38"/>
      <c r="B44" s="38" t="s">
        <v>23</v>
      </c>
      <c r="C44" s="43" t="s">
        <v>22</v>
      </c>
      <c r="D44" s="43"/>
      <c r="E44" s="43"/>
      <c r="F44" s="43"/>
      <c r="G44" s="43"/>
      <c r="H44" s="43"/>
    </row>
    <row r="45" spans="1:19" x14ac:dyDescent="0.25">
      <c r="A45" s="15"/>
      <c r="B45" s="15"/>
      <c r="C45" s="15"/>
      <c r="D45" s="15"/>
      <c r="E45" s="15"/>
      <c r="F45" s="15"/>
      <c r="G45" s="15"/>
      <c r="H45" s="15"/>
    </row>
    <row r="46" spans="1:19" ht="17.25" x14ac:dyDescent="0.3">
      <c r="A46" s="44" t="s">
        <v>21</v>
      </c>
      <c r="B46" s="44"/>
      <c r="C46" s="44"/>
      <c r="D46" s="44"/>
      <c r="E46" s="44"/>
      <c r="F46" s="44"/>
      <c r="G46" s="15"/>
      <c r="H46" s="15"/>
    </row>
    <row r="47" spans="1:19" x14ac:dyDescent="0.25">
      <c r="A47" s="20" t="s">
        <v>20</v>
      </c>
      <c r="B47" s="20" t="s">
        <v>20</v>
      </c>
      <c r="C47" s="20" t="s">
        <v>19</v>
      </c>
      <c r="D47" s="20" t="s">
        <v>18</v>
      </c>
      <c r="E47" s="20" t="s">
        <v>17</v>
      </c>
      <c r="F47" s="20" t="s">
        <v>16</v>
      </c>
      <c r="G47" s="15"/>
      <c r="H47" s="15"/>
      <c r="I47" s="4"/>
      <c r="J47" s="7" t="s">
        <v>34</v>
      </c>
      <c r="K47" s="7" t="s">
        <v>33</v>
      </c>
    </row>
    <row r="48" spans="1:19" ht="15" x14ac:dyDescent="0.25">
      <c r="A48" s="38" t="s">
        <v>77</v>
      </c>
      <c r="B48" s="38"/>
      <c r="C48" s="17">
        <v>100</v>
      </c>
      <c r="D48" s="17">
        <v>100</v>
      </c>
      <c r="E48" s="17">
        <v>-10.99</v>
      </c>
      <c r="F48" s="17">
        <v>-10.99</v>
      </c>
      <c r="G48" s="15"/>
      <c r="H48" s="15"/>
      <c r="I48" s="4"/>
      <c r="J48" s="8">
        <f t="shared" ref="J48" si="0">F48</f>
        <v>-10.99</v>
      </c>
      <c r="K48">
        <f>Sim_20180126_WTI!G3</f>
        <v>-1.5421295343207022</v>
      </c>
    </row>
    <row r="49" spans="1:15" ht="15" x14ac:dyDescent="0.25">
      <c r="A49" s="38"/>
      <c r="B49" s="38" t="s">
        <v>38</v>
      </c>
      <c r="C49" s="17">
        <v>9.35</v>
      </c>
      <c r="D49" s="17">
        <v>8.9700000000000006</v>
      </c>
      <c r="E49" s="17">
        <v>-14.7</v>
      </c>
      <c r="F49" s="17">
        <v>-1.39</v>
      </c>
      <c r="G49" s="15"/>
      <c r="H49" s="15"/>
      <c r="I49" s="4"/>
      <c r="J49" s="8">
        <f t="shared" ref="J49:J80" si="1">F49</f>
        <v>-1.39</v>
      </c>
      <c r="K49">
        <f>IF(ISNUMBER(VLOOKUP(B49,Sim_20180126_WTI!$A$4:$G$1000,7,0)),VLOOKUP(B49,Sim_20180126_WTI!$A$4:$G$1000,7,0),"")</f>
        <v>-0.11801015208520743</v>
      </c>
      <c r="M49" s="8">
        <f t="shared" ref="M49:M80" si="2">C49</f>
        <v>9.35</v>
      </c>
      <c r="N49" s="5">
        <f>100*J49/$J$48</f>
        <v>12.64786169244768</v>
      </c>
      <c r="O49" s="5">
        <f>100*K49/$K$48</f>
        <v>7.6524150182487825</v>
      </c>
    </row>
    <row r="50" spans="1:15" ht="15" x14ac:dyDescent="0.25">
      <c r="A50" s="38"/>
      <c r="B50" s="38" t="s">
        <v>6</v>
      </c>
      <c r="C50" s="17">
        <v>9.8699999999999992</v>
      </c>
      <c r="D50" s="17">
        <v>9.7799999999999994</v>
      </c>
      <c r="E50" s="17">
        <v>-13.54</v>
      </c>
      <c r="F50" s="17">
        <v>-1.34</v>
      </c>
      <c r="G50" s="15"/>
      <c r="H50" s="15"/>
      <c r="I50" s="4"/>
      <c r="J50" s="8">
        <f t="shared" si="1"/>
        <v>-1.34</v>
      </c>
      <c r="K50">
        <f>IF(ISNUMBER(VLOOKUP(B50,Sim_20180126_WTI!$A$4:$G$1000,7,0)),VLOOKUP(B50,Sim_20180126_WTI!$A$4:$G$1000,7,0),"")</f>
        <v>-0.16120915179564374</v>
      </c>
      <c r="M50" s="8">
        <f t="shared" si="2"/>
        <v>9.8699999999999992</v>
      </c>
      <c r="N50" s="5">
        <f t="shared" ref="N50:N99" si="3">100*J50/$J$48</f>
        <v>12.192902638762511</v>
      </c>
      <c r="O50" s="5">
        <f t="shared" ref="O50:O99" si="4">100*K50/$K$48</f>
        <v>10.453671251854683</v>
      </c>
    </row>
    <row r="51" spans="1:15" ht="15" x14ac:dyDescent="0.25">
      <c r="A51" s="38"/>
      <c r="B51" s="38" t="s">
        <v>52</v>
      </c>
      <c r="C51" s="17">
        <v>7.68</v>
      </c>
      <c r="D51" s="17">
        <v>7.69</v>
      </c>
      <c r="E51" s="17">
        <v>-10.96</v>
      </c>
      <c r="F51" s="17">
        <v>-0.84</v>
      </c>
      <c r="G51" s="15"/>
      <c r="H51" s="15"/>
      <c r="J51" s="8">
        <f t="shared" si="1"/>
        <v>-0.84</v>
      </c>
      <c r="K51">
        <f>IF(ISNUMBER(VLOOKUP(B51,Sim_20180126_WTI!$A$4:$G$1000,7,0)),VLOOKUP(B51,Sim_20180126_WTI!$A$4:$G$1000,7,0),"")</f>
        <v>-0.11758843903624111</v>
      </c>
      <c r="M51" s="8">
        <f t="shared" si="2"/>
        <v>7.68</v>
      </c>
      <c r="N51" s="5">
        <f t="shared" si="3"/>
        <v>7.6433121019108281</v>
      </c>
      <c r="O51" s="5">
        <f t="shared" si="4"/>
        <v>7.625068868682165</v>
      </c>
    </row>
    <row r="52" spans="1:15" ht="15" x14ac:dyDescent="0.25">
      <c r="A52" s="38"/>
      <c r="B52" s="38" t="s">
        <v>9</v>
      </c>
      <c r="C52" s="17">
        <v>4.58</v>
      </c>
      <c r="D52" s="17">
        <v>4.4400000000000004</v>
      </c>
      <c r="E52" s="17">
        <v>-15.15</v>
      </c>
      <c r="F52" s="17">
        <v>-0.71</v>
      </c>
      <c r="G52" s="15"/>
      <c r="H52" s="15"/>
      <c r="J52" s="8">
        <f t="shared" si="1"/>
        <v>-0.71</v>
      </c>
      <c r="K52">
        <f>IF(ISNUMBER(VLOOKUP(B52,Sim_20180126_WTI!$A$4:$G$1000,7,0)),VLOOKUP(B52,Sim_20180126_WTI!$A$4:$G$1000,7,0),"")</f>
        <v>-7.9126831654520627E-2</v>
      </c>
      <c r="M52" s="8">
        <f t="shared" si="2"/>
        <v>4.58</v>
      </c>
      <c r="N52" s="5">
        <f t="shared" si="3"/>
        <v>6.4604185623293899</v>
      </c>
      <c r="O52" s="5">
        <f t="shared" si="4"/>
        <v>5.1310107156060321</v>
      </c>
    </row>
    <row r="53" spans="1:15" ht="15" x14ac:dyDescent="0.25">
      <c r="A53" s="38"/>
      <c r="B53" s="38" t="s">
        <v>65</v>
      </c>
      <c r="C53" s="17">
        <v>9.8000000000000007</v>
      </c>
      <c r="D53" s="17">
        <v>10.23</v>
      </c>
      <c r="E53" s="17">
        <v>-6.88</v>
      </c>
      <c r="F53" s="17">
        <v>-0.66</v>
      </c>
      <c r="G53" s="15"/>
      <c r="H53" s="15"/>
      <c r="I53" s="4"/>
      <c r="J53" s="8">
        <f t="shared" si="1"/>
        <v>-0.66</v>
      </c>
      <c r="K53">
        <f>IF(ISNUMBER(VLOOKUP(B53,Sim_20180126_WTI!$A$4:$G$1000,7,0)),VLOOKUP(B53,Sim_20180126_WTI!$A$4:$G$1000,7,0),"")</f>
        <v>-0.2055566078785965</v>
      </c>
      <c r="M53" s="8">
        <f t="shared" si="2"/>
        <v>9.8000000000000007</v>
      </c>
      <c r="N53" s="5">
        <f t="shared" si="3"/>
        <v>6.005459508644222</v>
      </c>
      <c r="O53" s="5">
        <f t="shared" si="4"/>
        <v>13.329399593474671</v>
      </c>
    </row>
    <row r="54" spans="1:15" ht="15" x14ac:dyDescent="0.25">
      <c r="A54" s="38"/>
      <c r="B54" s="38" t="s">
        <v>49</v>
      </c>
      <c r="C54" s="17">
        <v>5.26</v>
      </c>
      <c r="D54" s="17">
        <v>5.17</v>
      </c>
      <c r="E54" s="17">
        <v>-11.04</v>
      </c>
      <c r="F54" s="17">
        <v>-0.57999999999999996</v>
      </c>
      <c r="G54" s="15"/>
      <c r="H54" s="15"/>
      <c r="J54" s="8">
        <f t="shared" si="1"/>
        <v>-0.57999999999999996</v>
      </c>
      <c r="K54">
        <f>IF(ISNUMBER(VLOOKUP(B54,Sim_20180126_WTI!$A$4:$G$1000,7,0)),VLOOKUP(B54,Sim_20180126_WTI!$A$4:$G$1000,7,0),"")</f>
        <v>-6.6332844204844449E-2</v>
      </c>
      <c r="M54" s="8">
        <f t="shared" si="2"/>
        <v>5.26</v>
      </c>
      <c r="N54" s="5">
        <f t="shared" si="3"/>
        <v>5.2775250227479518</v>
      </c>
      <c r="O54" s="5">
        <f t="shared" si="4"/>
        <v>4.3013795358029787</v>
      </c>
    </row>
    <row r="55" spans="1:15" ht="15" x14ac:dyDescent="0.25">
      <c r="A55" s="38"/>
      <c r="B55" s="38" t="s">
        <v>36</v>
      </c>
      <c r="C55" s="17">
        <v>3.6</v>
      </c>
      <c r="D55" s="17">
        <v>3.56</v>
      </c>
      <c r="E55" s="17">
        <v>-13.12</v>
      </c>
      <c r="F55" s="17">
        <v>-0.48</v>
      </c>
      <c r="G55" s="15"/>
      <c r="H55" s="15"/>
      <c r="J55" s="8">
        <f t="shared" si="1"/>
        <v>-0.48</v>
      </c>
      <c r="K55">
        <f>IF(ISNUMBER(VLOOKUP(B55,Sim_20180126_WTI!$A$4:$G$1000,7,0)),VLOOKUP(B55,Sim_20180126_WTI!$A$4:$G$1000,7,0),"")</f>
        <v>-4.9502653757218462E-2</v>
      </c>
      <c r="M55" s="8">
        <f t="shared" si="2"/>
        <v>3.6</v>
      </c>
      <c r="N55" s="5">
        <f t="shared" si="3"/>
        <v>4.3676069153776158</v>
      </c>
      <c r="O55" s="5">
        <f t="shared" si="4"/>
        <v>3.2100191751417335</v>
      </c>
    </row>
    <row r="56" spans="1:15" ht="15" x14ac:dyDescent="0.25">
      <c r="A56" s="38"/>
      <c r="B56" s="38" t="s">
        <v>35</v>
      </c>
      <c r="C56" s="17">
        <v>4.8899999999999997</v>
      </c>
      <c r="D56" s="17">
        <v>4.92</v>
      </c>
      <c r="E56" s="17">
        <v>-9.36</v>
      </c>
      <c r="F56" s="17">
        <v>-0.45</v>
      </c>
      <c r="G56" s="15"/>
      <c r="H56" s="15"/>
      <c r="J56" s="8">
        <f t="shared" si="1"/>
        <v>-0.45</v>
      </c>
      <c r="K56">
        <f>IF(ISNUMBER(VLOOKUP(B56,Sim_20180126_WTI!$A$4:$G$1000,7,0)),VLOOKUP(B56,Sim_20180126_WTI!$A$4:$G$1000,7,0),"")</f>
        <v>-5.3966948773072058E-2</v>
      </c>
      <c r="M56" s="8">
        <f t="shared" si="2"/>
        <v>4.8899999999999997</v>
      </c>
      <c r="N56" s="5">
        <f t="shared" si="3"/>
        <v>4.0946314831665154</v>
      </c>
      <c r="O56" s="5">
        <f t="shared" si="4"/>
        <v>3.4995081523319724</v>
      </c>
    </row>
    <row r="57" spans="1:15" ht="15" x14ac:dyDescent="0.25">
      <c r="A57" s="38"/>
      <c r="B57" s="38" t="s">
        <v>64</v>
      </c>
      <c r="C57" s="17">
        <v>3.31</v>
      </c>
      <c r="D57" s="17">
        <v>3.27</v>
      </c>
      <c r="E57" s="17">
        <v>-13.18</v>
      </c>
      <c r="F57" s="17">
        <v>-0.44</v>
      </c>
      <c r="G57" s="15"/>
      <c r="H57" s="15"/>
      <c r="I57" s="4"/>
      <c r="J57" s="8">
        <f t="shared" si="1"/>
        <v>-0.44</v>
      </c>
      <c r="K57">
        <f>IF(ISNUMBER(VLOOKUP(B57,Sim_20180126_WTI!$A$4:$G$1000,7,0)),VLOOKUP(B57,Sim_20180126_WTI!$A$4:$G$1000,7,0),"")</f>
        <v>-4.9001313146514465E-2</v>
      </c>
      <c r="M57" s="8">
        <f t="shared" si="2"/>
        <v>3.31</v>
      </c>
      <c r="N57" s="5">
        <f t="shared" si="3"/>
        <v>4.0036396724294816</v>
      </c>
      <c r="O57" s="5">
        <f t="shared" si="4"/>
        <v>3.1775095448190878</v>
      </c>
    </row>
    <row r="58" spans="1:15" ht="15" x14ac:dyDescent="0.25">
      <c r="A58" s="38"/>
      <c r="B58" s="38" t="s">
        <v>8</v>
      </c>
      <c r="C58" s="17">
        <v>2.15</v>
      </c>
      <c r="D58" s="17">
        <v>2.14</v>
      </c>
      <c r="E58" s="17">
        <v>-12.4</v>
      </c>
      <c r="F58" s="17">
        <v>-0.27</v>
      </c>
      <c r="G58" s="15"/>
      <c r="H58" s="15"/>
      <c r="I58" s="4"/>
      <c r="J58" s="8">
        <f t="shared" si="1"/>
        <v>-0.27</v>
      </c>
      <c r="K58">
        <f>IF(ISNUMBER(VLOOKUP(B58,Sim_20180126_WTI!$A$4:$G$1000,7,0)),VLOOKUP(B58,Sim_20180126_WTI!$A$4:$G$1000,7,0),"")</f>
        <v>-6.5826770085354896E-2</v>
      </c>
      <c r="M58" s="8">
        <f t="shared" si="2"/>
        <v>2.15</v>
      </c>
      <c r="N58" s="5">
        <f t="shared" si="3"/>
        <v>2.4567788898999088</v>
      </c>
      <c r="O58" s="5">
        <f t="shared" si="4"/>
        <v>4.2685629592296959</v>
      </c>
    </row>
    <row r="59" spans="1:15" ht="15" x14ac:dyDescent="0.25">
      <c r="A59" s="38"/>
      <c r="B59" s="38" t="s">
        <v>47</v>
      </c>
      <c r="C59" s="17">
        <v>1.17</v>
      </c>
      <c r="D59" s="17">
        <v>1.05</v>
      </c>
      <c r="E59" s="17">
        <v>-22.37</v>
      </c>
      <c r="F59" s="17">
        <v>-0.27</v>
      </c>
      <c r="G59" s="15"/>
      <c r="H59" s="15"/>
      <c r="J59" s="8">
        <f t="shared" si="1"/>
        <v>-0.27</v>
      </c>
      <c r="K59">
        <f>IF(ISNUMBER(VLOOKUP(B59,Sim_20180126_WTI!$A$4:$G$1000,7,0)),VLOOKUP(B59,Sim_20180126_WTI!$A$4:$G$1000,7,0),"")</f>
        <v>-1.5687605478075961E-2</v>
      </c>
      <c r="M59" s="8">
        <f t="shared" si="2"/>
        <v>1.17</v>
      </c>
      <c r="N59" s="5">
        <f t="shared" si="3"/>
        <v>2.4567788898999088</v>
      </c>
      <c r="O59" s="5">
        <f t="shared" si="4"/>
        <v>1.0172689860963104</v>
      </c>
    </row>
    <row r="60" spans="1:15" ht="15" x14ac:dyDescent="0.25">
      <c r="A60" s="38"/>
      <c r="B60" s="38" t="s">
        <v>39</v>
      </c>
      <c r="C60" s="17">
        <v>1.89</v>
      </c>
      <c r="D60" s="17">
        <v>1.85</v>
      </c>
      <c r="E60" s="17">
        <v>-12.81</v>
      </c>
      <c r="F60" s="17">
        <v>-0.24</v>
      </c>
      <c r="G60" s="15"/>
      <c r="H60" s="15"/>
      <c r="I60" s="4"/>
      <c r="J60" s="8">
        <f t="shared" si="1"/>
        <v>-0.24</v>
      </c>
      <c r="K60">
        <f>IF(ISNUMBER(VLOOKUP(B60,Sim_20180126_WTI!$A$4:$G$1000,7,0)),VLOOKUP(B60,Sim_20180126_WTI!$A$4:$G$1000,7,0),"")</f>
        <v>-3.3834630257473311E-2</v>
      </c>
      <c r="M60" s="8">
        <f t="shared" si="2"/>
        <v>1.89</v>
      </c>
      <c r="N60" s="5">
        <f t="shared" si="3"/>
        <v>2.1838034576888079</v>
      </c>
      <c r="O60" s="5">
        <f t="shared" si="4"/>
        <v>2.1940199901804776</v>
      </c>
    </row>
    <row r="61" spans="1:15" ht="15" x14ac:dyDescent="0.25">
      <c r="A61" s="38"/>
      <c r="B61" s="38" t="s">
        <v>56</v>
      </c>
      <c r="C61" s="17">
        <v>2.78</v>
      </c>
      <c r="D61" s="17">
        <v>2.85</v>
      </c>
      <c r="E61" s="17">
        <v>-8.01</v>
      </c>
      <c r="F61" s="17">
        <v>-0.22</v>
      </c>
      <c r="G61" s="15"/>
      <c r="H61" s="15"/>
      <c r="I61" s="4"/>
      <c r="J61" s="8">
        <f t="shared" si="1"/>
        <v>-0.22</v>
      </c>
      <c r="K61">
        <f>IF(ISNUMBER(VLOOKUP(B61,Sim_20180126_WTI!$A$4:$G$1000,7,0)),VLOOKUP(B61,Sim_20180126_WTI!$A$4:$G$1000,7,0),"")</f>
        <v>-4.1471387276756796E-2</v>
      </c>
      <c r="M61" s="8">
        <f t="shared" si="2"/>
        <v>2.78</v>
      </c>
      <c r="N61" s="5">
        <f t="shared" si="3"/>
        <v>2.0018198362147408</v>
      </c>
      <c r="O61" s="5">
        <f t="shared" si="4"/>
        <v>2.6892285215862017</v>
      </c>
    </row>
    <row r="62" spans="1:15" ht="15" x14ac:dyDescent="0.25">
      <c r="A62" s="38"/>
      <c r="B62" s="38" t="s">
        <v>41</v>
      </c>
      <c r="C62" s="17">
        <v>1.69</v>
      </c>
      <c r="D62" s="17">
        <v>1.67</v>
      </c>
      <c r="E62" s="17">
        <v>-12.52</v>
      </c>
      <c r="F62" s="17">
        <v>-0.21</v>
      </c>
      <c r="G62" s="15"/>
      <c r="H62" s="15"/>
      <c r="J62" s="8">
        <f t="shared" si="1"/>
        <v>-0.21</v>
      </c>
      <c r="K62">
        <f>IF(ISNUMBER(VLOOKUP(B62,Sim_20180126_WTI!$A$4:$G$1000,7,0)),VLOOKUP(B62,Sim_20180126_WTI!$A$4:$G$1000,7,0),"")</f>
        <v>-5.3794492522446197E-2</v>
      </c>
      <c r="M62" s="8">
        <f t="shared" si="2"/>
        <v>1.69</v>
      </c>
      <c r="N62" s="5">
        <f t="shared" si="3"/>
        <v>1.910828025477707</v>
      </c>
      <c r="O62" s="5">
        <f t="shared" si="4"/>
        <v>3.4883251585050745</v>
      </c>
    </row>
    <row r="63" spans="1:15" ht="15" x14ac:dyDescent="0.25">
      <c r="A63" s="38"/>
      <c r="B63" s="38" t="s">
        <v>5</v>
      </c>
      <c r="C63" s="17">
        <v>1.27</v>
      </c>
      <c r="D63" s="17">
        <v>1.22</v>
      </c>
      <c r="E63" s="17">
        <v>-15.67</v>
      </c>
      <c r="F63" s="17">
        <v>-0.2</v>
      </c>
      <c r="G63" s="15"/>
      <c r="H63" s="15"/>
      <c r="J63" s="8">
        <f t="shared" si="1"/>
        <v>-0.2</v>
      </c>
      <c r="K63">
        <f>IF(ISNUMBER(VLOOKUP(B63,Sim_20180126_WTI!$A$4:$G$1000,7,0)),VLOOKUP(B63,Sim_20180126_WTI!$A$4:$G$1000,7,0),"")</f>
        <v>-4.2261503773693844E-2</v>
      </c>
      <c r="M63" s="8">
        <f t="shared" si="2"/>
        <v>1.27</v>
      </c>
      <c r="N63" s="5">
        <f t="shared" si="3"/>
        <v>1.8198362147406733</v>
      </c>
      <c r="O63" s="5">
        <f t="shared" si="4"/>
        <v>2.7404639385439014</v>
      </c>
    </row>
    <row r="64" spans="1:15" ht="15" x14ac:dyDescent="0.25">
      <c r="A64" s="38"/>
      <c r="B64" s="38" t="s">
        <v>55</v>
      </c>
      <c r="C64" s="17">
        <v>1.87</v>
      </c>
      <c r="D64" s="17">
        <v>1.86</v>
      </c>
      <c r="E64" s="17">
        <v>-10.28</v>
      </c>
      <c r="F64" s="17">
        <v>-0.19</v>
      </c>
      <c r="G64" s="15"/>
      <c r="H64" s="15"/>
      <c r="J64" s="8">
        <f t="shared" si="1"/>
        <v>-0.19</v>
      </c>
      <c r="K64">
        <f>IF(ISNUMBER(VLOOKUP(B64,Sim_20180126_WTI!$A$4:$G$1000,7,0)),VLOOKUP(B64,Sim_20180126_WTI!$A$4:$G$1000,7,0),"")</f>
        <v>-2.2616171870568861E-2</v>
      </c>
      <c r="M64" s="8">
        <f t="shared" si="2"/>
        <v>1.87</v>
      </c>
      <c r="N64" s="5">
        <f t="shared" si="3"/>
        <v>1.7288444040036397</v>
      </c>
      <c r="O64" s="5">
        <f t="shared" si="4"/>
        <v>1.4665546160187597</v>
      </c>
    </row>
    <row r="65" spans="1:15" ht="15" x14ac:dyDescent="0.25">
      <c r="A65" s="38"/>
      <c r="B65" s="38" t="s">
        <v>72</v>
      </c>
      <c r="C65" s="17">
        <v>1.7</v>
      </c>
      <c r="D65" s="17">
        <v>1.72</v>
      </c>
      <c r="E65" s="17">
        <v>-11.28</v>
      </c>
      <c r="F65" s="17">
        <v>-0.19</v>
      </c>
      <c r="G65" s="15"/>
      <c r="H65" s="15"/>
      <c r="J65" s="8">
        <f t="shared" si="1"/>
        <v>-0.19</v>
      </c>
      <c r="K65">
        <f>IF(ISNUMBER(VLOOKUP(B65,Sim_20180126_WTI!$A$4:$G$1000,7,0)),VLOOKUP(B65,Sim_20180126_WTI!$A$4:$G$1000,7,0),"")</f>
        <v>-2.1048358573237461E-2</v>
      </c>
      <c r="M65" s="8">
        <f t="shared" si="2"/>
        <v>1.7</v>
      </c>
      <c r="N65" s="5">
        <f t="shared" si="3"/>
        <v>1.7288444040036397</v>
      </c>
      <c r="O65" s="5">
        <f t="shared" si="4"/>
        <v>1.3648891422411622</v>
      </c>
    </row>
    <row r="66" spans="1:15" ht="15" x14ac:dyDescent="0.25">
      <c r="A66" s="38"/>
      <c r="B66" s="38" t="s">
        <v>7</v>
      </c>
      <c r="C66" s="17">
        <v>1.27</v>
      </c>
      <c r="D66" s="17">
        <v>1.24</v>
      </c>
      <c r="E66" s="17">
        <v>-14.34</v>
      </c>
      <c r="F66" s="17">
        <v>-0.18</v>
      </c>
      <c r="G66" s="15"/>
      <c r="H66" s="15"/>
      <c r="J66" s="8">
        <f t="shared" si="1"/>
        <v>-0.18</v>
      </c>
      <c r="K66">
        <f>IF(ISNUMBER(VLOOKUP(B66,Sim_20180126_WTI!$A$4:$G$1000,7,0)),VLOOKUP(B66,Sim_20180126_WTI!$A$4:$G$1000,7,0),"")</f>
        <v>-1.3660771065740571E-2</v>
      </c>
      <c r="M66" s="8">
        <f t="shared" si="2"/>
        <v>1.27</v>
      </c>
      <c r="N66" s="5">
        <f t="shared" si="3"/>
        <v>1.6378525932666059</v>
      </c>
      <c r="O66" s="5">
        <f t="shared" si="4"/>
        <v>0.88583810644402516</v>
      </c>
    </row>
    <row r="67" spans="1:15" ht="15" x14ac:dyDescent="0.25">
      <c r="A67" s="38"/>
      <c r="B67" s="38" t="s">
        <v>40</v>
      </c>
      <c r="C67" s="17">
        <v>1.1299999999999999</v>
      </c>
      <c r="D67" s="17">
        <v>1.0900000000000001</v>
      </c>
      <c r="E67" s="17">
        <v>-14.86</v>
      </c>
      <c r="F67" s="17">
        <v>-0.17</v>
      </c>
      <c r="G67" s="15"/>
      <c r="H67" s="15"/>
      <c r="J67" s="8">
        <f t="shared" si="1"/>
        <v>-0.17</v>
      </c>
      <c r="K67">
        <f>IF(ISNUMBER(VLOOKUP(B67,Sim_20180126_WTI!$A$4:$G$1000,7,0)),VLOOKUP(B67,Sim_20180126_WTI!$A$4:$G$1000,7,0),"")</f>
        <v>-1.5472442273331799E-2</v>
      </c>
      <c r="M67" s="8">
        <f t="shared" si="2"/>
        <v>1.1299999999999999</v>
      </c>
      <c r="N67" s="5">
        <f t="shared" si="3"/>
        <v>1.5468607825295724</v>
      </c>
      <c r="O67" s="5">
        <f t="shared" si="4"/>
        <v>1.0033166429269709</v>
      </c>
    </row>
    <row r="68" spans="1:15" ht="15" x14ac:dyDescent="0.25">
      <c r="A68" s="38"/>
      <c r="B68" s="38" t="s">
        <v>54</v>
      </c>
      <c r="C68" s="17">
        <v>1.44</v>
      </c>
      <c r="D68" s="17">
        <v>1.48</v>
      </c>
      <c r="E68" s="17">
        <v>-10.54</v>
      </c>
      <c r="F68" s="17">
        <v>-0.15</v>
      </c>
      <c r="G68" s="15"/>
      <c r="H68" s="15"/>
      <c r="J68" s="8">
        <f t="shared" si="1"/>
        <v>-0.15</v>
      </c>
      <c r="K68">
        <f>IF(ISNUMBER(VLOOKUP(B68,Sim_20180126_WTI!$A$4:$G$1000,7,0)),VLOOKUP(B68,Sim_20180126_WTI!$A$4:$G$1000,7,0),"")</f>
        <v>-1.3706541634246019E-2</v>
      </c>
      <c r="M68" s="8">
        <f t="shared" si="2"/>
        <v>1.44</v>
      </c>
      <c r="N68" s="5">
        <f t="shared" si="3"/>
        <v>1.3648771610555051</v>
      </c>
      <c r="O68" s="5">
        <f t="shared" si="4"/>
        <v>0.88880611707392398</v>
      </c>
    </row>
    <row r="69" spans="1:15" ht="15" x14ac:dyDescent="0.25">
      <c r="A69" s="38"/>
      <c r="B69" s="38" t="s">
        <v>70</v>
      </c>
      <c r="C69" s="17">
        <v>1.07</v>
      </c>
      <c r="D69" s="17">
        <v>1.08</v>
      </c>
      <c r="E69" s="17">
        <v>-9.9499999999999993</v>
      </c>
      <c r="F69" s="17">
        <v>-0.11</v>
      </c>
      <c r="G69" s="15"/>
      <c r="H69" s="15"/>
      <c r="J69" s="8">
        <f t="shared" si="1"/>
        <v>-0.11</v>
      </c>
      <c r="K69">
        <f>IF(ISNUMBER(VLOOKUP(B69,Sim_20180126_WTI!$A$4:$G$1000,7,0)),VLOOKUP(B69,Sim_20180126_WTI!$A$4:$G$1000,7,0),"")</f>
        <v>-1.7769989297665597E-2</v>
      </c>
      <c r="M69" s="8">
        <f t="shared" si="2"/>
        <v>1.07</v>
      </c>
      <c r="N69" s="5">
        <f t="shared" si="3"/>
        <v>1.0009099181073704</v>
      </c>
      <c r="O69" s="5">
        <f t="shared" si="4"/>
        <v>1.1523019890474477</v>
      </c>
    </row>
    <row r="70" spans="1:15" ht="15" x14ac:dyDescent="0.25">
      <c r="A70" s="38"/>
      <c r="B70" s="38" t="s">
        <v>66</v>
      </c>
      <c r="C70" s="17">
        <v>1.48</v>
      </c>
      <c r="D70" s="17">
        <v>1.54</v>
      </c>
      <c r="E70" s="17">
        <v>-7.66</v>
      </c>
      <c r="F70" s="17">
        <v>-0.11</v>
      </c>
      <c r="G70" s="15"/>
      <c r="H70" s="15"/>
      <c r="J70" s="8">
        <f t="shared" si="1"/>
        <v>-0.11</v>
      </c>
      <c r="K70">
        <f>IF(ISNUMBER(VLOOKUP(B70,Sim_20180126_WTI!$A$4:$G$1000,7,0)),VLOOKUP(B70,Sim_20180126_WTI!$A$4:$G$1000,7,0),"")</f>
        <v>-1.4986894818588069E-2</v>
      </c>
      <c r="M70" s="8">
        <f t="shared" si="2"/>
        <v>1.48</v>
      </c>
      <c r="N70" s="5">
        <f t="shared" si="3"/>
        <v>1.0009099181073704</v>
      </c>
      <c r="O70" s="5">
        <f t="shared" si="4"/>
        <v>0.97183112605321431</v>
      </c>
    </row>
    <row r="71" spans="1:15" ht="15" x14ac:dyDescent="0.25">
      <c r="A71" s="38"/>
      <c r="B71" s="38" t="s">
        <v>42</v>
      </c>
      <c r="C71" s="17">
        <v>0.84</v>
      </c>
      <c r="D71" s="17">
        <v>0.81</v>
      </c>
      <c r="E71" s="17">
        <v>-13.06</v>
      </c>
      <c r="F71" s="17">
        <v>-0.11</v>
      </c>
      <c r="G71" s="15"/>
      <c r="H71" s="15"/>
      <c r="J71" s="8">
        <f t="shared" si="1"/>
        <v>-0.11</v>
      </c>
      <c r="K71">
        <f>IF(ISNUMBER(VLOOKUP(B71,Sim_20180126_WTI!$A$4:$G$1000,7,0)),VLOOKUP(B71,Sim_20180126_WTI!$A$4:$G$1000,7,0),"")</f>
        <v>-1.1657263035143734E-2</v>
      </c>
      <c r="M71" s="8">
        <f t="shared" si="2"/>
        <v>0.84</v>
      </c>
      <c r="N71" s="5">
        <f t="shared" si="3"/>
        <v>1.0009099181073704</v>
      </c>
      <c r="O71" s="5">
        <f t="shared" si="4"/>
        <v>0.7559198352477362</v>
      </c>
    </row>
    <row r="72" spans="1:15" ht="15" x14ac:dyDescent="0.25">
      <c r="A72" s="38"/>
      <c r="B72" s="38" t="s">
        <v>68</v>
      </c>
      <c r="C72" s="17">
        <v>0.71</v>
      </c>
      <c r="D72" s="17">
        <v>0.71</v>
      </c>
      <c r="E72" s="17">
        <v>-13.33</v>
      </c>
      <c r="F72" s="17">
        <v>-0.1</v>
      </c>
      <c r="G72" s="15"/>
      <c r="H72" s="15"/>
      <c r="J72" s="8">
        <f t="shared" si="1"/>
        <v>-0.1</v>
      </c>
      <c r="K72">
        <f>IF(ISNUMBER(VLOOKUP(B72,Sim_20180126_WTI!$A$4:$G$1000,7,0)),VLOOKUP(B72,Sim_20180126_WTI!$A$4:$G$1000,7,0),"")</f>
        <v>-8.9097983783214645E-3</v>
      </c>
      <c r="M72" s="8">
        <f t="shared" si="2"/>
        <v>0.71</v>
      </c>
      <c r="N72" s="5">
        <f t="shared" si="3"/>
        <v>0.90991810737033663</v>
      </c>
      <c r="O72" s="5">
        <f t="shared" si="4"/>
        <v>0.5777594021792839</v>
      </c>
    </row>
    <row r="73" spans="1:15" ht="15" x14ac:dyDescent="0.25">
      <c r="A73" s="38"/>
      <c r="B73" s="38" t="s">
        <v>45</v>
      </c>
      <c r="C73" s="17">
        <v>0.81</v>
      </c>
      <c r="D73" s="17">
        <v>0.79</v>
      </c>
      <c r="E73" s="17">
        <v>-12.01</v>
      </c>
      <c r="F73" s="17">
        <v>-0.1</v>
      </c>
      <c r="G73" s="15"/>
      <c r="H73" s="15"/>
      <c r="I73" s="4"/>
      <c r="J73" s="8">
        <f t="shared" si="1"/>
        <v>-0.1</v>
      </c>
      <c r="K73">
        <f>IF(ISNUMBER(VLOOKUP(B73,Sim_20180126_WTI!$A$4:$G$1000,7,0)),VLOOKUP(B73,Sim_20180126_WTI!$A$4:$G$1000,7,0),"")</f>
        <v>-8.8208620148091284E-3</v>
      </c>
      <c r="M73" s="8">
        <f t="shared" si="2"/>
        <v>0.81</v>
      </c>
      <c r="N73" s="5">
        <f t="shared" si="3"/>
        <v>0.90991810737033663</v>
      </c>
      <c r="O73" s="5">
        <f t="shared" si="4"/>
        <v>0.57199228848792261</v>
      </c>
    </row>
    <row r="74" spans="1:15" ht="15" x14ac:dyDescent="0.25">
      <c r="A74" s="38"/>
      <c r="B74" s="38" t="s">
        <v>46</v>
      </c>
      <c r="C74" s="17">
        <v>0.69</v>
      </c>
      <c r="D74" s="17">
        <v>0.68</v>
      </c>
      <c r="E74" s="17">
        <v>-14.38</v>
      </c>
      <c r="F74" s="17">
        <v>-0.1</v>
      </c>
      <c r="G74" s="15"/>
      <c r="H74" s="15"/>
      <c r="J74" s="8">
        <f t="shared" si="1"/>
        <v>-0.1</v>
      </c>
      <c r="K74">
        <f>IF(ISNUMBER(VLOOKUP(B74,Sim_20180126_WTI!$A$4:$G$1000,7,0)),VLOOKUP(B74,Sim_20180126_WTI!$A$4:$G$1000,7,0),"")</f>
        <v>-8.2695923618559784E-3</v>
      </c>
      <c r="M74" s="8">
        <f t="shared" si="2"/>
        <v>0.69</v>
      </c>
      <c r="N74" s="5">
        <f t="shared" si="3"/>
        <v>0.90991810737033663</v>
      </c>
      <c r="O74" s="5">
        <f t="shared" si="4"/>
        <v>0.53624498965961886</v>
      </c>
    </row>
    <row r="75" spans="1:15" ht="15" x14ac:dyDescent="0.25">
      <c r="A75" s="38"/>
      <c r="B75" s="38" t="s">
        <v>59</v>
      </c>
      <c r="C75" s="17">
        <v>1.58</v>
      </c>
      <c r="D75" s="17">
        <v>1.6</v>
      </c>
      <c r="E75" s="17">
        <v>-5.13</v>
      </c>
      <c r="F75" s="17">
        <v>-0.08</v>
      </c>
      <c r="G75" s="15"/>
      <c r="H75" s="15"/>
      <c r="J75" s="8">
        <f t="shared" si="1"/>
        <v>-0.08</v>
      </c>
      <c r="K75">
        <f>IF(ISNUMBER(VLOOKUP(B75,Sim_20180126_WTI!$A$4:$G$1000,7,0)),VLOOKUP(B75,Sim_20180126_WTI!$A$4:$G$1000,7,0),"")</f>
        <v>-2.4156349469891772E-2</v>
      </c>
      <c r="M75" s="8">
        <f t="shared" si="2"/>
        <v>1.58</v>
      </c>
      <c r="N75" s="5">
        <f t="shared" si="3"/>
        <v>0.7279344858962693</v>
      </c>
      <c r="O75" s="5">
        <f t="shared" si="4"/>
        <v>1.5664280420212873</v>
      </c>
    </row>
    <row r="76" spans="1:15" ht="15" x14ac:dyDescent="0.25">
      <c r="A76" s="38"/>
      <c r="B76" s="38" t="s">
        <v>44</v>
      </c>
      <c r="C76" s="17">
        <v>0.81</v>
      </c>
      <c r="D76" s="17">
        <v>0.78</v>
      </c>
      <c r="E76" s="17">
        <v>-9.66</v>
      </c>
      <c r="F76" s="17">
        <v>-0.08</v>
      </c>
      <c r="G76" s="15"/>
      <c r="H76" s="15"/>
      <c r="J76" s="8">
        <f t="shared" si="1"/>
        <v>-0.08</v>
      </c>
      <c r="K76">
        <f>IF(ISNUMBER(VLOOKUP(B76,Sim_20180126_WTI!$A$4:$G$1000,7,0)),VLOOKUP(B76,Sim_20180126_WTI!$A$4:$G$1000,7,0),"")</f>
        <v>-2.3857916603844079E-2</v>
      </c>
      <c r="M76" s="8">
        <f t="shared" si="2"/>
        <v>0.81</v>
      </c>
      <c r="N76" s="5">
        <f t="shared" si="3"/>
        <v>0.7279344858962693</v>
      </c>
      <c r="O76" s="5">
        <f t="shared" si="4"/>
        <v>1.5470760447080947</v>
      </c>
    </row>
    <row r="77" spans="1:15" ht="15" x14ac:dyDescent="0.25">
      <c r="A77" s="38"/>
      <c r="B77" s="38" t="s">
        <v>62</v>
      </c>
      <c r="C77" s="17">
        <v>0.63</v>
      </c>
      <c r="D77" s="17">
        <v>0.63</v>
      </c>
      <c r="E77" s="17">
        <v>-10.87</v>
      </c>
      <c r="F77" s="17">
        <v>-7.0000000000000007E-2</v>
      </c>
      <c r="G77" s="15"/>
      <c r="H77" s="15"/>
      <c r="I77" s="4"/>
      <c r="J77" s="8">
        <f t="shared" si="1"/>
        <v>-7.0000000000000007E-2</v>
      </c>
      <c r="K77">
        <f>IF(ISNUMBER(VLOOKUP(B77,Sim_20180126_WTI!$A$4:$G$1000,7,0)),VLOOKUP(B77,Sim_20180126_WTI!$A$4:$G$1000,7,0),"")</f>
        <v>-7.37395392774726E-3</v>
      </c>
      <c r="M77" s="8">
        <f t="shared" si="2"/>
        <v>0.63</v>
      </c>
      <c r="N77" s="5">
        <f t="shared" si="3"/>
        <v>0.63694267515923575</v>
      </c>
      <c r="O77" s="5">
        <f t="shared" si="4"/>
        <v>0.47816696092234806</v>
      </c>
    </row>
    <row r="78" spans="1:15" ht="15" x14ac:dyDescent="0.25">
      <c r="A78" s="38"/>
      <c r="B78" s="38" t="s">
        <v>37</v>
      </c>
      <c r="C78" s="17">
        <v>0.57999999999999996</v>
      </c>
      <c r="D78" s="17">
        <v>0.56999999999999995</v>
      </c>
      <c r="E78" s="17">
        <v>-12.34</v>
      </c>
      <c r="F78" s="17">
        <v>-7.0000000000000007E-2</v>
      </c>
      <c r="G78" s="15"/>
      <c r="H78" s="15"/>
      <c r="I78" s="4"/>
      <c r="J78" s="8">
        <f t="shared" si="1"/>
        <v>-7.0000000000000007E-2</v>
      </c>
      <c r="K78">
        <f>IF(ISNUMBER(VLOOKUP(B78,Sim_20180126_WTI!$A$4:$G$1000,7,0)),VLOOKUP(B78,Sim_20180126_WTI!$A$4:$G$1000,7,0),"")</f>
        <v>-7.2967580074123272E-3</v>
      </c>
      <c r="M78" s="8">
        <f t="shared" si="2"/>
        <v>0.57999999999999996</v>
      </c>
      <c r="N78" s="5">
        <f t="shared" si="3"/>
        <v>0.63694267515923575</v>
      </c>
      <c r="O78" s="5">
        <f t="shared" si="4"/>
        <v>0.47316116091548044</v>
      </c>
    </row>
    <row r="79" spans="1:15" ht="15" x14ac:dyDescent="0.25">
      <c r="A79" s="38"/>
      <c r="B79" s="38" t="s">
        <v>67</v>
      </c>
      <c r="C79" s="17">
        <v>0.78</v>
      </c>
      <c r="D79" s="17">
        <v>0.79</v>
      </c>
      <c r="E79" s="17">
        <v>-9.52</v>
      </c>
      <c r="F79" s="17">
        <v>-7.0000000000000007E-2</v>
      </c>
      <c r="G79" s="15"/>
      <c r="H79" s="15"/>
      <c r="J79" s="8">
        <f t="shared" si="1"/>
        <v>-7.0000000000000007E-2</v>
      </c>
      <c r="K79">
        <f>IF(ISNUMBER(VLOOKUP(B79,Sim_20180126_WTI!$A$4:$G$1000,7,0)),VLOOKUP(B79,Sim_20180126_WTI!$A$4:$G$1000,7,0),"")</f>
        <v>-6.1623966993933684E-3</v>
      </c>
      <c r="M79" s="8">
        <f t="shared" si="2"/>
        <v>0.78</v>
      </c>
      <c r="N79" s="5">
        <f t="shared" si="3"/>
        <v>0.63694267515923575</v>
      </c>
      <c r="O79" s="5">
        <f t="shared" si="4"/>
        <v>0.39960305293730486</v>
      </c>
    </row>
    <row r="80" spans="1:15" ht="15" x14ac:dyDescent="0.25">
      <c r="A80" s="38"/>
      <c r="B80" s="38" t="s">
        <v>63</v>
      </c>
      <c r="C80" s="17">
        <v>1.27</v>
      </c>
      <c r="D80" s="17">
        <v>1.33</v>
      </c>
      <c r="E80" s="17">
        <v>-4.6500000000000004</v>
      </c>
      <c r="F80" s="17">
        <v>-0.06</v>
      </c>
      <c r="G80" s="15"/>
      <c r="H80" s="15"/>
      <c r="J80" s="8">
        <f t="shared" si="1"/>
        <v>-0.06</v>
      </c>
      <c r="K80">
        <f>IF(ISNUMBER(VLOOKUP(B80,Sim_20180126_WTI!$A$4:$G$1000,7,0)),VLOOKUP(B80,Sim_20180126_WTI!$A$4:$G$1000,7,0),"")</f>
        <v>-1.4849106974653772E-2</v>
      </c>
      <c r="M80" s="8">
        <f t="shared" si="2"/>
        <v>1.27</v>
      </c>
      <c r="N80" s="5">
        <f t="shared" si="3"/>
        <v>0.54595086442220198</v>
      </c>
      <c r="O80" s="5">
        <f t="shared" si="4"/>
        <v>0.96289621877935849</v>
      </c>
    </row>
    <row r="81" spans="1:15" ht="15" x14ac:dyDescent="0.25">
      <c r="A81" s="38"/>
      <c r="B81" s="38" t="s">
        <v>74</v>
      </c>
      <c r="C81" s="17">
        <v>0.88</v>
      </c>
      <c r="D81" s="17">
        <v>0.88</v>
      </c>
      <c r="E81" s="17">
        <v>-7</v>
      </c>
      <c r="F81" s="17">
        <v>-0.06</v>
      </c>
      <c r="G81" s="15"/>
      <c r="H81" s="15"/>
      <c r="I81" s="4"/>
      <c r="J81" s="8">
        <f t="shared" ref="J81:J99" si="5">F81</f>
        <v>-0.06</v>
      </c>
      <c r="K81">
        <f>IF(ISNUMBER(VLOOKUP(B81,Sim_20180126_WTI!$A$4:$G$1000,7,0)),VLOOKUP(B81,Sim_20180126_WTI!$A$4:$G$1000,7,0),"")</f>
        <v>-1.1819031730384573E-2</v>
      </c>
      <c r="M81" s="8">
        <f t="shared" ref="M81:M99" si="6">C81</f>
        <v>0.88</v>
      </c>
      <c r="N81" s="5">
        <f t="shared" si="3"/>
        <v>0.54595086442220198</v>
      </c>
      <c r="O81" s="5">
        <f t="shared" si="4"/>
        <v>0.76640979031575174</v>
      </c>
    </row>
    <row r="82" spans="1:15" ht="15" x14ac:dyDescent="0.25">
      <c r="A82" s="38"/>
      <c r="B82" s="38" t="s">
        <v>61</v>
      </c>
      <c r="C82" s="17">
        <v>1.38</v>
      </c>
      <c r="D82" s="17">
        <v>1.45</v>
      </c>
      <c r="E82" s="17">
        <v>-4.84</v>
      </c>
      <c r="F82" s="17">
        <v>-0.06</v>
      </c>
      <c r="G82" s="15"/>
      <c r="H82" s="15"/>
      <c r="J82" s="8">
        <f t="shared" si="5"/>
        <v>-0.06</v>
      </c>
      <c r="K82">
        <f>IF(ISNUMBER(VLOOKUP(B82,Sim_20180126_WTI!$A$4:$G$1000,7,0)),VLOOKUP(B82,Sim_20180126_WTI!$A$4:$G$1000,7,0),"")</f>
        <v>-1.1801189955811177E-2</v>
      </c>
      <c r="M82" s="8">
        <f t="shared" si="6"/>
        <v>1.38</v>
      </c>
      <c r="N82" s="5">
        <f t="shared" si="3"/>
        <v>0.54595086442220198</v>
      </c>
      <c r="O82" s="5">
        <f t="shared" si="4"/>
        <v>0.76525283338208827</v>
      </c>
    </row>
    <row r="83" spans="1:15" ht="15" x14ac:dyDescent="0.25">
      <c r="A83" s="38"/>
      <c r="B83" s="38" t="s">
        <v>12</v>
      </c>
      <c r="C83" s="17">
        <v>0.67</v>
      </c>
      <c r="D83" s="17">
        <v>0.7</v>
      </c>
      <c r="E83" s="17">
        <v>-9.06</v>
      </c>
      <c r="F83" s="17">
        <v>-0.06</v>
      </c>
      <c r="G83" s="15"/>
      <c r="H83" s="15"/>
      <c r="J83" s="8">
        <f t="shared" si="5"/>
        <v>-0.06</v>
      </c>
      <c r="K83">
        <f>IF(ISNUMBER(VLOOKUP(B83,Sim_20180126_WTI!$A$4:$G$1000,7,0)),VLOOKUP(B83,Sim_20180126_WTI!$A$4:$G$1000,7,0),"")</f>
        <v>-9.8680767552025324E-3</v>
      </c>
      <c r="M83" s="8">
        <f t="shared" si="6"/>
        <v>0.67</v>
      </c>
      <c r="N83" s="5">
        <f t="shared" si="3"/>
        <v>0.54595086442220198</v>
      </c>
      <c r="O83" s="5">
        <f t="shared" si="4"/>
        <v>0.63989934279738403</v>
      </c>
    </row>
    <row r="84" spans="1:15" ht="15" x14ac:dyDescent="0.25">
      <c r="A84" s="38"/>
      <c r="B84" s="38" t="s">
        <v>60</v>
      </c>
      <c r="C84" s="17">
        <v>0.41</v>
      </c>
      <c r="D84" s="17">
        <v>0.4</v>
      </c>
      <c r="E84" s="17">
        <v>-14</v>
      </c>
      <c r="F84" s="17">
        <v>-0.06</v>
      </c>
      <c r="G84" s="15"/>
      <c r="H84" s="15"/>
      <c r="J84" s="8">
        <f t="shared" si="5"/>
        <v>-0.06</v>
      </c>
      <c r="K84">
        <f>IF(ISNUMBER(VLOOKUP(B84,Sim_20180126_WTI!$A$4:$G$1000,7,0)),VLOOKUP(B84,Sim_20180126_WTI!$A$4:$G$1000,7,0),"")</f>
        <v>-4.75430572130106E-3</v>
      </c>
      <c r="M84" s="8">
        <f t="shared" si="6"/>
        <v>0.41</v>
      </c>
      <c r="N84" s="5">
        <f t="shared" si="3"/>
        <v>0.54595086442220198</v>
      </c>
      <c r="O84" s="5">
        <f t="shared" si="4"/>
        <v>0.30829483616597098</v>
      </c>
    </row>
    <row r="85" spans="1:15" ht="15" x14ac:dyDescent="0.25">
      <c r="A85" s="38"/>
      <c r="B85" s="38" t="s">
        <v>58</v>
      </c>
      <c r="C85" s="17">
        <v>1.48</v>
      </c>
      <c r="D85" s="17">
        <v>1.55</v>
      </c>
      <c r="E85" s="17">
        <v>-3.67</v>
      </c>
      <c r="F85" s="17">
        <v>-0.05</v>
      </c>
      <c r="G85" s="15"/>
      <c r="H85" s="15"/>
      <c r="I85" s="4"/>
      <c r="J85" s="8">
        <f t="shared" si="5"/>
        <v>-0.05</v>
      </c>
      <c r="K85">
        <f>IF(ISNUMBER(VLOOKUP(B85,Sim_20180126_WTI!$A$4:$G$1000,7,0)),VLOOKUP(B85,Sim_20180126_WTI!$A$4:$G$1000,7,0),"")</f>
        <v>-1.963697318129547E-2</v>
      </c>
      <c r="M85" s="8">
        <f t="shared" si="6"/>
        <v>1.48</v>
      </c>
      <c r="N85" s="5">
        <f t="shared" si="3"/>
        <v>0.45495905368516831</v>
      </c>
      <c r="O85" s="5">
        <f t="shared" si="4"/>
        <v>1.2733672978998762</v>
      </c>
    </row>
    <row r="86" spans="1:15" ht="15" x14ac:dyDescent="0.25">
      <c r="A86" s="38"/>
      <c r="B86" s="38" t="s">
        <v>50</v>
      </c>
      <c r="C86" s="17">
        <v>0.41</v>
      </c>
      <c r="D86" s="17">
        <v>0.42</v>
      </c>
      <c r="E86" s="17">
        <v>-13.01</v>
      </c>
      <c r="F86" s="17">
        <v>-0.05</v>
      </c>
      <c r="G86" s="15"/>
      <c r="H86" s="15"/>
      <c r="J86" s="8">
        <f t="shared" si="5"/>
        <v>-0.05</v>
      </c>
      <c r="K86">
        <f>IF(ISNUMBER(VLOOKUP(B86,Sim_20180126_WTI!$A$4:$G$1000,7,0)),VLOOKUP(B86,Sim_20180126_WTI!$A$4:$G$1000,7,0),"")</f>
        <v>-5.2998400082660477E-3</v>
      </c>
      <c r="M86" s="8">
        <f t="shared" si="6"/>
        <v>0.41</v>
      </c>
      <c r="N86" s="5">
        <f t="shared" si="3"/>
        <v>0.45495905368516831</v>
      </c>
      <c r="O86" s="5">
        <f t="shared" si="4"/>
        <v>0.3436702229168182</v>
      </c>
    </row>
    <row r="87" spans="1:15" ht="15" x14ac:dyDescent="0.25">
      <c r="A87" s="38"/>
      <c r="B87" s="38" t="s">
        <v>75</v>
      </c>
      <c r="C87" s="17">
        <v>0.37</v>
      </c>
      <c r="D87" s="17">
        <v>0.37</v>
      </c>
      <c r="E87" s="17">
        <v>-12.5</v>
      </c>
      <c r="F87" s="17">
        <v>-0.05</v>
      </c>
      <c r="G87" s="15"/>
      <c r="H87" s="15"/>
      <c r="J87" s="8">
        <f t="shared" si="5"/>
        <v>-0.05</v>
      </c>
      <c r="K87">
        <f>IF(ISNUMBER(VLOOKUP(B87,Sim_20180126_WTI!$A$4:$G$1000,7,0)),VLOOKUP(B87,Sim_20180126_WTI!$A$4:$G$1000,7,0),"")</f>
        <v>-4.9303181350578949E-3</v>
      </c>
      <c r="M87" s="8">
        <f t="shared" si="6"/>
        <v>0.37</v>
      </c>
      <c r="N87" s="5">
        <f t="shared" si="3"/>
        <v>0.45495905368516831</v>
      </c>
      <c r="O87" s="5">
        <f t="shared" si="4"/>
        <v>0.31970843079856243</v>
      </c>
    </row>
    <row r="88" spans="1:15" ht="15" x14ac:dyDescent="0.25">
      <c r="A88" s="38"/>
      <c r="B88" s="38" t="s">
        <v>71</v>
      </c>
      <c r="C88" s="17">
        <v>0.45</v>
      </c>
      <c r="D88" s="17">
        <v>0.45</v>
      </c>
      <c r="E88" s="17">
        <v>-10.46</v>
      </c>
      <c r="F88" s="17">
        <v>-0.05</v>
      </c>
      <c r="G88" s="15"/>
      <c r="H88" s="15"/>
      <c r="J88" s="8">
        <f t="shared" si="5"/>
        <v>-0.05</v>
      </c>
      <c r="K88">
        <f>IF(ISNUMBER(VLOOKUP(B88,Sim_20180126_WTI!$A$4:$G$1000,7,0)),VLOOKUP(B88,Sim_20180126_WTI!$A$4:$G$1000,7,0),"")</f>
        <v>-4.8396946025736978E-3</v>
      </c>
      <c r="M88" s="8">
        <f t="shared" si="6"/>
        <v>0.45</v>
      </c>
      <c r="N88" s="5">
        <f t="shared" si="3"/>
        <v>0.45495905368516831</v>
      </c>
      <c r="O88" s="5">
        <f t="shared" si="4"/>
        <v>0.31383191196746973</v>
      </c>
    </row>
    <row r="89" spans="1:15" ht="15" x14ac:dyDescent="0.25">
      <c r="A89" s="38"/>
      <c r="B89" s="38" t="s">
        <v>48</v>
      </c>
      <c r="C89" s="17">
        <v>0.54</v>
      </c>
      <c r="D89" s="17">
        <v>0.56000000000000005</v>
      </c>
      <c r="E89" s="17">
        <v>-6.71</v>
      </c>
      <c r="F89" s="17">
        <v>-0.04</v>
      </c>
      <c r="G89" s="15"/>
      <c r="H89" s="15"/>
      <c r="J89" s="8">
        <f t="shared" si="5"/>
        <v>-0.04</v>
      </c>
      <c r="K89">
        <f>IF(ISNUMBER(VLOOKUP(B89,Sim_20180126_WTI!$A$4:$G$1000,7,0)),VLOOKUP(B89,Sim_20180126_WTI!$A$4:$G$1000,7,0),"")</f>
        <v>-6.8974779077993998E-3</v>
      </c>
      <c r="M89" s="8">
        <f t="shared" si="6"/>
        <v>0.54</v>
      </c>
      <c r="N89" s="5">
        <f t="shared" si="3"/>
        <v>0.36396724294813465</v>
      </c>
      <c r="O89" s="5">
        <f t="shared" si="4"/>
        <v>0.44726968482823931</v>
      </c>
    </row>
    <row r="90" spans="1:15" ht="15" x14ac:dyDescent="0.25">
      <c r="A90" s="38"/>
      <c r="B90" s="38" t="s">
        <v>76</v>
      </c>
      <c r="C90" s="17">
        <v>0.64</v>
      </c>
      <c r="D90" s="17">
        <v>0.65</v>
      </c>
      <c r="E90" s="17">
        <v>-6.44</v>
      </c>
      <c r="F90" s="17">
        <v>-0.04</v>
      </c>
      <c r="G90" s="15"/>
      <c r="H90" s="15"/>
      <c r="J90" s="8">
        <f t="shared" si="5"/>
        <v>-0.04</v>
      </c>
      <c r="K90">
        <f>IF(ISNUMBER(VLOOKUP(B90,Sim_20180126_WTI!$A$4:$G$1000,7,0)),VLOOKUP(B90,Sim_20180126_WTI!$A$4:$G$1000,7,0),"")</f>
        <v>-5.9947774637113703E-3</v>
      </c>
      <c r="M90" s="8">
        <f t="shared" si="6"/>
        <v>0.64</v>
      </c>
      <c r="N90" s="5">
        <f t="shared" si="3"/>
        <v>0.36396724294813465</v>
      </c>
      <c r="O90" s="5">
        <f t="shared" si="4"/>
        <v>0.38873371725884426</v>
      </c>
    </row>
    <row r="91" spans="1:15" ht="15" x14ac:dyDescent="0.25">
      <c r="A91" s="38"/>
      <c r="B91" s="38" t="s">
        <v>13</v>
      </c>
      <c r="C91" s="17">
        <v>0.28999999999999998</v>
      </c>
      <c r="D91" s="17">
        <v>0.28000000000000003</v>
      </c>
      <c r="E91" s="17">
        <v>-14.59</v>
      </c>
      <c r="F91" s="17">
        <v>-0.04</v>
      </c>
      <c r="G91" s="15"/>
      <c r="H91" s="15"/>
      <c r="I91" s="4"/>
      <c r="J91" s="8">
        <f t="shared" si="5"/>
        <v>-0.04</v>
      </c>
      <c r="K91">
        <f>IF(ISNUMBER(VLOOKUP(B91,Sim_20180126_WTI!$A$4:$G$1000,7,0)),VLOOKUP(B91,Sim_20180126_WTI!$A$4:$G$1000,7,0),"")</f>
        <v>-4.3867376238983262E-3</v>
      </c>
      <c r="M91" s="8">
        <f t="shared" si="6"/>
        <v>0.28999999999999998</v>
      </c>
      <c r="N91" s="5">
        <f t="shared" si="3"/>
        <v>0.36396724294813465</v>
      </c>
      <c r="O91" s="5">
        <f t="shared" si="4"/>
        <v>0.28445973741308672</v>
      </c>
    </row>
    <row r="92" spans="1:15" ht="15" x14ac:dyDescent="0.25">
      <c r="A92" s="38"/>
      <c r="B92" s="38" t="s">
        <v>11</v>
      </c>
      <c r="C92" s="17">
        <v>0.26</v>
      </c>
      <c r="D92" s="17">
        <v>0.25</v>
      </c>
      <c r="E92" s="17">
        <v>-16.920000000000002</v>
      </c>
      <c r="F92" s="17">
        <v>-0.04</v>
      </c>
      <c r="G92" s="15"/>
      <c r="H92" s="15"/>
      <c r="J92" s="8">
        <f t="shared" si="5"/>
        <v>-0.04</v>
      </c>
      <c r="K92">
        <f>IF(ISNUMBER(VLOOKUP(B92,Sim_20180126_WTI!$A$4:$G$1000,7,0)),VLOOKUP(B92,Sim_20180126_WTI!$A$4:$G$1000,7,0),"")</f>
        <v>-3.6823462956395801E-3</v>
      </c>
      <c r="M92" s="8">
        <f t="shared" si="6"/>
        <v>0.26</v>
      </c>
      <c r="N92" s="5">
        <f t="shared" si="3"/>
        <v>0.36396724294813465</v>
      </c>
      <c r="O92" s="5">
        <f t="shared" si="4"/>
        <v>0.23878320294680233</v>
      </c>
    </row>
    <row r="93" spans="1:15" ht="15" x14ac:dyDescent="0.25">
      <c r="A93" s="38"/>
      <c r="B93" s="38" t="s">
        <v>69</v>
      </c>
      <c r="C93" s="17">
        <v>0.93</v>
      </c>
      <c r="D93" s="17">
        <v>0.97</v>
      </c>
      <c r="E93" s="17">
        <v>-3.26</v>
      </c>
      <c r="F93" s="17">
        <v>-0.03</v>
      </c>
      <c r="G93" s="15"/>
      <c r="H93" s="15"/>
      <c r="J93" s="8">
        <f t="shared" si="5"/>
        <v>-0.03</v>
      </c>
      <c r="K93">
        <f>IF(ISNUMBER(VLOOKUP(B93,Sim_20180126_WTI!$A$4:$G$1000,7,0)),VLOOKUP(B93,Sim_20180126_WTI!$A$4:$G$1000,7,0),"")</f>
        <v>-1.0822112404302125E-2</v>
      </c>
      <c r="M93" s="8">
        <f t="shared" si="6"/>
        <v>0.93</v>
      </c>
      <c r="N93" s="5">
        <f t="shared" si="3"/>
        <v>0.27297543221110099</v>
      </c>
      <c r="O93" s="5">
        <f t="shared" si="4"/>
        <v>0.70176416205329939</v>
      </c>
    </row>
    <row r="94" spans="1:15" ht="15" x14ac:dyDescent="0.25">
      <c r="A94" s="38"/>
      <c r="B94" s="38" t="s">
        <v>57</v>
      </c>
      <c r="C94" s="17">
        <v>0.45</v>
      </c>
      <c r="D94" s="17">
        <v>0.46</v>
      </c>
      <c r="E94" s="17">
        <v>-6.97</v>
      </c>
      <c r="F94" s="17">
        <v>-0.03</v>
      </c>
      <c r="G94" s="15"/>
      <c r="H94" s="15"/>
      <c r="J94" s="8">
        <f t="shared" si="5"/>
        <v>-0.03</v>
      </c>
      <c r="K94">
        <f>IF(ISNUMBER(VLOOKUP(B94,Sim_20180126_WTI!$A$4:$G$1000,7,0)),VLOOKUP(B94,Sim_20180126_WTI!$A$4:$G$1000,7,0),"")</f>
        <v>-5.6241658282123793E-3</v>
      </c>
      <c r="M94" s="8">
        <f t="shared" si="6"/>
        <v>0.45</v>
      </c>
      <c r="N94" s="5">
        <f t="shared" si="3"/>
        <v>0.27297543221110099</v>
      </c>
      <c r="O94" s="5">
        <f t="shared" si="4"/>
        <v>0.3647012590735309</v>
      </c>
    </row>
    <row r="95" spans="1:15" ht="15" x14ac:dyDescent="0.25">
      <c r="A95" s="38"/>
      <c r="B95" s="38" t="s">
        <v>73</v>
      </c>
      <c r="C95" s="17">
        <v>0.38</v>
      </c>
      <c r="D95" s="17">
        <v>0.39</v>
      </c>
      <c r="E95" s="17">
        <v>-7.65</v>
      </c>
      <c r="F95" s="17">
        <v>-0.03</v>
      </c>
      <c r="G95" s="15"/>
      <c r="H95" s="15"/>
      <c r="J95" s="8">
        <f t="shared" si="5"/>
        <v>-0.03</v>
      </c>
      <c r="K95">
        <f>IF(ISNUMBER(VLOOKUP(B95,Sim_20180126_WTI!$A$4:$G$1000,7,0)),VLOOKUP(B95,Sim_20180126_WTI!$A$4:$G$1000,7,0),"")</f>
        <v>-4.8487559353019858E-3</v>
      </c>
      <c r="M95" s="8">
        <f t="shared" si="6"/>
        <v>0.38</v>
      </c>
      <c r="N95" s="5">
        <f t="shared" si="3"/>
        <v>0.27297543221110099</v>
      </c>
      <c r="O95" s="5">
        <f t="shared" si="4"/>
        <v>0.31441949767454719</v>
      </c>
    </row>
    <row r="96" spans="1:15" ht="15" x14ac:dyDescent="0.25">
      <c r="A96" s="38"/>
      <c r="B96" s="38" t="s">
        <v>53</v>
      </c>
      <c r="C96" s="17">
        <v>0.45</v>
      </c>
      <c r="D96" s="17">
        <v>0.47</v>
      </c>
      <c r="E96" s="17">
        <v>-7.15</v>
      </c>
      <c r="F96" s="17">
        <v>-0.03</v>
      </c>
      <c r="G96" s="15"/>
      <c r="H96" s="15"/>
      <c r="J96" s="8">
        <f t="shared" si="5"/>
        <v>-0.03</v>
      </c>
      <c r="K96">
        <f>IF(ISNUMBER(VLOOKUP(B96,Sim_20180126_WTI!$A$4:$G$1000,7,0)),VLOOKUP(B96,Sim_20180126_WTI!$A$4:$G$1000,7,0),"")</f>
        <v>-4.1743182645890692E-3</v>
      </c>
      <c r="M96" s="8">
        <f t="shared" si="6"/>
        <v>0.45</v>
      </c>
      <c r="N96" s="5">
        <f t="shared" si="3"/>
        <v>0.27297543221110099</v>
      </c>
      <c r="O96" s="5">
        <f t="shared" si="4"/>
        <v>0.27068531998693796</v>
      </c>
    </row>
    <row r="97" spans="1:15" ht="15" x14ac:dyDescent="0.25">
      <c r="A97" s="38"/>
      <c r="B97" s="38" t="s">
        <v>43</v>
      </c>
      <c r="C97" s="17">
        <v>0.27</v>
      </c>
      <c r="D97" s="17">
        <v>0.27</v>
      </c>
      <c r="E97" s="17">
        <v>-11.08</v>
      </c>
      <c r="F97" s="17">
        <v>-0.03</v>
      </c>
      <c r="G97" s="15"/>
      <c r="H97" s="15"/>
      <c r="J97" s="8">
        <f t="shared" si="5"/>
        <v>-0.03</v>
      </c>
      <c r="K97">
        <f>IF(ISNUMBER(VLOOKUP(B97,Sim_20180126_WTI!$A$4:$G$1000,7,0)),VLOOKUP(B97,Sim_20180126_WTI!$A$4:$G$1000,7,0),"")</f>
        <v>-4.1351330249272556E-3</v>
      </c>
      <c r="M97" s="8">
        <f t="shared" si="6"/>
        <v>0.27</v>
      </c>
      <c r="N97" s="5">
        <f t="shared" si="3"/>
        <v>0.27297543221110099</v>
      </c>
      <c r="O97" s="5">
        <f t="shared" si="4"/>
        <v>0.26814433761225864</v>
      </c>
    </row>
    <row r="98" spans="1:15" ht="15" x14ac:dyDescent="0.25">
      <c r="A98" s="38"/>
      <c r="B98" s="38" t="s">
        <v>4</v>
      </c>
      <c r="C98" s="17">
        <v>0.76</v>
      </c>
      <c r="D98" s="17">
        <v>0.83</v>
      </c>
      <c r="E98" s="17">
        <v>-3.2</v>
      </c>
      <c r="F98" s="17">
        <v>-0.02</v>
      </c>
      <c r="G98" s="15"/>
      <c r="H98" s="15"/>
      <c r="J98" s="8">
        <f t="shared" si="5"/>
        <v>-0.02</v>
      </c>
      <c r="K98">
        <f>IF(ISNUMBER(VLOOKUP(B98,Sim_20180126_WTI!$A$4:$G$1000,7,0)),VLOOKUP(B98,Sim_20180126_WTI!$A$4:$G$1000,7,0),"")</f>
        <v>-1.1409056184172688E-2</v>
      </c>
      <c r="M98" s="8">
        <f t="shared" si="6"/>
        <v>0.76</v>
      </c>
      <c r="N98" s="5">
        <f t="shared" si="3"/>
        <v>0.18198362147406733</v>
      </c>
      <c r="O98" s="5">
        <f t="shared" si="4"/>
        <v>0.73982476376073691</v>
      </c>
    </row>
    <row r="99" spans="1:15" ht="15" x14ac:dyDescent="0.25">
      <c r="A99" s="38"/>
      <c r="B99" s="38" t="s">
        <v>10</v>
      </c>
      <c r="C99" s="17">
        <v>0.99</v>
      </c>
      <c r="D99" s="17">
        <v>1.1399999999999999</v>
      </c>
      <c r="E99" s="17">
        <v>6.03</v>
      </c>
      <c r="F99" s="17">
        <v>0.06</v>
      </c>
      <c r="G99" s="15"/>
      <c r="H99" s="15"/>
      <c r="J99" s="8">
        <f t="shared" si="5"/>
        <v>0.06</v>
      </c>
      <c r="K99">
        <f>IF(ISNUMBER(VLOOKUP(B99,Sim_20180126_WTI!$A$4:$G$1000,7,0)),VLOOKUP(B99,Sim_20180126_WTI!$A$4:$G$1000,7,0),"")</f>
        <v>-1.341872456614438E-2</v>
      </c>
      <c r="M99" s="8">
        <f t="shared" si="6"/>
        <v>0.99</v>
      </c>
      <c r="N99" s="5">
        <f t="shared" si="3"/>
        <v>-0.54595086442220198</v>
      </c>
      <c r="O99" s="5">
        <f t="shared" si="4"/>
        <v>0.87014250538008397</v>
      </c>
    </row>
    <row r="100" spans="1:15" ht="15" x14ac:dyDescent="0.25">
      <c r="A100" s="38"/>
      <c r="B100" s="38"/>
      <c r="C100" s="17"/>
      <c r="D100" s="17"/>
      <c r="E100" s="17"/>
      <c r="F100" s="17"/>
      <c r="G100" s="15"/>
      <c r="H100" s="15"/>
      <c r="I100" s="4"/>
      <c r="J100" s="8"/>
      <c r="K100" t="str">
        <f>IF(ISNUMBER(VLOOKUP(B100,Sim_20180126_WTI!$A$4:$G$1000,7,0)),VLOOKUP(B100,Sim_20180126_WTI!$A$4:$G$1000,7,0),"")</f>
        <v/>
      </c>
    </row>
    <row r="101" spans="1:15" ht="15" x14ac:dyDescent="0.25">
      <c r="A101" s="38"/>
      <c r="B101" s="38"/>
      <c r="C101" s="17"/>
      <c r="D101" s="17"/>
      <c r="E101" s="17"/>
      <c r="F101" s="17"/>
      <c r="G101" s="15"/>
      <c r="H101" s="15"/>
      <c r="I101" s="4"/>
      <c r="J101" s="8"/>
      <c r="K101" t="str">
        <f>IF(ISNUMBER(VLOOKUP(B101,Sim_20180126_WTI!$A$4:$G$1000,7,0)),VLOOKUP(B101,Sim_20180126_WTI!$A$4:$G$1000,7,0),"")</f>
        <v/>
      </c>
    </row>
    <row r="102" spans="1:15" ht="15" x14ac:dyDescent="0.25">
      <c r="A102" s="38"/>
      <c r="B102" s="38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IF(ISNUMBER(VLOOKUP(B102,Sim_20180126_WTI!$A$4:$G$1000,7,0)),VLOOKUP(B102,Sim_20180126_WTI!$A$4:$G$1000,7,0),"")</f>
        <v/>
      </c>
    </row>
    <row r="103" spans="1:15" ht="15" x14ac:dyDescent="0.25">
      <c r="A103" s="38"/>
      <c r="B103" s="38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IF(ISNUMBER(VLOOKUP(B103,Sim_20180126_WTI!$A$4:$G$1000,7,0)),VLOOKUP(B103,Sim_20180126_WTI!$A$4:$G$1000,7,0),"")</f>
        <v/>
      </c>
    </row>
    <row r="104" spans="1:15" ht="15" x14ac:dyDescent="0.25">
      <c r="A104" s="38"/>
      <c r="B104" s="38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IF(ISNUMBER(VLOOKUP(B104,Sim_20180126_WTI!$A$4:$G$1000,7,0)),VLOOKUP(B104,Sim_20180126_WTI!$A$4:$G$1000,7,0),"")</f>
        <v/>
      </c>
    </row>
    <row r="105" spans="1:15" ht="15" x14ac:dyDescent="0.25">
      <c r="A105" s="38"/>
      <c r="B105" s="38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IF(ISNUMBER(VLOOKUP(B105,Sim_20180126_WTI!$A$4:$G$1000,7,0)),VLOOKUP(B105,Sim_20180126_WTI!$A$4:$G$1000,7,0),"")</f>
        <v/>
      </c>
    </row>
    <row r="106" spans="1:15" ht="15" x14ac:dyDescent="0.25">
      <c r="A106" s="38"/>
      <c r="B106" s="38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IF(ISNUMBER(VLOOKUP(B106,Sim_20180126_WTI!$A$4:$G$1000,7,0)),VLOOKUP(B106,Sim_20180126_WTI!$A$4:$G$1000,7,0),"")</f>
        <v/>
      </c>
    </row>
    <row r="107" spans="1:15" ht="15" x14ac:dyDescent="0.25">
      <c r="A107" s="38"/>
      <c r="B107" s="38"/>
      <c r="C107" s="17"/>
      <c r="D107" s="17"/>
      <c r="E107" s="17"/>
      <c r="F107" s="17"/>
      <c r="G107" s="15"/>
      <c r="H107" s="15"/>
      <c r="J107" s="8"/>
      <c r="K107" t="str">
        <f>IF(ISNUMBER(VLOOKUP(B107,Sim_20180126_WTI!$A$4:$G$1000,7,0)),VLOOKUP(B107,Sim_20180126_WTI!$A$4:$G$1000,7,0),"")</f>
        <v/>
      </c>
    </row>
    <row r="108" spans="1:15" ht="15" x14ac:dyDescent="0.25">
      <c r="A108" s="38"/>
      <c r="B108" s="38"/>
      <c r="C108" s="17"/>
      <c r="D108" s="17"/>
      <c r="E108" s="17"/>
      <c r="F108" s="17"/>
      <c r="G108" s="15"/>
      <c r="H108" s="15"/>
      <c r="J108" s="8"/>
      <c r="K108" t="str">
        <f>IF(ISNUMBER(VLOOKUP(B108,Sim_20180126_WTI!$A$4:$G$1000,7,0)),VLOOKUP(B108,Sim_20180126_WTI!$A$4:$G$1000,7,0),"")</f>
        <v/>
      </c>
    </row>
    <row r="109" spans="1:15" ht="15" x14ac:dyDescent="0.25">
      <c r="A109" s="38"/>
      <c r="B109" s="38"/>
      <c r="C109" s="17"/>
      <c r="D109" s="17"/>
      <c r="E109" s="17"/>
      <c r="F109" s="17"/>
      <c r="G109" s="15"/>
      <c r="H109" s="15"/>
      <c r="J109" s="8"/>
      <c r="K109" t="str">
        <f>IF(ISNUMBER(VLOOKUP(B109,Sim_20180126_WTI!$A$4:$G$1000,7,0)),VLOOKUP(B109,Sim_20180126_WTI!$A$4:$G$1000,7,0),"")</f>
        <v/>
      </c>
    </row>
    <row r="110" spans="1:15" ht="15" x14ac:dyDescent="0.25">
      <c r="A110" s="38"/>
      <c r="B110" s="38"/>
      <c r="C110" s="17"/>
      <c r="D110" s="17"/>
      <c r="E110" s="17"/>
      <c r="F110" s="17"/>
      <c r="G110" s="15"/>
      <c r="H110" s="15"/>
      <c r="J110" s="8"/>
      <c r="K110" t="str">
        <f>IF(ISNUMBER(VLOOKUP(B110,Sim_20180126_WTI!$A$4:$G$1000,7,0)),VLOOKUP(B110,Sim_20180126_WTI!$A$4:$G$1000,7,0),"")</f>
        <v/>
      </c>
    </row>
    <row r="111" spans="1:15" ht="15" x14ac:dyDescent="0.25">
      <c r="A111" s="38"/>
      <c r="B111" s="38"/>
      <c r="C111" s="17"/>
      <c r="D111" s="17"/>
      <c r="E111" s="17"/>
      <c r="F111" s="17"/>
      <c r="G111" s="15"/>
      <c r="H111" s="15"/>
      <c r="J111" s="8"/>
      <c r="K111" t="str">
        <f>IF(ISNUMBER(VLOOKUP(B111,Sim_20180126_WTI!$A$4:$G$1000,7,0)),VLOOKUP(B111,Sim_20180126_WTI!$A$4:$G$1000,7,0),"")</f>
        <v/>
      </c>
    </row>
    <row r="112" spans="1:15" ht="15" x14ac:dyDescent="0.25">
      <c r="A112" s="38"/>
      <c r="B112" s="38"/>
      <c r="C112" s="17"/>
      <c r="D112" s="17"/>
      <c r="E112" s="17"/>
      <c r="F112" s="17"/>
      <c r="G112" s="15"/>
      <c r="H112" s="15"/>
      <c r="J112" s="8"/>
      <c r="K112" t="str">
        <f>IF(ISNUMBER(VLOOKUP(B112,Sim_20180126_WTI!$A$4:$G$1000,7,0)),VLOOKUP(B112,Sim_20180126_WTI!$A$4:$G$1000,7,0),"")</f>
        <v/>
      </c>
    </row>
    <row r="113" spans="1:11" ht="15" x14ac:dyDescent="0.25">
      <c r="A113" s="38"/>
      <c r="B113" s="38"/>
      <c r="C113" s="17"/>
      <c r="D113" s="17"/>
      <c r="E113" s="17"/>
      <c r="F113" s="17"/>
      <c r="G113" s="15"/>
      <c r="H113" s="15"/>
      <c r="J113" s="8"/>
      <c r="K113" t="str">
        <f>IF(ISNUMBER(VLOOKUP(B113,Sim_20180126_WTI!$A$4:$G$1000,7,0)),VLOOKUP(B113,Sim_20180126_WTI!$A$4:$G$1000,7,0),"")</f>
        <v/>
      </c>
    </row>
    <row r="114" spans="1:11" ht="15" x14ac:dyDescent="0.25">
      <c r="A114" s="38"/>
      <c r="B114" s="38"/>
      <c r="C114" s="17"/>
      <c r="D114" s="17"/>
      <c r="E114" s="17"/>
      <c r="F114" s="17"/>
      <c r="G114" s="15"/>
      <c r="H114" s="15"/>
      <c r="J114" s="8"/>
      <c r="K114" t="str">
        <f>IF(ISNUMBER(VLOOKUP(B114,Sim_20180126_WTI!$A$4:$G$1000,7,0)),VLOOKUP(B114,Sim_20180126_WTI!$A$4:$G$1000,7,0),"")</f>
        <v/>
      </c>
    </row>
    <row r="115" spans="1:11" ht="15" x14ac:dyDescent="0.25">
      <c r="A115" s="38"/>
      <c r="B115" s="38"/>
      <c r="C115" s="17"/>
      <c r="D115" s="17"/>
      <c r="E115" s="17"/>
      <c r="F115" s="17"/>
      <c r="G115" s="15"/>
      <c r="H115" s="15"/>
      <c r="J115" s="8"/>
      <c r="K115" t="str">
        <f>IF(ISNUMBER(VLOOKUP(B115,Sim_20180126_WTI!$A$4:$G$1000,7,0)),VLOOKUP(B115,Sim_20180126_WTI!$A$4:$G$1000,7,0),"")</f>
        <v/>
      </c>
    </row>
    <row r="116" spans="1:11" ht="15" x14ac:dyDescent="0.25">
      <c r="A116" s="38"/>
      <c r="B116" s="38"/>
      <c r="C116" s="17"/>
      <c r="D116" s="17"/>
      <c r="E116" s="17"/>
      <c r="F116" s="17"/>
      <c r="G116" s="15"/>
      <c r="H116" s="15"/>
      <c r="J116" s="8"/>
      <c r="K116" t="str">
        <f>IF(ISNUMBER(VLOOKUP(B116,Sim_20180126_WTI!$A$4:$G$1000,7,0)),VLOOKUP(B116,Sim_20180126_WTI!$A$4:$G$1000,7,0),"")</f>
        <v/>
      </c>
    </row>
    <row r="117" spans="1:11" ht="15" x14ac:dyDescent="0.25">
      <c r="A117" s="38"/>
      <c r="B117" s="38"/>
      <c r="C117" s="17"/>
      <c r="D117" s="17"/>
      <c r="E117" s="17"/>
      <c r="F117" s="17"/>
      <c r="G117" s="15"/>
      <c r="H117" s="15"/>
      <c r="J117" s="8"/>
      <c r="K117" t="str">
        <f>IF(ISNUMBER(VLOOKUP(B117,Sim_20180126_WTI!$A$4:$G$1000,7,0)),VLOOKUP(B117,Sim_20180126_WTI!$A$4:$G$1000,7,0),"")</f>
        <v/>
      </c>
    </row>
    <row r="118" spans="1:11" ht="15" x14ac:dyDescent="0.25">
      <c r="A118" s="38"/>
      <c r="B118" s="38"/>
      <c r="C118" s="17"/>
      <c r="D118" s="17"/>
      <c r="E118" s="17"/>
      <c r="F118" s="17"/>
      <c r="G118" s="15"/>
      <c r="H118" s="15"/>
      <c r="J118" s="8"/>
      <c r="K118" t="str">
        <f>IF(ISNUMBER(VLOOKUP(B118,Sim_20180126_WTI!$A$4:$G$1000,7,0)),VLOOKUP(B118,Sim_20180126_WTI!$A$4:$G$1000,7,0),"")</f>
        <v/>
      </c>
    </row>
    <row r="119" spans="1:11" ht="15" x14ac:dyDescent="0.25">
      <c r="A119" s="38"/>
      <c r="B119" s="38"/>
      <c r="C119" s="17"/>
      <c r="D119" s="17"/>
      <c r="E119" s="17"/>
      <c r="F119" s="17"/>
      <c r="G119" s="15"/>
      <c r="H119" s="15"/>
      <c r="J119" s="8"/>
      <c r="K119" t="str">
        <f>IF(ISNUMBER(VLOOKUP(B119,Sim_20180126_WTI!$A$4:$G$1000,7,0)),VLOOKUP(B119,Sim_20180126_WTI!$A$4:$G$1000,7,0),"")</f>
        <v/>
      </c>
    </row>
    <row r="120" spans="1:11" ht="15" x14ac:dyDescent="0.25">
      <c r="A120" s="38"/>
      <c r="B120" s="38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IF(ISNUMBER(VLOOKUP(B120,Sim_20180126_WTI!$A$4:$G$1000,7,0)),VLOOKUP(B120,Sim_20180126_WTI!$A$4:$G$1000,7,0),"")</f>
        <v/>
      </c>
    </row>
    <row r="121" spans="1:11" ht="15" x14ac:dyDescent="0.25">
      <c r="A121" s="38"/>
      <c r="B121" s="38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IF(ISNUMBER(VLOOKUP(B121,Sim_20180126_WTI!$A$4:$G$1000,7,0)),VLOOKUP(B121,Sim_20180126_WTI!$A$4:$G$1000,7,0),"")</f>
        <v/>
      </c>
    </row>
    <row r="122" spans="1:11" ht="15" x14ac:dyDescent="0.25">
      <c r="A122" s="38"/>
      <c r="B122" s="38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IF(ISNUMBER(VLOOKUP(B122,Sim_20180126_WTI!$A$4:$G$1000,7,0)),VLOOKUP(B122,Sim_20180126_WTI!$A$4:$G$1000,7,0),"")</f>
        <v/>
      </c>
    </row>
    <row r="123" spans="1:11" ht="15" x14ac:dyDescent="0.25">
      <c r="A123" s="38"/>
      <c r="B123" s="38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IF(ISNUMBER(VLOOKUP(B123,Sim_20180126_WTI!$A$4:$G$1000,7,0)),VLOOKUP(B123,Sim_20180126_WTI!$A$4:$G$1000,7,0),"")</f>
        <v/>
      </c>
    </row>
    <row r="124" spans="1:11" ht="15" x14ac:dyDescent="0.25">
      <c r="A124" s="38"/>
      <c r="B124" s="38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IF(ISNUMBER(VLOOKUP(B124,Sim_20180126_WTI!$A$4:$G$1000,7,0)),VLOOKUP(B124,Sim_20180126_WTI!$A$4:$G$1000,7,0),"")</f>
        <v/>
      </c>
    </row>
    <row r="125" spans="1:11" ht="15" x14ac:dyDescent="0.25">
      <c r="A125" s="38"/>
      <c r="B125" s="38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IF(ISNUMBER(VLOOKUP(B125,Sim_20180126_WTI!$A$4:$G$1000,7,0)),VLOOKUP(B125,Sim_20180126_WTI!$A$4:$G$1000,7,0),"")</f>
        <v/>
      </c>
    </row>
    <row r="126" spans="1:11" ht="15" x14ac:dyDescent="0.25">
      <c r="A126" s="38"/>
      <c r="B126" s="38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IF(ISNUMBER(VLOOKUP(B126,Sim_20180126_WTI!$A$4:$G$1000,7,0)),VLOOKUP(B126,Sim_20180126_WTI!$A$4:$G$1000,7,0),"")</f>
        <v/>
      </c>
    </row>
    <row r="127" spans="1:11" ht="15" x14ac:dyDescent="0.25">
      <c r="A127" s="38"/>
      <c r="B127" s="38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IF(ISNUMBER(VLOOKUP(B127,Sim_20180126_WTI!$A$4:$G$1000,7,0)),VLOOKUP(B127,Sim_20180126_WTI!$A$4:$G$1000,7,0),"")</f>
        <v/>
      </c>
    </row>
    <row r="128" spans="1:11" ht="15" x14ac:dyDescent="0.25">
      <c r="A128" s="38"/>
      <c r="B128" s="38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IF(ISNUMBER(VLOOKUP(B128,Sim_20180126_WTI!$A$4:$G$1000,7,0)),VLOOKUP(B128,Sim_20180126_WTI!$A$4:$G$1000,7,0),"")</f>
        <v/>
      </c>
    </row>
    <row r="129" spans="1:11" ht="15" x14ac:dyDescent="0.25">
      <c r="A129" s="38"/>
      <c r="B129" s="38"/>
      <c r="C129" s="17"/>
      <c r="D129" s="17"/>
      <c r="E129" s="17"/>
      <c r="F129" s="17"/>
      <c r="G129" s="15"/>
      <c r="H129" s="15"/>
      <c r="J129" s="8"/>
      <c r="K129" t="str">
        <f>IF(ISNUMBER(VLOOKUP(B129,Sim_20180126_WTI!$A$4:$G$1000,7,0)),VLOOKUP(B129,Sim_20180126_WTI!$A$4:$G$1000,7,0),"")</f>
        <v/>
      </c>
    </row>
    <row r="130" spans="1:11" ht="15" x14ac:dyDescent="0.25">
      <c r="A130" s="38"/>
      <c r="B130" s="38"/>
      <c r="C130" s="17"/>
      <c r="D130" s="17"/>
      <c r="E130" s="17"/>
      <c r="F130" s="17"/>
      <c r="G130" s="15"/>
      <c r="H130" s="15"/>
      <c r="J130" s="8"/>
      <c r="K130" t="str">
        <f>IF(ISNUMBER(VLOOKUP(B130,Sim_20180126_WTI!$A$4:$G$1000,7,0)),VLOOKUP(B130,Sim_20180126_WTI!$A$4:$G$1000,7,0),"")</f>
        <v/>
      </c>
    </row>
    <row r="131" spans="1:11" ht="15" x14ac:dyDescent="0.25">
      <c r="A131" s="38"/>
      <c r="B131" s="38"/>
      <c r="C131" s="17"/>
      <c r="D131" s="17"/>
      <c r="E131" s="17"/>
      <c r="F131" s="17"/>
      <c r="G131" s="15"/>
      <c r="H131" s="15"/>
      <c r="J131" s="8"/>
      <c r="K131" t="str">
        <f>IF(ISNUMBER(VLOOKUP(B131,Sim_20180126_WTI!$A$4:$G$1000,7,0)),VLOOKUP(B131,Sim_20180126_WTI!$A$4:$G$1000,7,0),"")</f>
        <v/>
      </c>
    </row>
    <row r="132" spans="1:11" ht="15" x14ac:dyDescent="0.25">
      <c r="A132" s="38"/>
      <c r="B132" s="38"/>
      <c r="C132" s="17"/>
      <c r="D132" s="17"/>
      <c r="E132" s="17"/>
      <c r="F132" s="17"/>
      <c r="G132" s="15"/>
      <c r="H132" s="15"/>
      <c r="J132" s="8"/>
      <c r="K132" t="str">
        <f>IF(ISNUMBER(VLOOKUP(B132,Sim_20180126_WTI!$A$4:$G$1000,7,0)),VLOOKUP(B132,Sim_20180126_WTI!$A$4:$G$1000,7,0),"")</f>
        <v/>
      </c>
    </row>
    <row r="133" spans="1:11" ht="15" x14ac:dyDescent="0.25">
      <c r="A133" s="38"/>
      <c r="B133" s="38"/>
      <c r="C133" s="17"/>
      <c r="D133" s="17"/>
      <c r="E133" s="17"/>
      <c r="F133" s="17"/>
      <c r="G133" s="15"/>
      <c r="H133" s="15"/>
      <c r="J133" s="8"/>
      <c r="K133" t="str">
        <f>IF(ISNUMBER(VLOOKUP(B133,Sim_20180126_WTI!$A$4:$G$1000,7,0)),VLOOKUP(B133,Sim_20180126_WTI!$A$4:$G$1000,7,0),"")</f>
        <v/>
      </c>
    </row>
    <row r="134" spans="1:11" ht="15" x14ac:dyDescent="0.25">
      <c r="A134" s="38"/>
      <c r="B134" s="38"/>
      <c r="C134" s="17"/>
      <c r="D134" s="17"/>
      <c r="E134" s="17"/>
      <c r="F134" s="17"/>
      <c r="G134" s="15"/>
      <c r="H134" s="15"/>
      <c r="J134" s="8"/>
      <c r="K134" t="str">
        <f>IF(ISNUMBER(VLOOKUP(B134,Sim_20180126_WTI!$A$4:$G$1000,7,0)),VLOOKUP(B134,Sim_20180126_WTI!$A$4:$G$1000,7,0),"")</f>
        <v/>
      </c>
    </row>
    <row r="135" spans="1:11" ht="15" x14ac:dyDescent="0.25">
      <c r="A135" s="38"/>
      <c r="B135" s="38"/>
      <c r="C135" s="17"/>
      <c r="D135" s="17"/>
      <c r="E135" s="17"/>
      <c r="F135" s="17"/>
      <c r="G135" s="15"/>
      <c r="H135" s="15"/>
      <c r="J135" s="8"/>
      <c r="K135" t="str">
        <f>IF(ISNUMBER(VLOOKUP(B135,Sim_20180126_WTI!$A$4:$G$1000,7,0)),VLOOKUP(B135,Sim_20180126_WTI!$A$4:$G$1000,7,0),"")</f>
        <v/>
      </c>
    </row>
    <row r="136" spans="1:11" ht="15" x14ac:dyDescent="0.25">
      <c r="A136" s="38"/>
      <c r="B136" s="38"/>
      <c r="C136" s="17"/>
      <c r="D136" s="17"/>
      <c r="E136" s="17"/>
      <c r="F136" s="17"/>
      <c r="G136" s="15"/>
      <c r="H136" s="15"/>
      <c r="J136" s="8"/>
      <c r="K136" t="str">
        <f>IF(ISNUMBER(VLOOKUP(B136,Sim_20180126_WTI!$A$4:$G$1000,7,0)),VLOOKUP(B136,Sim_20180126_WTI!$A$4:$G$1000,7,0),"")</f>
        <v/>
      </c>
    </row>
    <row r="137" spans="1:11" ht="15" x14ac:dyDescent="0.25">
      <c r="A137" s="38"/>
      <c r="B137" s="38"/>
      <c r="C137" s="17"/>
      <c r="D137" s="17"/>
      <c r="E137" s="17"/>
      <c r="F137" s="17"/>
      <c r="G137" s="15"/>
      <c r="H137" s="15"/>
      <c r="J137" s="8"/>
      <c r="K137" t="str">
        <f>IF(ISNUMBER(VLOOKUP(B137,Sim_20180126_WTI!$A$4:$G$1000,7,0)),VLOOKUP(B137,Sim_20180126_WTI!$A$4:$G$1000,7,0),"")</f>
        <v/>
      </c>
    </row>
    <row r="138" spans="1:11" ht="15" x14ac:dyDescent="0.25">
      <c r="A138" s="38"/>
      <c r="B138" s="38"/>
      <c r="C138" s="17"/>
      <c r="D138" s="17"/>
      <c r="E138" s="17"/>
      <c r="F138" s="17"/>
      <c r="G138" s="15"/>
      <c r="H138" s="15"/>
      <c r="J138" s="8"/>
      <c r="K138" t="str">
        <f>IF(ISNUMBER(VLOOKUP(B138,Sim_20180126_WTI!$A$4:$G$1000,7,0)),VLOOKUP(B138,Sim_20180126_WTI!$A$4:$G$1000,7,0),"")</f>
        <v/>
      </c>
    </row>
    <row r="139" spans="1:11" ht="15" x14ac:dyDescent="0.25">
      <c r="A139" s="38"/>
      <c r="B139" s="38"/>
      <c r="C139" s="17"/>
      <c r="D139" s="17"/>
      <c r="E139" s="17"/>
      <c r="F139" s="17"/>
      <c r="G139" s="15"/>
      <c r="H139" s="15"/>
      <c r="J139" s="8"/>
      <c r="K139" t="str">
        <f>IF(ISNUMBER(VLOOKUP(B139,Sim_20180126_WTI!$A$4:$G$1000,7,0)),VLOOKUP(B139,Sim_20180126_WTI!$A$4:$G$1000,7,0),"")</f>
        <v/>
      </c>
    </row>
    <row r="140" spans="1:11" ht="15" x14ac:dyDescent="0.25">
      <c r="A140" s="38"/>
      <c r="B140" s="38"/>
      <c r="C140" s="17"/>
      <c r="D140" s="17"/>
      <c r="E140" s="17"/>
      <c r="F140" s="17"/>
      <c r="G140" s="15"/>
      <c r="H140" s="15"/>
      <c r="J140" s="8"/>
      <c r="K140" t="str">
        <f>IF(ISNUMBER(VLOOKUP(B140,Sim_20180126_WTI!$A$4:$G$1000,7,0)),VLOOKUP(B140,Sim_20180126_WTI!$A$4:$G$1000,7,0),"")</f>
        <v/>
      </c>
    </row>
    <row r="141" spans="1:11" ht="15" x14ac:dyDescent="0.25">
      <c r="A141" s="38"/>
      <c r="B141" s="38"/>
      <c r="C141" s="17"/>
      <c r="D141" s="17"/>
      <c r="E141" s="17"/>
      <c r="F141" s="17"/>
      <c r="G141" s="15"/>
      <c r="H141" s="15"/>
      <c r="J141" s="8"/>
      <c r="K141" t="str">
        <f>IF(ISNUMBER(VLOOKUP(B141,Sim_20180126_WTI!$A$4:$G$1000,7,0)),VLOOKUP(B141,Sim_20180126_WTI!$A$4:$G$1000,7,0),"")</f>
        <v/>
      </c>
    </row>
    <row r="142" spans="1:11" ht="15" x14ac:dyDescent="0.25">
      <c r="A142" s="38"/>
      <c r="B142" s="38"/>
      <c r="C142" s="17"/>
      <c r="D142" s="17"/>
      <c r="E142" s="17"/>
      <c r="F142" s="17"/>
      <c r="G142" s="15"/>
      <c r="H142" s="15"/>
      <c r="J142" s="8"/>
      <c r="K142" t="str">
        <f>IF(ISNUMBER(VLOOKUP(B142,Sim_20180126_WTI!$A$4:$G$1000,7,0)),VLOOKUP(B142,Sim_20180126_WTI!$A$4:$G$1000,7,0),"")</f>
        <v/>
      </c>
    </row>
    <row r="143" spans="1:11" ht="15" x14ac:dyDescent="0.25">
      <c r="A143" s="38"/>
      <c r="B143" s="38"/>
      <c r="C143" s="17"/>
      <c r="D143" s="17"/>
      <c r="E143" s="17"/>
      <c r="F143" s="17"/>
      <c r="G143" s="15"/>
      <c r="H143" s="15"/>
      <c r="J143" s="8"/>
      <c r="K143" t="str">
        <f>IF(ISNUMBER(VLOOKUP(B143,Sim_20180126_WTI!$A$4:$G$1000,7,0)),VLOOKUP(B143,Sim_20180126_WTI!$A$4:$G$1000,7,0),"")</f>
        <v/>
      </c>
    </row>
    <row r="144" spans="1:11" ht="15" x14ac:dyDescent="0.25">
      <c r="A144" s="38"/>
      <c r="B144" s="38"/>
      <c r="C144" s="17"/>
      <c r="D144" s="17"/>
      <c r="E144" s="17"/>
      <c r="F144" s="17"/>
      <c r="G144" s="15"/>
      <c r="H144" s="15"/>
      <c r="J144" s="8"/>
      <c r="K144" t="str">
        <f>IF(ISNUMBER(VLOOKUP(B144,Sim_20180126_WTI!$A$4:$G$1000,7,0)),VLOOKUP(B144,Sim_20180126_WTI!$A$4:$G$1000,7,0),"")</f>
        <v/>
      </c>
    </row>
    <row r="145" spans="1:11" ht="15" x14ac:dyDescent="0.25">
      <c r="A145" s="38"/>
      <c r="B145" s="38"/>
      <c r="C145" s="17"/>
      <c r="D145" s="17"/>
      <c r="E145" s="17"/>
      <c r="F145" s="17"/>
      <c r="G145" s="15"/>
      <c r="H145" s="15"/>
      <c r="J145" s="8"/>
      <c r="K145" t="str">
        <f>IF(ISNUMBER(VLOOKUP(B145,Sim_20180126_WTI!$A$4:$G$1000,7,0)),VLOOKUP(B145,Sim_20180126_WTI!$A$4:$G$1000,7,0),"")</f>
        <v/>
      </c>
    </row>
    <row r="146" spans="1:11" ht="15" x14ac:dyDescent="0.25">
      <c r="A146" s="38"/>
      <c r="B146" s="38"/>
      <c r="C146" s="17"/>
      <c r="D146" s="17"/>
      <c r="E146" s="17"/>
      <c r="F146" s="17"/>
      <c r="G146" s="15"/>
      <c r="H146" s="15"/>
      <c r="J146" s="8"/>
      <c r="K146" t="str">
        <f>IF(ISNUMBER(VLOOKUP(B146,Sim_20180126_WTI!$A$4:$G$1000,7,0)),VLOOKUP(B146,Sim_20180126_WTI!$A$4:$G$1000,7,0),"")</f>
        <v/>
      </c>
    </row>
    <row r="147" spans="1:11" ht="15" x14ac:dyDescent="0.25">
      <c r="A147" s="38"/>
      <c r="B147" s="38"/>
      <c r="C147" s="17"/>
      <c r="D147" s="17"/>
      <c r="E147" s="17"/>
      <c r="F147" s="17"/>
      <c r="G147" s="15"/>
      <c r="H147" s="15"/>
      <c r="J147" s="8"/>
      <c r="K147" t="str">
        <f>IF(ISNUMBER(VLOOKUP(B147,Sim_20180126_WTI!$A$4:$G$1000,7,0)),VLOOKUP(B147,Sim_20180126_WTI!$A$4:$G$1000,7,0),"")</f>
        <v/>
      </c>
    </row>
    <row r="148" spans="1:11" ht="15" x14ac:dyDescent="0.25">
      <c r="A148" s="38"/>
      <c r="B148" s="38"/>
      <c r="C148" s="17"/>
      <c r="D148" s="17"/>
      <c r="E148" s="17"/>
      <c r="F148" s="17"/>
      <c r="G148" s="15"/>
      <c r="H148" s="15"/>
      <c r="J148" s="8"/>
      <c r="K148" t="str">
        <f>IF(ISNUMBER(VLOOKUP(B148,Sim_20180126_WTI!$A$4:$G$1000,7,0)),VLOOKUP(B148,Sim_20180126_WTI!$A$4:$G$1000,7,0),"")</f>
        <v/>
      </c>
    </row>
    <row r="149" spans="1:11" ht="15" x14ac:dyDescent="0.25">
      <c r="A149" s="38"/>
      <c r="B149" s="38"/>
      <c r="C149" s="17"/>
      <c r="D149" s="17"/>
      <c r="E149" s="17"/>
      <c r="F149" s="17"/>
      <c r="G149" s="15"/>
      <c r="H149" s="15"/>
      <c r="J149" s="8"/>
      <c r="K149" t="str">
        <f>IF(ISNUMBER(VLOOKUP(B149,Sim_20180126_WTI!$A$4:$G$1000,7,0)),VLOOKUP(B149,Sim_20180126_WTI!$A$4:$G$1000,7,0),"")</f>
        <v/>
      </c>
    </row>
    <row r="150" spans="1:11" ht="15" x14ac:dyDescent="0.25">
      <c r="A150" s="38"/>
      <c r="B150" s="38"/>
      <c r="C150" s="17"/>
      <c r="D150" s="17"/>
      <c r="E150" s="17"/>
      <c r="F150" s="17"/>
      <c r="G150" s="15"/>
      <c r="H150" s="15"/>
      <c r="J150" s="8"/>
      <c r="K150" t="str">
        <f>IF(ISNUMBER(VLOOKUP(B150,Sim_20180126_WTI!$A$4:$G$1000,7,0)),VLOOKUP(B150,Sim_20180126_WTI!$A$4:$G$1000,7,0),"")</f>
        <v/>
      </c>
    </row>
    <row r="151" spans="1:11" ht="15" x14ac:dyDescent="0.25">
      <c r="A151" s="38"/>
      <c r="B151" s="38"/>
      <c r="C151" s="17"/>
      <c r="D151" s="17"/>
      <c r="E151" s="17"/>
      <c r="F151" s="17"/>
      <c r="G151" s="15"/>
      <c r="H151" s="15"/>
      <c r="J151" s="8"/>
      <c r="K151" t="str">
        <f>IF(ISNUMBER(VLOOKUP(B151,Sim_20180126_WTI!$A$4:$G$1000,7,0)),VLOOKUP(B151,Sim_20180126_WTI!$A$4:$G$1000,7,0),"")</f>
        <v/>
      </c>
    </row>
    <row r="152" spans="1:11" ht="15" x14ac:dyDescent="0.25">
      <c r="A152" s="38"/>
      <c r="B152" s="38"/>
      <c r="C152" s="17"/>
      <c r="D152" s="17"/>
      <c r="E152" s="17"/>
      <c r="F152" s="17"/>
      <c r="G152" s="15"/>
      <c r="H152" s="15"/>
      <c r="J152" s="8"/>
      <c r="K152" t="str">
        <f>IF(ISNUMBER(VLOOKUP(B152,Sim_20180126_WTI!$A$4:$G$1000,7,0)),VLOOKUP(B152,Sim_20180126_WTI!$A$4:$G$1000,7,0),"")</f>
        <v/>
      </c>
    </row>
    <row r="153" spans="1:11" ht="15" x14ac:dyDescent="0.25">
      <c r="A153" s="38"/>
      <c r="B153" s="38"/>
      <c r="C153" s="17"/>
      <c r="D153" s="17"/>
      <c r="E153" s="17"/>
      <c r="F153" s="17"/>
      <c r="G153" s="15"/>
      <c r="H153" s="15"/>
      <c r="J153" s="8"/>
      <c r="K153" t="str">
        <f>IF(ISNUMBER(VLOOKUP(B153,Sim_20180126_WTI!$A$4:$G$1000,7,0)),VLOOKUP(B153,Sim_20180126_WTI!$A$4:$G$1000,7,0),"")</f>
        <v/>
      </c>
    </row>
    <row r="154" spans="1:11" ht="15" x14ac:dyDescent="0.25">
      <c r="A154" s="38"/>
      <c r="B154" s="38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IF(ISNUMBER(VLOOKUP(B154,Sim_20180126_WTI!$A$4:$G$1000,7,0)),VLOOKUP(B154,Sim_20180126_WTI!$A$4:$G$1000,7,0),"")</f>
        <v/>
      </c>
    </row>
    <row r="155" spans="1:11" ht="15" x14ac:dyDescent="0.25">
      <c r="A155" s="38"/>
      <c r="B155" s="38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IF(ISNUMBER(VLOOKUP(B155,Sim_20180126_WTI!$A$4:$G$1000,7,0)),VLOOKUP(B155,Sim_20180126_WTI!$A$4:$G$1000,7,0),"")</f>
        <v/>
      </c>
    </row>
    <row r="156" spans="1:11" ht="15" x14ac:dyDescent="0.25">
      <c r="A156" s="38"/>
      <c r="B156" s="38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IF(ISNUMBER(VLOOKUP(B156,Sim_20180126_WTI!$A$4:$G$1000,7,0)),VLOOKUP(B156,Sim_20180126_WTI!$A$4:$G$1000,7,0),"")</f>
        <v/>
      </c>
    </row>
    <row r="157" spans="1:11" ht="15" x14ac:dyDescent="0.25">
      <c r="A157" s="38"/>
      <c r="B157" s="38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IF(ISNUMBER(VLOOKUP(B157,Sim_20180126_WTI!$A$4:$G$1000,7,0)),VLOOKUP(B157,Sim_20180126_WTI!$A$4:$G$1000,7,0),"")</f>
        <v/>
      </c>
    </row>
    <row r="158" spans="1:11" ht="15" x14ac:dyDescent="0.25">
      <c r="A158" s="38"/>
      <c r="B158" s="38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IF(ISNUMBER(VLOOKUP(B158,Sim_20180126_WTI!$A$4:$G$1000,7,0)),VLOOKUP(B158,Sim_20180126_WTI!$A$4:$G$1000,7,0),"")</f>
        <v/>
      </c>
    </row>
    <row r="159" spans="1:11" ht="15" x14ac:dyDescent="0.25">
      <c r="A159" s="38"/>
      <c r="B159" s="38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IF(ISNUMBER(VLOOKUP(B159,Sim_20180126_WTI!$A$4:$G$1000,7,0)),VLOOKUP(B159,Sim_20180126_WTI!$A$4:$G$1000,7,0),"")</f>
        <v/>
      </c>
    </row>
    <row r="160" spans="1:11" ht="15" x14ac:dyDescent="0.25">
      <c r="A160" s="38"/>
      <c r="B160" s="38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IF(ISNUMBER(VLOOKUP(B160,Sim_20180126_WTI!$A$4:$G$1000,7,0)),VLOOKUP(B160,Sim_20180126_WTI!$A$4:$G$1000,7,0),"")</f>
        <v/>
      </c>
    </row>
    <row r="161" spans="1:11" ht="15" x14ac:dyDescent="0.25">
      <c r="A161" s="38"/>
      <c r="B161" s="38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IF(ISNUMBER(VLOOKUP(B161,Sim_20180126_WTI!$A$4:$G$1000,7,0)),VLOOKUP(B161,Sim_20180126_WTI!$A$4:$G$1000,7,0),"")</f>
        <v/>
      </c>
    </row>
    <row r="162" spans="1:11" ht="15" x14ac:dyDescent="0.25">
      <c r="A162" s="38"/>
      <c r="B162" s="38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IF(ISNUMBER(VLOOKUP(B162,Sim_20180126_WTI!$A$4:$G$1000,7,0)),VLOOKUP(B162,Sim_20180126_WTI!$A$4:$G$1000,7,0),"")</f>
        <v/>
      </c>
    </row>
    <row r="163" spans="1:11" ht="15" x14ac:dyDescent="0.25">
      <c r="A163" s="38"/>
      <c r="B163" s="38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IF(ISNUMBER(VLOOKUP(B163,Sim_20180126_WTI!$A$4:$G$1000,7,0)),VLOOKUP(B163,Sim_20180126_WTI!$A$4:$G$1000,7,0),"")</f>
        <v/>
      </c>
    </row>
    <row r="164" spans="1:11" ht="15" x14ac:dyDescent="0.25">
      <c r="A164" s="38"/>
      <c r="B164" s="38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IF(ISNUMBER(VLOOKUP(B164,Sim_20180126_WTI!$A$4:$G$1000,7,0)),VLOOKUP(B164,Sim_20180126_WTI!$A$4:$G$1000,7,0),"")</f>
        <v/>
      </c>
    </row>
    <row r="165" spans="1:11" ht="15" x14ac:dyDescent="0.25">
      <c r="A165" s="38"/>
      <c r="B165" s="38"/>
      <c r="C165" s="17"/>
      <c r="D165" s="17"/>
      <c r="E165" s="17"/>
      <c r="F165" s="17"/>
      <c r="G165" s="15"/>
      <c r="H165" s="15"/>
      <c r="J165" s="8"/>
      <c r="K165" t="str">
        <f>IF(ISNUMBER(VLOOKUP(B165,Sim_20180126_WTI!$A$4:$G$1000,7,0)),VLOOKUP(B165,Sim_20180126_WTI!$A$4:$G$1000,7,0),"")</f>
        <v/>
      </c>
    </row>
    <row r="166" spans="1:11" ht="15" x14ac:dyDescent="0.25">
      <c r="A166" s="38"/>
      <c r="B166" s="38"/>
      <c r="C166" s="17"/>
      <c r="D166" s="17"/>
      <c r="E166" s="17"/>
      <c r="F166" s="17"/>
      <c r="G166" s="15"/>
      <c r="H166" s="15"/>
      <c r="J166" s="8"/>
      <c r="K166" t="str">
        <f>IF(ISNUMBER(VLOOKUP(B166,Sim_20180126_WTI!$A$4:$G$1000,7,0)),VLOOKUP(B166,Sim_20180126_WTI!$A$4:$G$1000,7,0),"")</f>
        <v/>
      </c>
    </row>
    <row r="167" spans="1:11" ht="15" x14ac:dyDescent="0.25">
      <c r="A167" s="38"/>
      <c r="B167" s="38"/>
      <c r="C167" s="17"/>
      <c r="D167" s="17"/>
      <c r="E167" s="17"/>
      <c r="F167" s="17"/>
      <c r="G167" s="15"/>
      <c r="H167" s="15"/>
      <c r="J167" s="8"/>
      <c r="K167" t="str">
        <f>IF(ISNUMBER(VLOOKUP(B167,Sim_20180126_WTI!$A$4:$G$1000,7,0)),VLOOKUP(B167,Sim_20180126_WTI!$A$4:$G$1000,7,0),"")</f>
        <v/>
      </c>
    </row>
    <row r="168" spans="1:11" ht="15" x14ac:dyDescent="0.25">
      <c r="A168" s="38"/>
      <c r="B168" s="38"/>
      <c r="C168" s="17"/>
      <c r="D168" s="17"/>
      <c r="E168" s="17"/>
      <c r="F168" s="17"/>
      <c r="G168" s="15"/>
      <c r="H168" s="15"/>
      <c r="J168" s="8"/>
      <c r="K168" t="str">
        <f>IF(ISNUMBER(VLOOKUP(B168,Sim_20180126_WTI!$A$4:$G$1000,7,0)),VLOOKUP(B168,Sim_20180126_WTI!$A$4:$G$1000,7,0),"")</f>
        <v/>
      </c>
    </row>
    <row r="169" spans="1:11" ht="15" x14ac:dyDescent="0.25">
      <c r="A169" s="38"/>
      <c r="B169" s="38"/>
      <c r="C169" s="17"/>
      <c r="D169" s="17"/>
      <c r="E169" s="17"/>
      <c r="F169" s="17"/>
      <c r="G169" s="15"/>
      <c r="H169" s="15"/>
      <c r="J169" s="8"/>
      <c r="K169" t="str">
        <f>IF(ISNUMBER(VLOOKUP(B169,Sim_20180126_WTI!$A$4:$G$1000,7,0)),VLOOKUP(B169,Sim_20180126_WTI!$A$4:$G$1000,7,0),"")</f>
        <v/>
      </c>
    </row>
    <row r="170" spans="1:11" ht="15" x14ac:dyDescent="0.25">
      <c r="A170" s="38"/>
      <c r="B170" s="38"/>
      <c r="C170" s="17"/>
      <c r="D170" s="17"/>
      <c r="E170" s="17"/>
      <c r="F170" s="17"/>
      <c r="G170" s="15"/>
      <c r="H170" s="15"/>
      <c r="J170" s="8"/>
      <c r="K170" t="str">
        <f>IF(ISNUMBER(VLOOKUP(B170,Sim_20180126_WTI!$A$4:$G$1000,7,0)),VLOOKUP(B170,Sim_20180126_WTI!$A$4:$G$1000,7,0),"")</f>
        <v/>
      </c>
    </row>
    <row r="171" spans="1:11" ht="15" x14ac:dyDescent="0.25">
      <c r="A171" s="38"/>
      <c r="B171" s="38"/>
      <c r="C171" s="17"/>
      <c r="D171" s="17"/>
      <c r="E171" s="17"/>
      <c r="F171" s="17"/>
      <c r="G171" s="15"/>
      <c r="H171" s="15"/>
      <c r="J171" s="8"/>
      <c r="K171" t="str">
        <f>IF(ISNUMBER(VLOOKUP(B171,Sim_20180126_WTI!$A$4:$G$1000,7,0)),VLOOKUP(B171,Sim_20180126_WTI!$A$4:$G$1000,7,0),"")</f>
        <v/>
      </c>
    </row>
    <row r="172" spans="1:11" ht="15" x14ac:dyDescent="0.25">
      <c r="A172" s="38"/>
      <c r="B172" s="38"/>
      <c r="C172" s="17"/>
      <c r="D172" s="17"/>
      <c r="E172" s="17"/>
      <c r="F172" s="17"/>
      <c r="G172" s="15"/>
      <c r="H172" s="15"/>
      <c r="J172" s="8"/>
      <c r="K172" t="str">
        <f>IF(ISNUMBER(VLOOKUP(B172,Sim_20180126_WTI!$A$4:$G$1000,7,0)),VLOOKUP(B172,Sim_20180126_WTI!$A$4:$G$1000,7,0),"")</f>
        <v/>
      </c>
    </row>
    <row r="173" spans="1:11" ht="15" x14ac:dyDescent="0.25">
      <c r="A173" s="38"/>
      <c r="B173" s="38"/>
      <c r="C173" s="17"/>
      <c r="D173" s="17"/>
      <c r="E173" s="17"/>
      <c r="F173" s="17"/>
      <c r="G173" s="15"/>
      <c r="H173" s="15"/>
      <c r="J173" s="8"/>
      <c r="K173" t="str">
        <f>IF(ISNUMBER(VLOOKUP(B173,Sim_20180126_WTI!$A$4:$G$1000,7,0)),VLOOKUP(B173,Sim_20180126_WTI!$A$4:$G$1000,7,0),"")</f>
        <v/>
      </c>
    </row>
    <row r="174" spans="1:11" ht="15" x14ac:dyDescent="0.25">
      <c r="A174" s="38"/>
      <c r="B174" s="38"/>
      <c r="C174" s="17"/>
      <c r="D174" s="17"/>
      <c r="E174" s="17"/>
      <c r="F174" s="17"/>
      <c r="G174" s="15"/>
      <c r="H174" s="15"/>
      <c r="J174" s="8"/>
      <c r="K174" t="str">
        <f>IF(ISNUMBER(VLOOKUP(B174,Sim_20180126_WTI!$A$4:$G$1000,7,0)),VLOOKUP(B174,Sim_20180126_WTI!$A$4:$G$1000,7,0),"")</f>
        <v/>
      </c>
    </row>
    <row r="175" spans="1:11" ht="15" x14ac:dyDescent="0.25">
      <c r="A175" s="38"/>
      <c r="B175" s="38"/>
      <c r="C175" s="17"/>
      <c r="D175" s="17"/>
      <c r="E175" s="17"/>
      <c r="F175" s="17"/>
      <c r="G175" s="15"/>
      <c r="H175" s="15"/>
      <c r="J175" s="8"/>
      <c r="K175" t="str">
        <f>IF(ISNUMBER(VLOOKUP(B175,Sim_20180126_WTI!$A$4:$G$1000,7,0)),VLOOKUP(B175,Sim_20180126_WTI!$A$4:$G$1000,7,0),"")</f>
        <v/>
      </c>
    </row>
    <row r="176" spans="1:11" ht="15" x14ac:dyDescent="0.25">
      <c r="A176" s="38"/>
      <c r="B176" s="38"/>
      <c r="C176" s="17"/>
      <c r="D176" s="17"/>
      <c r="E176" s="17"/>
      <c r="F176" s="17"/>
      <c r="G176" s="15"/>
      <c r="H176" s="15"/>
      <c r="J176" s="8"/>
      <c r="K176" t="str">
        <f>IF(ISNUMBER(VLOOKUP(B176,Sim_20180126_WTI!$A$4:$G$1000,7,0)),VLOOKUP(B176,Sim_20180126_WTI!$A$4:$G$1000,7,0),"")</f>
        <v/>
      </c>
    </row>
    <row r="177" spans="1:11" ht="15" x14ac:dyDescent="0.25">
      <c r="A177" s="38"/>
      <c r="B177" s="38"/>
      <c r="C177" s="17"/>
      <c r="D177" s="17"/>
      <c r="E177" s="17"/>
      <c r="F177" s="17"/>
      <c r="G177" s="15"/>
      <c r="H177" s="15"/>
      <c r="J177" s="8"/>
      <c r="K177" t="str">
        <f>IF(ISNUMBER(VLOOKUP(B177,Sim_20180126_WTI!$A$4:$G$1000,7,0)),VLOOKUP(B177,Sim_20180126_WTI!$A$4:$G$1000,7,0),"")</f>
        <v/>
      </c>
    </row>
    <row r="178" spans="1:11" ht="15" x14ac:dyDescent="0.25">
      <c r="A178" s="38"/>
      <c r="B178" s="38"/>
      <c r="C178" s="17"/>
      <c r="D178" s="17"/>
      <c r="E178" s="17"/>
      <c r="F178" s="17"/>
      <c r="G178" s="15"/>
      <c r="H178" s="15"/>
      <c r="J178" s="8"/>
      <c r="K178" t="str">
        <f>IF(ISNUMBER(VLOOKUP(B178,Sim_20180126_WTI!$A$4:$G$1000,7,0)),VLOOKUP(B178,Sim_20180126_WTI!$A$4:$G$1000,7,0),"")</f>
        <v/>
      </c>
    </row>
    <row r="179" spans="1:11" ht="15" x14ac:dyDescent="0.25">
      <c r="A179" s="38"/>
      <c r="B179" s="38"/>
      <c r="C179" s="17"/>
      <c r="D179" s="17"/>
      <c r="E179" s="17"/>
      <c r="F179" s="17"/>
      <c r="G179" s="15"/>
      <c r="H179" s="15"/>
      <c r="J179" s="8"/>
      <c r="K179" t="str">
        <f>IF(ISNUMBER(VLOOKUP(B179,Sim_20180126_WTI!$A$4:$G$1000,7,0)),VLOOKUP(B179,Sim_20180126_WTI!$A$4:$G$1000,7,0),"")</f>
        <v/>
      </c>
    </row>
    <row r="180" spans="1:11" ht="15" x14ac:dyDescent="0.25">
      <c r="A180" s="38"/>
      <c r="B180" s="38"/>
      <c r="C180" s="17"/>
      <c r="D180" s="17"/>
      <c r="E180" s="17"/>
      <c r="F180" s="17"/>
      <c r="G180" s="15"/>
      <c r="H180" s="15"/>
      <c r="J180" s="8"/>
      <c r="K180" t="str">
        <f>IF(ISNUMBER(VLOOKUP(B180,Sim_20180126_WTI!$A$4:$G$1000,7,0)),VLOOKUP(B180,Sim_20180126_WTI!$A$4:$G$1000,7,0),"")</f>
        <v/>
      </c>
    </row>
    <row r="181" spans="1:11" ht="15" x14ac:dyDescent="0.25">
      <c r="A181" s="38"/>
      <c r="B181" s="38"/>
      <c r="C181" s="17"/>
      <c r="D181" s="17"/>
      <c r="E181" s="17"/>
      <c r="F181" s="17"/>
      <c r="G181" s="15"/>
      <c r="H181" s="15"/>
      <c r="J181" s="8"/>
      <c r="K181" t="str">
        <f>IF(ISNUMBER(VLOOKUP(B181,Sim_20180126_WTI!$A$4:$G$1000,7,0)),VLOOKUP(B181,Sim_20180126_WTI!$A$4:$G$1000,7,0),"")</f>
        <v/>
      </c>
    </row>
    <row r="182" spans="1:11" ht="15" x14ac:dyDescent="0.25">
      <c r="A182" s="38"/>
      <c r="B182" s="38"/>
      <c r="C182" s="17"/>
      <c r="D182" s="17"/>
      <c r="E182" s="17"/>
      <c r="F182" s="17"/>
      <c r="G182" s="15"/>
      <c r="H182" s="15"/>
      <c r="J182" s="8"/>
      <c r="K182" t="str">
        <f>IF(ISNUMBER(VLOOKUP(B182,Sim_20180126_WTI!$A$4:$G$1000,7,0)),VLOOKUP(B182,Sim_20180126_WTI!$A$4:$G$1000,7,0),"")</f>
        <v/>
      </c>
    </row>
    <row r="183" spans="1:11" ht="15" x14ac:dyDescent="0.25">
      <c r="A183" s="38"/>
      <c r="B183" s="38"/>
      <c r="C183" s="17"/>
      <c r="D183" s="17"/>
      <c r="E183" s="17"/>
      <c r="F183" s="17"/>
      <c r="G183" s="15"/>
      <c r="H183" s="15"/>
      <c r="J183" s="8"/>
      <c r="K183" t="str">
        <f>IF(ISNUMBER(VLOOKUP(B183,Sim_20180126_WTI!$A$4:$G$1000,7,0)),VLOOKUP(B183,Sim_20180126_WTI!$A$4:$G$1000,7,0),"")</f>
        <v/>
      </c>
    </row>
    <row r="184" spans="1:11" ht="15" x14ac:dyDescent="0.25">
      <c r="A184" s="38"/>
      <c r="B184" s="38"/>
      <c r="C184" s="17"/>
      <c r="D184" s="17"/>
      <c r="E184" s="17"/>
      <c r="F184" s="17"/>
      <c r="G184" s="15"/>
      <c r="H184" s="15"/>
      <c r="J184" s="8"/>
      <c r="K184" t="str">
        <f>IF(ISNUMBER(VLOOKUP(B184,Sim_20180126_WTI!$A$4:$G$1000,7,0)),VLOOKUP(B184,Sim_20180126_WTI!$A$4:$G$1000,7,0),"")</f>
        <v/>
      </c>
    </row>
    <row r="185" spans="1:11" ht="15" x14ac:dyDescent="0.25">
      <c r="A185" s="38"/>
      <c r="B185" s="38"/>
      <c r="C185" s="17"/>
      <c r="D185" s="17"/>
      <c r="E185" s="17"/>
      <c r="F185" s="17"/>
      <c r="G185" s="15"/>
      <c r="H185" s="15"/>
      <c r="J185" s="8"/>
      <c r="K185" t="str">
        <f>IF(ISNUMBER(VLOOKUP(B185,Sim_20180126_WTI!$A$4:$G$1000,7,0)),VLOOKUP(B185,Sim_20180126_WTI!$A$4:$G$1000,7,0),"")</f>
        <v/>
      </c>
    </row>
    <row r="186" spans="1:11" ht="15" x14ac:dyDescent="0.25">
      <c r="A186" s="38"/>
      <c r="B186" s="38"/>
      <c r="C186" s="17"/>
      <c r="D186" s="17"/>
      <c r="E186" s="17"/>
      <c r="F186" s="17"/>
      <c r="G186" s="15"/>
      <c r="H186" s="15"/>
      <c r="J186" s="8"/>
      <c r="K186" t="str">
        <f>IF(ISNUMBER(VLOOKUP(B186,Sim_20180126_WTI!$A$4:$G$1000,7,0)),VLOOKUP(B186,Sim_20180126_WTI!$A$4:$G$1000,7,0),"")</f>
        <v/>
      </c>
    </row>
    <row r="187" spans="1:11" ht="15" x14ac:dyDescent="0.25">
      <c r="A187" s="38"/>
      <c r="B187" s="38"/>
      <c r="C187" s="17"/>
      <c r="D187" s="17"/>
      <c r="E187" s="17"/>
      <c r="F187" s="17"/>
      <c r="G187" s="15"/>
      <c r="H187" s="15"/>
      <c r="J187" s="8"/>
      <c r="K187" t="str">
        <f>IF(ISNUMBER(VLOOKUP(B187,Sim_20180126_WTI!$A$4:$G$1000,7,0)),VLOOKUP(B187,Sim_20180126_WTI!$A$4:$G$1000,7,0),"")</f>
        <v/>
      </c>
    </row>
    <row r="188" spans="1:11" ht="15" x14ac:dyDescent="0.25">
      <c r="A188" s="38"/>
      <c r="B188" s="38"/>
      <c r="C188" s="17"/>
      <c r="D188" s="17"/>
      <c r="E188" s="17"/>
      <c r="F188" s="17"/>
      <c r="G188" s="15"/>
      <c r="H188" s="15"/>
      <c r="J188" s="8"/>
      <c r="K188" t="str">
        <f>IF(ISNUMBER(VLOOKUP(B188,Sim_20180126_WTI!$A$4:$G$1000,7,0)),VLOOKUP(B188,Sim_20180126_WTI!$A$4:$G$1000,7,0),"")</f>
        <v/>
      </c>
    </row>
    <row r="189" spans="1:11" ht="15" x14ac:dyDescent="0.25">
      <c r="A189" s="38"/>
      <c r="B189" s="38"/>
      <c r="C189" s="17"/>
      <c r="D189" s="17"/>
      <c r="E189" s="17"/>
      <c r="F189" s="17"/>
      <c r="G189" s="15"/>
      <c r="H189" s="15"/>
      <c r="J189" s="8"/>
      <c r="K189" t="str">
        <f>IF(ISNUMBER(VLOOKUP(B189,Sim_20180126_WTI!$A$4:$G$1000,7,0)),VLOOKUP(B189,Sim_20180126_WTI!$A$4:$G$1000,7,0),"")</f>
        <v/>
      </c>
    </row>
    <row r="190" spans="1:11" ht="15" x14ac:dyDescent="0.25">
      <c r="A190" s="38"/>
      <c r="B190" s="38"/>
      <c r="C190" s="17"/>
      <c r="D190" s="17"/>
      <c r="E190" s="17"/>
      <c r="F190" s="17"/>
      <c r="G190" s="15"/>
      <c r="H190" s="15"/>
      <c r="J190" s="8"/>
      <c r="K190" t="str">
        <f>IF(ISNUMBER(VLOOKUP(B190,Sim_20180126_WTI!$A$4:$G$1000,7,0)),VLOOKUP(B190,Sim_20180126_WTI!$A$4:$G$1000,7,0),"")</f>
        <v/>
      </c>
    </row>
    <row r="191" spans="1:11" ht="15" x14ac:dyDescent="0.25">
      <c r="A191" s="38"/>
      <c r="B191" s="38"/>
      <c r="C191" s="17"/>
      <c r="D191" s="17"/>
      <c r="E191" s="17"/>
      <c r="F191" s="17"/>
      <c r="G191" s="15"/>
      <c r="H191" s="15"/>
      <c r="J191" s="8"/>
      <c r="K191" t="str">
        <f>IF(ISNUMBER(VLOOKUP(B191,Sim_20180126_WTI!$A$4:$G$1000,7,0)),VLOOKUP(B191,Sim_20180126_WTI!$A$4:$G$1000,7,0),"")</f>
        <v/>
      </c>
    </row>
    <row r="192" spans="1:11" ht="15" x14ac:dyDescent="0.25">
      <c r="A192" s="38"/>
      <c r="B192" s="38"/>
      <c r="C192" s="17"/>
      <c r="D192" s="17"/>
      <c r="E192" s="17"/>
      <c r="F192" s="17"/>
      <c r="G192" s="15"/>
      <c r="H192" s="15"/>
      <c r="J192" s="8"/>
      <c r="K192" t="str">
        <f>IF(ISNUMBER(VLOOKUP(B192,Sim_20180126_WTI!$A$4:$G$1000,7,0)),VLOOKUP(B192,Sim_20180126_WTI!$A$4:$G$1000,7,0),"")</f>
        <v/>
      </c>
    </row>
    <row r="193" spans="1:11" ht="15" x14ac:dyDescent="0.25">
      <c r="A193" s="38"/>
      <c r="B193" s="38"/>
      <c r="C193" s="17"/>
      <c r="D193" s="17"/>
      <c r="E193" s="17"/>
      <c r="F193" s="17"/>
      <c r="G193" s="15"/>
      <c r="H193" s="15"/>
      <c r="J193" s="8"/>
      <c r="K193" t="str">
        <f>IF(ISNUMBER(VLOOKUP(B193,Sim_20180126_WTI!$A$4:$G$1000,7,0)),VLOOKUP(B193,Sim_20180126_WTI!$A$4:$G$1000,7,0),"")</f>
        <v/>
      </c>
    </row>
    <row r="194" spans="1:11" ht="15" x14ac:dyDescent="0.25">
      <c r="A194" s="38"/>
      <c r="B194" s="38"/>
      <c r="C194" s="17"/>
      <c r="D194" s="17"/>
      <c r="E194" s="17"/>
      <c r="F194" s="17"/>
      <c r="G194" s="15"/>
      <c r="H194" s="15"/>
      <c r="J194" s="8"/>
      <c r="K194" t="str">
        <f>IF(ISNUMBER(VLOOKUP(B194,Sim_20180126_WTI!$A$4:$G$1000,7,0)),VLOOKUP(B194,Sim_20180126_WTI!$A$4:$G$1000,7,0),"")</f>
        <v/>
      </c>
    </row>
    <row r="195" spans="1:11" ht="15" x14ac:dyDescent="0.25">
      <c r="A195" s="38"/>
      <c r="B195" s="38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IF(ISNUMBER(VLOOKUP(B195,Sim_20180126_WTI!$A$4:$G$1000,7,0)),VLOOKUP(B195,Sim_20180126_WTI!$A$4:$G$1000,7,0),"")</f>
        <v/>
      </c>
    </row>
    <row r="196" spans="1:11" ht="15" x14ac:dyDescent="0.25">
      <c r="A196" s="38"/>
      <c r="B196" s="38"/>
      <c r="C196" s="17"/>
      <c r="D196" s="17"/>
      <c r="E196" s="17"/>
      <c r="F196" s="17"/>
      <c r="G196" s="15"/>
      <c r="H196" s="15"/>
      <c r="J196" s="8"/>
      <c r="K196" t="str">
        <f>IF(ISNUMBER(VLOOKUP(B196,Sim_20180126_WTI!$A$4:$G$1000,7,0)),VLOOKUP(B196,Sim_20180126_WTI!$A$4:$G$1000,7,0),"")</f>
        <v/>
      </c>
    </row>
    <row r="197" spans="1:11" ht="15" x14ac:dyDescent="0.25">
      <c r="A197" s="38"/>
      <c r="B197" s="38"/>
      <c r="C197" s="17"/>
      <c r="D197" s="17"/>
      <c r="E197" s="17"/>
      <c r="F197" s="17"/>
      <c r="G197" s="15"/>
      <c r="H197" s="15"/>
      <c r="J197" s="8"/>
      <c r="K197" t="str">
        <f>IF(ISNUMBER(VLOOKUP(B197,Sim_20180126_WTI!$A$4:$G$1000,7,0)),VLOOKUP(B197,Sim_20180126_WTI!$A$4:$G$1000,7,0),"")</f>
        <v/>
      </c>
    </row>
    <row r="198" spans="1:11" ht="15" x14ac:dyDescent="0.25">
      <c r="A198" s="38"/>
      <c r="B198" s="38"/>
      <c r="C198" s="17"/>
      <c r="D198" s="17"/>
      <c r="E198" s="17"/>
      <c r="F198" s="17"/>
      <c r="G198" s="15"/>
      <c r="H198" s="15"/>
      <c r="J198" s="8"/>
      <c r="K198" t="str">
        <f>IF(ISNUMBER(VLOOKUP(B198,Sim_20180126_WTI!$A$4:$G$1000,7,0)),VLOOKUP(B198,Sim_20180126_WTI!$A$4:$G$1000,7,0),"")</f>
        <v/>
      </c>
    </row>
    <row r="199" spans="1:11" ht="15" x14ac:dyDescent="0.25">
      <c r="A199" s="38"/>
      <c r="B199" s="38"/>
      <c r="C199" s="17"/>
      <c r="D199" s="17"/>
      <c r="E199" s="17"/>
      <c r="F199" s="17"/>
      <c r="G199" s="15"/>
      <c r="H199" s="15"/>
      <c r="J199" s="8"/>
      <c r="K199" t="str">
        <f>IF(ISNUMBER(VLOOKUP(B199,Sim_20180126_WTI!$A$4:$G$1000,7,0)),VLOOKUP(B199,Sim_20180126_WTI!$A$4:$G$1000,7,0),"")</f>
        <v/>
      </c>
    </row>
    <row r="200" spans="1:11" ht="15" x14ac:dyDescent="0.25">
      <c r="A200" s="38"/>
      <c r="B200" s="38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IF(ISNUMBER(VLOOKUP(B200,Sim_20180126_WTI!$A$4:$G$1000,7,0)),VLOOKUP(B200,Sim_20180126_WTI!$A$4:$G$1000,7,0),"")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autoFilter ref="A48:M48">
    <sortState ref="A49:M99">
      <sortCondition ref="J48"/>
    </sortState>
  </autoFilter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V2354"/>
  <sheetViews>
    <sheetView showGridLines="0" workbookViewId="0">
      <selection activeCell="C14" sqref="C14:D14"/>
    </sheetView>
  </sheetViews>
  <sheetFormatPr defaultRowHeight="15" x14ac:dyDescent="0.25"/>
  <cols>
    <col min="2" max="2" width="21.5703125" bestFit="1" customWidth="1"/>
    <col min="3" max="3" width="11.85546875" customWidth="1"/>
    <col min="4" max="4" width="22" bestFit="1" customWidth="1"/>
    <col min="5" max="5" width="13.85546875" bestFit="1" customWidth="1"/>
    <col min="6" max="6" width="14" bestFit="1" customWidth="1"/>
    <col min="7" max="7" width="22.42578125" bestFit="1" customWidth="1"/>
    <col min="8" max="8" width="17.7109375" bestFit="1" customWidth="1"/>
    <col min="13" max="13" width="11.42578125" bestFit="1" customWidth="1"/>
    <col min="14" max="14" width="11.42578125" customWidth="1"/>
    <col min="16" max="16" width="11.28515625" bestFit="1" customWidth="1"/>
    <col min="17" max="17" width="12" bestFit="1" customWidth="1"/>
    <col min="18" max="18" width="11.140625" bestFit="1" customWidth="1"/>
  </cols>
  <sheetData>
    <row r="2" spans="2:18" ht="15.75" thickBot="1" x14ac:dyDescent="0.3"/>
    <row r="3" spans="2:18" ht="15.75" thickBot="1" x14ac:dyDescent="0.3">
      <c r="C3" s="28" t="s">
        <v>106</v>
      </c>
      <c r="D3" s="29" t="s">
        <v>26</v>
      </c>
    </row>
    <row r="4" spans="2:18" x14ac:dyDescent="0.25">
      <c r="C4" s="26">
        <v>43126</v>
      </c>
      <c r="D4" s="27">
        <v>43140</v>
      </c>
    </row>
    <row r="5" spans="2:18" x14ac:dyDescent="0.25">
      <c r="C5" s="30">
        <v>42373</v>
      </c>
      <c r="D5" s="31">
        <v>42389</v>
      </c>
    </row>
    <row r="6" spans="2:18" x14ac:dyDescent="0.25">
      <c r="C6" s="32">
        <v>42367</v>
      </c>
      <c r="D6" s="33">
        <v>42388</v>
      </c>
    </row>
    <row r="7" spans="2:18" x14ac:dyDescent="0.25">
      <c r="C7" s="30"/>
      <c r="D7" s="31"/>
    </row>
    <row r="8" spans="2:18" x14ac:dyDescent="0.25">
      <c r="C8" s="32">
        <v>42226</v>
      </c>
      <c r="D8" s="33">
        <v>42240</v>
      </c>
    </row>
    <row r="9" spans="2:18" x14ac:dyDescent="0.25">
      <c r="C9" s="30">
        <v>42179</v>
      </c>
      <c r="D9" s="31">
        <v>42193</v>
      </c>
    </row>
    <row r="10" spans="2:18" x14ac:dyDescent="0.25">
      <c r="C10" s="32">
        <v>41032</v>
      </c>
      <c r="D10" s="33">
        <v>41052</v>
      </c>
    </row>
    <row r="11" spans="2:18" x14ac:dyDescent="0.25">
      <c r="C11" s="30">
        <v>40807</v>
      </c>
      <c r="D11" s="31">
        <v>40820</v>
      </c>
    </row>
    <row r="12" spans="2:18" x14ac:dyDescent="0.25">
      <c r="C12" s="32">
        <v>40758</v>
      </c>
      <c r="D12" s="33">
        <v>40764</v>
      </c>
    </row>
    <row r="13" spans="2:18" x14ac:dyDescent="0.25">
      <c r="C13" s="30">
        <v>40753</v>
      </c>
      <c r="D13" s="31">
        <v>40764</v>
      </c>
    </row>
    <row r="14" spans="2:18" ht="15.75" thickBot="1" x14ac:dyDescent="0.3">
      <c r="C14" s="34">
        <v>40189</v>
      </c>
      <c r="D14" s="35">
        <v>40207</v>
      </c>
    </row>
    <row r="15" spans="2:18" x14ac:dyDescent="0.25">
      <c r="Q15" s="50" t="s">
        <v>107</v>
      </c>
      <c r="R15" s="50"/>
    </row>
    <row r="16" spans="2:18" x14ac:dyDescent="0.25">
      <c r="B16" s="23" t="s">
        <v>108</v>
      </c>
      <c r="C16" s="24" t="s">
        <v>94</v>
      </c>
      <c r="D16" s="24" t="s">
        <v>95</v>
      </c>
      <c r="E16" s="24" t="s">
        <v>96</v>
      </c>
      <c r="F16" s="24" t="s">
        <v>97</v>
      </c>
      <c r="G16" t="s">
        <v>99</v>
      </c>
      <c r="H16" t="s">
        <v>100</v>
      </c>
      <c r="K16" t="s">
        <v>101</v>
      </c>
      <c r="L16" t="s">
        <v>102</v>
      </c>
      <c r="M16" t="s">
        <v>98</v>
      </c>
      <c r="N16" t="s">
        <v>104</v>
      </c>
      <c r="O16" t="s">
        <v>103</v>
      </c>
      <c r="P16" t="s">
        <v>105</v>
      </c>
      <c r="Q16" t="s">
        <v>106</v>
      </c>
      <c r="R16" t="s">
        <v>26</v>
      </c>
    </row>
    <row r="17" spans="3:18" x14ac:dyDescent="0.25">
      <c r="C17" s="25">
        <v>43264</v>
      </c>
      <c r="D17" s="24">
        <v>65.95</v>
      </c>
      <c r="E17" s="24">
        <v>30906.22</v>
      </c>
      <c r="F17" s="24"/>
      <c r="G17">
        <f t="shared" ref="G17:G80" si="0">MAX($D17:$D31)</f>
        <v>70.709999999999994</v>
      </c>
      <c r="H17">
        <f ca="1">MIN(OFFSET($D17,0,0,$I17,1))</f>
        <v>64.73</v>
      </c>
      <c r="I17">
        <f t="shared" ref="I17:I80" si="1">MATCH($G17,$D17:$D31,0)</f>
        <v>15</v>
      </c>
      <c r="J17">
        <f t="shared" ref="J17:J80" ca="1" si="2">MATCH($H17,$D17:$D31,0)</f>
        <v>6</v>
      </c>
      <c r="K17">
        <f ca="1">OFFSET($E17,I17-1,0)</f>
        <v>30760.41</v>
      </c>
      <c r="L17">
        <f ca="1">OFFSET($E17,J17-1,0)</f>
        <v>31259.1</v>
      </c>
      <c r="M17" s="21">
        <f t="shared" ref="M17:M80" ca="1" si="3">100*(H17/G17-1)</f>
        <v>-8.4570782067599932</v>
      </c>
      <c r="N17" s="21">
        <f ca="1">IF(ISNUMBER(100*(L17/K17-1)),100*(L17/K17-1),"")</f>
        <v>1.6212072595911398</v>
      </c>
      <c r="O17" t="str">
        <f t="shared" ref="O17:O80" ca="1" si="4">IF(M17&lt;-10,1,"")</f>
        <v/>
      </c>
      <c r="P17" t="str">
        <f ca="1">IF(N17="","",IF(N17=-100,"",IF(N17&lt;-10,1,"")))</f>
        <v/>
      </c>
      <c r="Q17" t="str">
        <f t="shared" ref="Q17:Q80" ca="1" si="5">IF(AND($O17=1,$P17=1),OFFSET($C17,I17-1,0),"")</f>
        <v/>
      </c>
      <c r="R17" t="str">
        <f t="shared" ref="R17:R80" ca="1" si="6">IF(AND($O17=1,$P17=1),OFFSET($C17,J17-1,0),"")</f>
        <v/>
      </c>
    </row>
    <row r="18" spans="3:18" x14ac:dyDescent="0.25">
      <c r="C18" s="25">
        <v>43263</v>
      </c>
      <c r="D18" s="24">
        <v>66.36</v>
      </c>
      <c r="E18" s="24">
        <v>31103.06</v>
      </c>
      <c r="F18" s="24">
        <v>2786.85</v>
      </c>
      <c r="G18">
        <f t="shared" si="0"/>
        <v>71.84</v>
      </c>
      <c r="H18">
        <f t="shared" ref="H18:H81" ca="1" si="7">MIN(OFFSET($D18,0,0,MATCH($G18,$D18:$D32,0),1))</f>
        <v>64.73</v>
      </c>
      <c r="I18">
        <f t="shared" si="1"/>
        <v>15</v>
      </c>
      <c r="J18">
        <f t="shared" ca="1" si="2"/>
        <v>5</v>
      </c>
      <c r="K18">
        <f t="shared" ref="K18:K81" ca="1" si="8">OFFSET($E18,I18-1,0)</f>
        <v>30665.64</v>
      </c>
      <c r="L18">
        <f t="shared" ref="L18:L81" ca="1" si="9">OFFSET($E18,J18-1,0)</f>
        <v>31259.1</v>
      </c>
      <c r="M18" s="21">
        <f t="shared" ca="1" si="3"/>
        <v>-9.8969933184855243</v>
      </c>
      <c r="N18" s="21">
        <f t="shared" ref="N18:N81" ca="1" si="10">IF(ISNUMBER(100*(L18/K18-1)),100*(L18/K18-1),"")</f>
        <v>1.9352604413278129</v>
      </c>
      <c r="O18" t="str">
        <f t="shared" ca="1" si="4"/>
        <v/>
      </c>
      <c r="P18" t="str">
        <f t="shared" ref="P18:P81" ca="1" si="11">IF(N18="","",IF(N18=-100,"",IF(N18&lt;-10,1,"")))</f>
        <v/>
      </c>
      <c r="Q18" t="str">
        <f t="shared" ca="1" si="5"/>
        <v/>
      </c>
      <c r="R18" t="str">
        <f t="shared" ca="1" si="6"/>
        <v/>
      </c>
    </row>
    <row r="19" spans="3:18" x14ac:dyDescent="0.25">
      <c r="C19" s="25">
        <v>43262</v>
      </c>
      <c r="D19" s="24">
        <v>66.099999999999994</v>
      </c>
      <c r="E19" s="24">
        <v>31063.7</v>
      </c>
      <c r="F19" s="24">
        <v>2782</v>
      </c>
      <c r="G19">
        <f t="shared" si="0"/>
        <v>72.13</v>
      </c>
      <c r="H19">
        <f t="shared" ca="1" si="7"/>
        <v>64.73</v>
      </c>
      <c r="I19">
        <f t="shared" si="1"/>
        <v>15</v>
      </c>
      <c r="J19">
        <f t="shared" ca="1" si="2"/>
        <v>4</v>
      </c>
      <c r="K19">
        <f t="shared" ca="1" si="8"/>
        <v>0</v>
      </c>
      <c r="L19">
        <f t="shared" ca="1" si="9"/>
        <v>31259.1</v>
      </c>
      <c r="M19" s="21">
        <f t="shared" ca="1" si="3"/>
        <v>-10.259254124497419</v>
      </c>
      <c r="N19" s="21" t="str">
        <f t="shared" ca="1" si="10"/>
        <v/>
      </c>
      <c r="O19">
        <f t="shared" ca="1" si="4"/>
        <v>1</v>
      </c>
      <c r="P19" t="str">
        <f t="shared" ca="1" si="11"/>
        <v/>
      </c>
      <c r="Q19" t="str">
        <f t="shared" ca="1" si="5"/>
        <v/>
      </c>
      <c r="R19" t="str">
        <f t="shared" ca="1" si="6"/>
        <v/>
      </c>
    </row>
    <row r="20" spans="3:18" x14ac:dyDescent="0.25">
      <c r="C20" s="25">
        <v>43259</v>
      </c>
      <c r="D20" s="24">
        <v>65.739999999999995</v>
      </c>
      <c r="E20" s="24">
        <v>30958.21</v>
      </c>
      <c r="F20" s="24">
        <v>2779.03</v>
      </c>
      <c r="G20">
        <f t="shared" si="0"/>
        <v>72.239999999999995</v>
      </c>
      <c r="H20">
        <f t="shared" ca="1" si="7"/>
        <v>64.73</v>
      </c>
      <c r="I20">
        <f t="shared" si="1"/>
        <v>15</v>
      </c>
      <c r="J20">
        <f t="shared" ca="1" si="2"/>
        <v>3</v>
      </c>
      <c r="K20">
        <f t="shared" ca="1" si="8"/>
        <v>31234.35</v>
      </c>
      <c r="L20">
        <f t="shared" ca="1" si="9"/>
        <v>31259.1</v>
      </c>
      <c r="M20" s="21">
        <f t="shared" ca="1" si="3"/>
        <v>-10.395902547065328</v>
      </c>
      <c r="N20" s="21">
        <f t="shared" ca="1" si="10"/>
        <v>7.9239683233356395E-2</v>
      </c>
      <c r="O20">
        <f t="shared" ca="1" si="4"/>
        <v>1</v>
      </c>
      <c r="P20" t="str">
        <f t="shared" ca="1" si="11"/>
        <v/>
      </c>
      <c r="Q20" t="str">
        <f t="shared" ca="1" si="5"/>
        <v/>
      </c>
      <c r="R20" t="str">
        <f t="shared" ca="1" si="6"/>
        <v/>
      </c>
    </row>
    <row r="21" spans="3:18" x14ac:dyDescent="0.25">
      <c r="C21" s="25">
        <v>43258</v>
      </c>
      <c r="D21" s="24">
        <v>65.95</v>
      </c>
      <c r="E21" s="24">
        <v>31512.63</v>
      </c>
      <c r="F21" s="24">
        <v>2770.37</v>
      </c>
      <c r="G21">
        <f t="shared" si="0"/>
        <v>72.239999999999995</v>
      </c>
      <c r="H21">
        <f t="shared" ca="1" si="7"/>
        <v>64.73</v>
      </c>
      <c r="I21">
        <f t="shared" si="1"/>
        <v>14</v>
      </c>
      <c r="J21">
        <f t="shared" ca="1" si="2"/>
        <v>2</v>
      </c>
      <c r="K21">
        <f t="shared" ca="1" si="8"/>
        <v>31234.35</v>
      </c>
      <c r="L21">
        <f t="shared" ca="1" si="9"/>
        <v>31259.1</v>
      </c>
      <c r="M21" s="21">
        <f t="shared" ca="1" si="3"/>
        <v>-10.395902547065328</v>
      </c>
      <c r="N21" s="21">
        <f t="shared" ca="1" si="10"/>
        <v>7.9239683233356395E-2</v>
      </c>
      <c r="O21">
        <f t="shared" ca="1" si="4"/>
        <v>1</v>
      </c>
      <c r="P21" t="str">
        <f t="shared" ca="1" si="11"/>
        <v/>
      </c>
      <c r="Q21" t="str">
        <f t="shared" ca="1" si="5"/>
        <v/>
      </c>
      <c r="R21" t="str">
        <f t="shared" ca="1" si="6"/>
        <v/>
      </c>
    </row>
    <row r="22" spans="3:18" x14ac:dyDescent="0.25">
      <c r="C22" s="25">
        <v>43257</v>
      </c>
      <c r="D22" s="24">
        <v>64.73</v>
      </c>
      <c r="E22" s="24">
        <v>31259.1</v>
      </c>
      <c r="F22" s="24">
        <v>2772.35</v>
      </c>
      <c r="G22">
        <f t="shared" si="0"/>
        <v>72.239999999999995</v>
      </c>
      <c r="H22">
        <f t="shared" ca="1" si="7"/>
        <v>64.73</v>
      </c>
      <c r="I22">
        <f t="shared" si="1"/>
        <v>13</v>
      </c>
      <c r="J22">
        <f t="shared" ca="1" si="2"/>
        <v>1</v>
      </c>
      <c r="K22">
        <f t="shared" ca="1" si="8"/>
        <v>31234.35</v>
      </c>
      <c r="L22">
        <f t="shared" ca="1" si="9"/>
        <v>31259.1</v>
      </c>
      <c r="M22" s="21">
        <f t="shared" ca="1" si="3"/>
        <v>-10.395902547065328</v>
      </c>
      <c r="N22" s="21">
        <f t="shared" ca="1" si="10"/>
        <v>7.9239683233356395E-2</v>
      </c>
      <c r="O22">
        <f t="shared" ca="1" si="4"/>
        <v>1</v>
      </c>
      <c r="P22" t="str">
        <f t="shared" ca="1" si="11"/>
        <v/>
      </c>
      <c r="Q22" t="str">
        <f t="shared" ca="1" si="5"/>
        <v/>
      </c>
      <c r="R22" t="str">
        <f t="shared" ca="1" si="6"/>
        <v/>
      </c>
    </row>
    <row r="23" spans="3:18" x14ac:dyDescent="0.25">
      <c r="C23" s="25">
        <v>43256</v>
      </c>
      <c r="D23" s="24">
        <v>65.52</v>
      </c>
      <c r="E23" s="24">
        <v>31093.45</v>
      </c>
      <c r="F23" s="24">
        <v>2748.8</v>
      </c>
      <c r="G23">
        <f t="shared" si="0"/>
        <v>72.239999999999995</v>
      </c>
      <c r="H23">
        <f t="shared" ca="1" si="7"/>
        <v>64.75</v>
      </c>
      <c r="I23">
        <f t="shared" si="1"/>
        <v>12</v>
      </c>
      <c r="J23">
        <f t="shared" ca="1" si="2"/>
        <v>2</v>
      </c>
      <c r="K23">
        <f t="shared" ca="1" si="8"/>
        <v>31234.35</v>
      </c>
      <c r="L23">
        <f t="shared" ca="1" si="9"/>
        <v>30997.98</v>
      </c>
      <c r="M23" s="21">
        <f t="shared" ca="1" si="3"/>
        <v>-10.368217054263562</v>
      </c>
      <c r="N23" s="21">
        <f t="shared" ca="1" si="10"/>
        <v>-0.75676298690383614</v>
      </c>
      <c r="O23">
        <f t="shared" ca="1" si="4"/>
        <v>1</v>
      </c>
      <c r="P23" t="str">
        <f t="shared" ca="1" si="11"/>
        <v/>
      </c>
      <c r="Q23" t="str">
        <f t="shared" ca="1" si="5"/>
        <v/>
      </c>
      <c r="R23" t="str">
        <f t="shared" ca="1" si="6"/>
        <v/>
      </c>
    </row>
    <row r="24" spans="3:18" x14ac:dyDescent="0.25">
      <c r="C24" s="25">
        <v>43255</v>
      </c>
      <c r="D24" s="24">
        <v>64.75</v>
      </c>
      <c r="E24" s="24">
        <v>30997.98</v>
      </c>
      <c r="F24" s="24">
        <v>2746.87</v>
      </c>
      <c r="G24">
        <f t="shared" si="0"/>
        <v>72.239999999999995</v>
      </c>
      <c r="H24">
        <f t="shared" ca="1" si="7"/>
        <v>64.75</v>
      </c>
      <c r="I24">
        <f t="shared" si="1"/>
        <v>11</v>
      </c>
      <c r="J24">
        <f t="shared" ca="1" si="2"/>
        <v>1</v>
      </c>
      <c r="K24">
        <f t="shared" ca="1" si="8"/>
        <v>31234.35</v>
      </c>
      <c r="L24">
        <f t="shared" ca="1" si="9"/>
        <v>30997.98</v>
      </c>
      <c r="M24" s="21">
        <f t="shared" ca="1" si="3"/>
        <v>-10.368217054263562</v>
      </c>
      <c r="N24" s="21">
        <f t="shared" ca="1" si="10"/>
        <v>-0.75676298690383614</v>
      </c>
      <c r="O24">
        <f t="shared" ca="1" si="4"/>
        <v>1</v>
      </c>
      <c r="P24" t="str">
        <f t="shared" ca="1" si="11"/>
        <v/>
      </c>
      <c r="Q24" t="str">
        <f t="shared" ca="1" si="5"/>
        <v/>
      </c>
      <c r="R24" t="str">
        <f t="shared" ca="1" si="6"/>
        <v/>
      </c>
    </row>
    <row r="25" spans="3:18" x14ac:dyDescent="0.25">
      <c r="C25" s="25">
        <v>43252</v>
      </c>
      <c r="D25" s="24">
        <v>65.81</v>
      </c>
      <c r="E25" s="24">
        <v>30492.91</v>
      </c>
      <c r="F25" s="24">
        <v>2734.62</v>
      </c>
      <c r="G25">
        <f t="shared" si="0"/>
        <v>72.239999999999995</v>
      </c>
      <c r="H25">
        <f t="shared" ca="1" si="7"/>
        <v>65.81</v>
      </c>
      <c r="I25">
        <f t="shared" si="1"/>
        <v>10</v>
      </c>
      <c r="J25">
        <f t="shared" ca="1" si="2"/>
        <v>1</v>
      </c>
      <c r="K25">
        <f t="shared" ca="1" si="8"/>
        <v>31234.35</v>
      </c>
      <c r="L25">
        <f t="shared" ca="1" si="9"/>
        <v>30492.91</v>
      </c>
      <c r="M25" s="21">
        <f t="shared" ca="1" si="3"/>
        <v>-8.9008859357696419</v>
      </c>
      <c r="N25" s="21">
        <f t="shared" ca="1" si="10"/>
        <v>-2.3737967974361562</v>
      </c>
      <c r="O25" t="str">
        <f t="shared" ca="1" si="4"/>
        <v/>
      </c>
      <c r="P25" t="str">
        <f t="shared" ca="1" si="11"/>
        <v/>
      </c>
      <c r="Q25" t="str">
        <f t="shared" ca="1" si="5"/>
        <v/>
      </c>
      <c r="R25" t="str">
        <f t="shared" ca="1" si="6"/>
        <v/>
      </c>
    </row>
    <row r="26" spans="3:18" x14ac:dyDescent="0.25">
      <c r="C26" s="25">
        <v>43251</v>
      </c>
      <c r="D26" s="24">
        <v>67.040000000000006</v>
      </c>
      <c r="E26" s="24">
        <v>30468.560000000001</v>
      </c>
      <c r="F26" s="24">
        <v>2705.27</v>
      </c>
      <c r="G26">
        <f t="shared" si="0"/>
        <v>72.239999999999995</v>
      </c>
      <c r="H26">
        <f t="shared" ca="1" si="7"/>
        <v>66.73</v>
      </c>
      <c r="I26">
        <f t="shared" si="1"/>
        <v>9</v>
      </c>
      <c r="J26">
        <f t="shared" ca="1" si="2"/>
        <v>3</v>
      </c>
      <c r="K26">
        <f t="shared" ca="1" si="8"/>
        <v>31234.35</v>
      </c>
      <c r="L26">
        <f t="shared" ca="1" si="9"/>
        <v>30484.58</v>
      </c>
      <c r="M26" s="21">
        <f t="shared" ca="1" si="3"/>
        <v>-7.6273532668881376</v>
      </c>
      <c r="N26" s="21">
        <f t="shared" ca="1" si="10"/>
        <v>-2.400466153449643</v>
      </c>
      <c r="O26" t="str">
        <f t="shared" ca="1" si="4"/>
        <v/>
      </c>
      <c r="P26" t="str">
        <f t="shared" ca="1" si="11"/>
        <v/>
      </c>
      <c r="Q26" t="str">
        <f t="shared" ca="1" si="5"/>
        <v/>
      </c>
      <c r="R26" t="str">
        <f t="shared" ca="1" si="6"/>
        <v/>
      </c>
    </row>
    <row r="27" spans="3:18" x14ac:dyDescent="0.25">
      <c r="C27" s="25">
        <v>43250</v>
      </c>
      <c r="D27" s="24">
        <v>68.209999999999994</v>
      </c>
      <c r="E27" s="24">
        <v>30056.79</v>
      </c>
      <c r="F27" s="24">
        <v>2724.01</v>
      </c>
      <c r="G27">
        <f t="shared" si="0"/>
        <v>72.239999999999995</v>
      </c>
      <c r="H27">
        <f t="shared" ca="1" si="7"/>
        <v>66.73</v>
      </c>
      <c r="I27">
        <f t="shared" si="1"/>
        <v>8</v>
      </c>
      <c r="J27">
        <f t="shared" ca="1" si="2"/>
        <v>2</v>
      </c>
      <c r="K27">
        <f t="shared" ca="1" si="8"/>
        <v>31234.35</v>
      </c>
      <c r="L27">
        <f t="shared" ca="1" si="9"/>
        <v>30484.58</v>
      </c>
      <c r="M27" s="21">
        <f t="shared" ca="1" si="3"/>
        <v>-7.6273532668881376</v>
      </c>
      <c r="N27" s="21">
        <f t="shared" ca="1" si="10"/>
        <v>-2.400466153449643</v>
      </c>
      <c r="O27" t="str">
        <f t="shared" ca="1" si="4"/>
        <v/>
      </c>
      <c r="P27" t="str">
        <f t="shared" ca="1" si="11"/>
        <v/>
      </c>
      <c r="Q27" t="str">
        <f t="shared" ca="1" si="5"/>
        <v/>
      </c>
      <c r="R27" t="str">
        <f t="shared" ca="1" si="6"/>
        <v/>
      </c>
    </row>
    <row r="28" spans="3:18" x14ac:dyDescent="0.25">
      <c r="C28" s="25">
        <v>43249</v>
      </c>
      <c r="D28" s="24">
        <v>66.73</v>
      </c>
      <c r="E28" s="24">
        <v>30484.58</v>
      </c>
      <c r="F28" s="24">
        <v>2689.86</v>
      </c>
      <c r="G28">
        <f t="shared" si="0"/>
        <v>72.239999999999995</v>
      </c>
      <c r="H28">
        <f t="shared" ca="1" si="7"/>
        <v>66.73</v>
      </c>
      <c r="I28">
        <f t="shared" si="1"/>
        <v>7</v>
      </c>
      <c r="J28">
        <f t="shared" ca="1" si="2"/>
        <v>1</v>
      </c>
      <c r="K28">
        <f t="shared" ca="1" si="8"/>
        <v>31234.35</v>
      </c>
      <c r="L28">
        <f t="shared" ca="1" si="9"/>
        <v>30484.58</v>
      </c>
      <c r="M28" s="21">
        <f t="shared" ca="1" si="3"/>
        <v>-7.6273532668881376</v>
      </c>
      <c r="N28" s="21">
        <f t="shared" ca="1" si="10"/>
        <v>-2.400466153449643</v>
      </c>
      <c r="O28" t="str">
        <f t="shared" ca="1" si="4"/>
        <v/>
      </c>
      <c r="P28" t="str">
        <f t="shared" ca="1" si="11"/>
        <v/>
      </c>
      <c r="Q28" t="str">
        <f t="shared" ca="1" si="5"/>
        <v/>
      </c>
      <c r="R28" t="str">
        <f t="shared" ca="1" si="6"/>
        <v/>
      </c>
    </row>
    <row r="29" spans="3:18" x14ac:dyDescent="0.25">
      <c r="C29" s="25">
        <v>43248</v>
      </c>
      <c r="D29" s="24"/>
      <c r="E29" s="24">
        <v>30792.26</v>
      </c>
      <c r="F29" s="24"/>
      <c r="G29">
        <f t="shared" si="0"/>
        <v>72.239999999999995</v>
      </c>
      <c r="H29">
        <f t="shared" ca="1" si="7"/>
        <v>67.88</v>
      </c>
      <c r="I29">
        <f t="shared" si="1"/>
        <v>6</v>
      </c>
      <c r="J29">
        <f t="shared" ca="1" si="2"/>
        <v>2</v>
      </c>
      <c r="K29">
        <f t="shared" ca="1" si="8"/>
        <v>31234.35</v>
      </c>
      <c r="L29">
        <f t="shared" ca="1" si="9"/>
        <v>30588.04</v>
      </c>
      <c r="M29" s="21">
        <f t="shared" ca="1" si="3"/>
        <v>-6.0354374307862724</v>
      </c>
      <c r="N29" s="21">
        <f t="shared" ca="1" si="10"/>
        <v>-2.0692282695173647</v>
      </c>
      <c r="O29" t="str">
        <f t="shared" ca="1" si="4"/>
        <v/>
      </c>
      <c r="P29" t="str">
        <f t="shared" ca="1" si="11"/>
        <v/>
      </c>
      <c r="Q29" t="str">
        <f t="shared" ca="1" si="5"/>
        <v/>
      </c>
      <c r="R29" t="str">
        <f t="shared" ca="1" si="6"/>
        <v/>
      </c>
    </row>
    <row r="30" spans="3:18" x14ac:dyDescent="0.25">
      <c r="C30" s="25">
        <v>43245</v>
      </c>
      <c r="D30" s="24">
        <v>67.88</v>
      </c>
      <c r="E30" s="24">
        <v>30588.04</v>
      </c>
      <c r="F30" s="24">
        <v>2721.33</v>
      </c>
      <c r="G30">
        <f t="shared" si="0"/>
        <v>72.239999999999995</v>
      </c>
      <c r="H30">
        <f t="shared" ca="1" si="7"/>
        <v>67.88</v>
      </c>
      <c r="I30">
        <f t="shared" si="1"/>
        <v>5</v>
      </c>
      <c r="J30">
        <f t="shared" ca="1" si="2"/>
        <v>1</v>
      </c>
      <c r="K30">
        <f t="shared" ca="1" si="8"/>
        <v>31234.35</v>
      </c>
      <c r="L30">
        <f t="shared" ca="1" si="9"/>
        <v>30588.04</v>
      </c>
      <c r="M30" s="21">
        <f t="shared" ca="1" si="3"/>
        <v>-6.0354374307862724</v>
      </c>
      <c r="N30" s="21">
        <f t="shared" ca="1" si="10"/>
        <v>-2.0692282695173647</v>
      </c>
      <c r="O30" t="str">
        <f t="shared" ca="1" si="4"/>
        <v/>
      </c>
      <c r="P30" t="str">
        <f t="shared" ca="1" si="11"/>
        <v/>
      </c>
      <c r="Q30" t="str">
        <f t="shared" ca="1" si="5"/>
        <v/>
      </c>
      <c r="R30" t="str">
        <f t="shared" ca="1" si="6"/>
        <v/>
      </c>
    </row>
    <row r="31" spans="3:18" x14ac:dyDescent="0.25">
      <c r="C31" s="25">
        <v>43244</v>
      </c>
      <c r="D31" s="24">
        <v>70.709999999999994</v>
      </c>
      <c r="E31" s="24">
        <v>30760.41</v>
      </c>
      <c r="F31" s="24">
        <v>2727.76</v>
      </c>
      <c r="G31">
        <f t="shared" si="0"/>
        <v>72.239999999999995</v>
      </c>
      <c r="H31">
        <f t="shared" ca="1" si="7"/>
        <v>70.709999999999994</v>
      </c>
      <c r="I31">
        <f t="shared" si="1"/>
        <v>4</v>
      </c>
      <c r="J31">
        <f t="shared" ca="1" si="2"/>
        <v>1</v>
      </c>
      <c r="K31">
        <f t="shared" ca="1" si="8"/>
        <v>31234.35</v>
      </c>
      <c r="L31">
        <f t="shared" ca="1" si="9"/>
        <v>30760.41</v>
      </c>
      <c r="M31" s="21">
        <f t="shared" ca="1" si="3"/>
        <v>-2.1179401993355551</v>
      </c>
      <c r="N31" s="21">
        <f t="shared" ca="1" si="10"/>
        <v>-1.5173678978432359</v>
      </c>
      <c r="O31" t="str">
        <f t="shared" ca="1" si="4"/>
        <v/>
      </c>
      <c r="P31" t="str">
        <f t="shared" ca="1" si="11"/>
        <v/>
      </c>
      <c r="Q31" t="str">
        <f t="shared" ca="1" si="5"/>
        <v/>
      </c>
      <c r="R31" t="str">
        <f t="shared" ca="1" si="6"/>
        <v/>
      </c>
    </row>
    <row r="32" spans="3:18" x14ac:dyDescent="0.25">
      <c r="C32" s="25">
        <v>43243</v>
      </c>
      <c r="D32" s="24">
        <v>71.84</v>
      </c>
      <c r="E32" s="24">
        <v>30665.64</v>
      </c>
      <c r="F32" s="24">
        <v>2733.29</v>
      </c>
      <c r="G32">
        <f t="shared" si="0"/>
        <v>72.239999999999995</v>
      </c>
      <c r="H32">
        <f t="shared" ca="1" si="7"/>
        <v>71.84</v>
      </c>
      <c r="I32">
        <f t="shared" si="1"/>
        <v>3</v>
      </c>
      <c r="J32">
        <f t="shared" ca="1" si="2"/>
        <v>1</v>
      </c>
      <c r="K32">
        <f t="shared" ca="1" si="8"/>
        <v>31234.35</v>
      </c>
      <c r="L32">
        <f t="shared" ca="1" si="9"/>
        <v>30665.64</v>
      </c>
      <c r="M32" s="21">
        <f t="shared" ca="1" si="3"/>
        <v>-0.55370985603542255</v>
      </c>
      <c r="N32" s="21">
        <f t="shared" ca="1" si="10"/>
        <v>-1.820783848551355</v>
      </c>
      <c r="O32" t="str">
        <f t="shared" ca="1" si="4"/>
        <v/>
      </c>
      <c r="P32" t="str">
        <f t="shared" ca="1" si="11"/>
        <v/>
      </c>
      <c r="Q32" t="str">
        <f t="shared" ca="1" si="5"/>
        <v/>
      </c>
      <c r="R32" t="str">
        <f t="shared" ca="1" si="6"/>
        <v/>
      </c>
    </row>
    <row r="33" spans="3:18" x14ac:dyDescent="0.25">
      <c r="C33" s="25">
        <v>43242</v>
      </c>
      <c r="D33" s="24">
        <v>72.13</v>
      </c>
      <c r="E33" s="24"/>
      <c r="F33" s="24">
        <v>2724.44</v>
      </c>
      <c r="G33">
        <f t="shared" si="0"/>
        <v>72.239999999999995</v>
      </c>
      <c r="H33">
        <f t="shared" ca="1" si="7"/>
        <v>72.13</v>
      </c>
      <c r="I33">
        <f t="shared" si="1"/>
        <v>2</v>
      </c>
      <c r="J33">
        <f t="shared" ca="1" si="2"/>
        <v>1</v>
      </c>
      <c r="K33">
        <f t="shared" ca="1" si="8"/>
        <v>31234.35</v>
      </c>
      <c r="L33">
        <f t="shared" ca="1" si="9"/>
        <v>0</v>
      </c>
      <c r="M33" s="21">
        <f t="shared" ca="1" si="3"/>
        <v>-0.15227021040974398</v>
      </c>
      <c r="N33" s="21">
        <f t="shared" ca="1" si="10"/>
        <v>-100</v>
      </c>
      <c r="O33" t="str">
        <f t="shared" ca="1" si="4"/>
        <v/>
      </c>
      <c r="P33" t="str">
        <f t="shared" ca="1" si="11"/>
        <v/>
      </c>
      <c r="Q33" t="str">
        <f t="shared" ca="1" si="5"/>
        <v/>
      </c>
      <c r="R33" t="str">
        <f t="shared" ca="1" si="6"/>
        <v/>
      </c>
    </row>
    <row r="34" spans="3:18" x14ac:dyDescent="0.25">
      <c r="C34" s="25">
        <v>43241</v>
      </c>
      <c r="D34" s="24">
        <v>72.239999999999995</v>
      </c>
      <c r="E34" s="24">
        <v>31234.35</v>
      </c>
      <c r="F34" s="24">
        <v>2733.01</v>
      </c>
      <c r="G34">
        <f t="shared" si="0"/>
        <v>72.239999999999995</v>
      </c>
      <c r="H34">
        <f t="shared" ca="1" si="7"/>
        <v>72.239999999999995</v>
      </c>
      <c r="I34">
        <f t="shared" si="1"/>
        <v>1</v>
      </c>
      <c r="J34">
        <f t="shared" ca="1" si="2"/>
        <v>1</v>
      </c>
      <c r="K34">
        <f t="shared" ca="1" si="8"/>
        <v>31234.35</v>
      </c>
      <c r="L34">
        <f t="shared" ca="1" si="9"/>
        <v>31234.35</v>
      </c>
      <c r="M34" s="21">
        <f t="shared" ca="1" si="3"/>
        <v>0</v>
      </c>
      <c r="N34" s="21">
        <f t="shared" ca="1" si="10"/>
        <v>0</v>
      </c>
      <c r="O34" t="str">
        <f t="shared" ca="1" si="4"/>
        <v/>
      </c>
      <c r="P34" t="str">
        <f t="shared" ca="1" si="11"/>
        <v/>
      </c>
      <c r="Q34" t="str">
        <f t="shared" ca="1" si="5"/>
        <v/>
      </c>
      <c r="R34" t="str">
        <f t="shared" ca="1" si="6"/>
        <v/>
      </c>
    </row>
    <row r="35" spans="3:18" x14ac:dyDescent="0.25">
      <c r="C35" s="25">
        <v>43238</v>
      </c>
      <c r="D35" s="24">
        <v>71.28</v>
      </c>
      <c r="E35" s="24">
        <v>31047.91</v>
      </c>
      <c r="F35" s="24">
        <v>2712.97</v>
      </c>
      <c r="G35">
        <f t="shared" si="0"/>
        <v>71.489999999999995</v>
      </c>
      <c r="H35">
        <f t="shared" ca="1" si="7"/>
        <v>71.28</v>
      </c>
      <c r="I35">
        <f t="shared" si="1"/>
        <v>2</v>
      </c>
      <c r="J35">
        <f t="shared" ca="1" si="2"/>
        <v>1</v>
      </c>
      <c r="K35">
        <f t="shared" ca="1" si="8"/>
        <v>30942.15</v>
      </c>
      <c r="L35">
        <f t="shared" ca="1" si="9"/>
        <v>31047.91</v>
      </c>
      <c r="M35" s="21">
        <f t="shared" ca="1" si="3"/>
        <v>-0.29374737725554878</v>
      </c>
      <c r="N35" s="21">
        <f t="shared" ca="1" si="10"/>
        <v>0.34179913160525821</v>
      </c>
      <c r="O35" t="str">
        <f t="shared" ca="1" si="4"/>
        <v/>
      </c>
      <c r="P35" t="str">
        <f t="shared" ca="1" si="11"/>
        <v/>
      </c>
      <c r="Q35" t="str">
        <f t="shared" ca="1" si="5"/>
        <v/>
      </c>
      <c r="R35" t="str">
        <f t="shared" ca="1" si="6"/>
        <v/>
      </c>
    </row>
    <row r="36" spans="3:18" x14ac:dyDescent="0.25">
      <c r="C36" s="25">
        <v>43237</v>
      </c>
      <c r="D36" s="24">
        <v>71.489999999999995</v>
      </c>
      <c r="E36" s="24">
        <v>30942.15</v>
      </c>
      <c r="F36" s="24">
        <v>2720.13</v>
      </c>
      <c r="G36">
        <f t="shared" si="0"/>
        <v>71.489999999999995</v>
      </c>
      <c r="H36">
        <f t="shared" ca="1" si="7"/>
        <v>71.489999999999995</v>
      </c>
      <c r="I36">
        <f t="shared" si="1"/>
        <v>1</v>
      </c>
      <c r="J36">
        <f t="shared" ca="1" si="2"/>
        <v>1</v>
      </c>
      <c r="K36">
        <f t="shared" ca="1" si="8"/>
        <v>30942.15</v>
      </c>
      <c r="L36">
        <f t="shared" ca="1" si="9"/>
        <v>30942.15</v>
      </c>
      <c r="M36" s="21">
        <f t="shared" ca="1" si="3"/>
        <v>0</v>
      </c>
      <c r="N36" s="21">
        <f t="shared" ca="1" si="10"/>
        <v>0</v>
      </c>
      <c r="O36" t="str">
        <f t="shared" ca="1" si="4"/>
        <v/>
      </c>
      <c r="P36" t="str">
        <f t="shared" ca="1" si="11"/>
        <v/>
      </c>
      <c r="Q36" t="str">
        <f t="shared" ca="1" si="5"/>
        <v/>
      </c>
      <c r="R36" t="str">
        <f t="shared" ca="1" si="6"/>
        <v/>
      </c>
    </row>
    <row r="37" spans="3:18" x14ac:dyDescent="0.25">
      <c r="C37" s="25">
        <v>43236</v>
      </c>
      <c r="D37" s="24">
        <v>71.489999999999995</v>
      </c>
      <c r="E37" s="24">
        <v>31110.2</v>
      </c>
      <c r="F37" s="24">
        <v>2722.46</v>
      </c>
      <c r="G37">
        <f t="shared" si="0"/>
        <v>71.489999999999995</v>
      </c>
      <c r="H37">
        <f t="shared" ca="1" si="7"/>
        <v>71.489999999999995</v>
      </c>
      <c r="I37">
        <f t="shared" si="1"/>
        <v>1</v>
      </c>
      <c r="J37">
        <f t="shared" ca="1" si="2"/>
        <v>1</v>
      </c>
      <c r="K37">
        <f t="shared" ca="1" si="8"/>
        <v>31110.2</v>
      </c>
      <c r="L37">
        <f t="shared" ca="1" si="9"/>
        <v>31110.2</v>
      </c>
      <c r="M37" s="21">
        <f t="shared" ca="1" si="3"/>
        <v>0</v>
      </c>
      <c r="N37" s="21">
        <f t="shared" ca="1" si="10"/>
        <v>0</v>
      </c>
      <c r="O37" t="str">
        <f t="shared" ca="1" si="4"/>
        <v/>
      </c>
      <c r="P37" t="str">
        <f t="shared" ca="1" si="11"/>
        <v/>
      </c>
      <c r="Q37" t="str">
        <f t="shared" ca="1" si="5"/>
        <v/>
      </c>
      <c r="R37" t="str">
        <f t="shared" ca="1" si="6"/>
        <v/>
      </c>
    </row>
    <row r="38" spans="3:18" x14ac:dyDescent="0.25">
      <c r="C38" s="25">
        <v>43235</v>
      </c>
      <c r="D38" s="24">
        <v>71.31</v>
      </c>
      <c r="E38" s="24">
        <v>31152.03</v>
      </c>
      <c r="F38" s="24">
        <v>2711.45</v>
      </c>
      <c r="G38">
        <f t="shared" si="0"/>
        <v>71.36</v>
      </c>
      <c r="H38">
        <f t="shared" ca="1" si="7"/>
        <v>70.7</v>
      </c>
      <c r="I38">
        <f t="shared" si="1"/>
        <v>4</v>
      </c>
      <c r="J38">
        <f t="shared" ca="1" si="2"/>
        <v>3</v>
      </c>
      <c r="K38">
        <f t="shared" ca="1" si="8"/>
        <v>30809.22</v>
      </c>
      <c r="L38">
        <f t="shared" ca="1" si="9"/>
        <v>31122.06</v>
      </c>
      <c r="M38" s="21">
        <f t="shared" ca="1" si="3"/>
        <v>-0.92488789237668012</v>
      </c>
      <c r="N38" s="21">
        <f t="shared" ca="1" si="10"/>
        <v>1.0154103219750521</v>
      </c>
      <c r="O38" t="str">
        <f t="shared" ca="1" si="4"/>
        <v/>
      </c>
      <c r="P38" t="str">
        <f t="shared" ca="1" si="11"/>
        <v/>
      </c>
      <c r="Q38" t="str">
        <f t="shared" ca="1" si="5"/>
        <v/>
      </c>
      <c r="R38" t="str">
        <f t="shared" ca="1" si="6"/>
        <v/>
      </c>
    </row>
    <row r="39" spans="3:18" x14ac:dyDescent="0.25">
      <c r="C39" s="25">
        <v>43234</v>
      </c>
      <c r="D39" s="24">
        <v>70.959999999999994</v>
      </c>
      <c r="E39" s="24">
        <v>31541.08</v>
      </c>
      <c r="F39" s="24">
        <v>2730.13</v>
      </c>
      <c r="G39">
        <f t="shared" si="0"/>
        <v>71.36</v>
      </c>
      <c r="H39">
        <f t="shared" ca="1" si="7"/>
        <v>70.7</v>
      </c>
      <c r="I39">
        <f t="shared" si="1"/>
        <v>3</v>
      </c>
      <c r="J39">
        <f t="shared" ca="1" si="2"/>
        <v>2</v>
      </c>
      <c r="K39">
        <f t="shared" ca="1" si="8"/>
        <v>30809.22</v>
      </c>
      <c r="L39">
        <f t="shared" ca="1" si="9"/>
        <v>31122.06</v>
      </c>
      <c r="M39" s="21">
        <f t="shared" ca="1" si="3"/>
        <v>-0.92488789237668012</v>
      </c>
      <c r="N39" s="21">
        <f t="shared" ca="1" si="10"/>
        <v>1.0154103219750521</v>
      </c>
      <c r="O39" t="str">
        <f t="shared" ca="1" si="4"/>
        <v/>
      </c>
      <c r="P39" t="str">
        <f t="shared" ca="1" si="11"/>
        <v/>
      </c>
      <c r="Q39" t="str">
        <f t="shared" ca="1" si="5"/>
        <v/>
      </c>
      <c r="R39" t="str">
        <f t="shared" ca="1" si="6"/>
        <v/>
      </c>
    </row>
    <row r="40" spans="3:18" x14ac:dyDescent="0.25">
      <c r="C40" s="25">
        <v>43231</v>
      </c>
      <c r="D40" s="24">
        <v>70.7</v>
      </c>
      <c r="E40" s="24">
        <v>31122.06</v>
      </c>
      <c r="F40" s="24">
        <v>2727.72</v>
      </c>
      <c r="G40">
        <f t="shared" si="0"/>
        <v>71.36</v>
      </c>
      <c r="H40">
        <f t="shared" ca="1" si="7"/>
        <v>70.7</v>
      </c>
      <c r="I40">
        <f t="shared" si="1"/>
        <v>2</v>
      </c>
      <c r="J40">
        <f t="shared" ca="1" si="2"/>
        <v>1</v>
      </c>
      <c r="K40">
        <f t="shared" ca="1" si="8"/>
        <v>30809.22</v>
      </c>
      <c r="L40">
        <f t="shared" ca="1" si="9"/>
        <v>31122.06</v>
      </c>
      <c r="M40" s="21">
        <f t="shared" ca="1" si="3"/>
        <v>-0.92488789237668012</v>
      </c>
      <c r="N40" s="21">
        <f t="shared" ca="1" si="10"/>
        <v>1.0154103219750521</v>
      </c>
      <c r="O40" t="str">
        <f t="shared" ca="1" si="4"/>
        <v/>
      </c>
      <c r="P40" t="str">
        <f t="shared" ca="1" si="11"/>
        <v/>
      </c>
      <c r="Q40" t="str">
        <f t="shared" ca="1" si="5"/>
        <v/>
      </c>
      <c r="R40" t="str">
        <f t="shared" ca="1" si="6"/>
        <v/>
      </c>
    </row>
    <row r="41" spans="3:18" x14ac:dyDescent="0.25">
      <c r="C41" s="25">
        <v>43230</v>
      </c>
      <c r="D41" s="24">
        <v>71.36</v>
      </c>
      <c r="E41" s="24">
        <v>30809.22</v>
      </c>
      <c r="F41" s="24">
        <v>2723.07</v>
      </c>
      <c r="G41">
        <f t="shared" si="0"/>
        <v>71.36</v>
      </c>
      <c r="H41">
        <f t="shared" ca="1" si="7"/>
        <v>71.36</v>
      </c>
      <c r="I41">
        <f t="shared" si="1"/>
        <v>1</v>
      </c>
      <c r="J41">
        <f t="shared" ca="1" si="2"/>
        <v>1</v>
      </c>
      <c r="K41">
        <f t="shared" ca="1" si="8"/>
        <v>30809.22</v>
      </c>
      <c r="L41">
        <f t="shared" ca="1" si="9"/>
        <v>30809.22</v>
      </c>
      <c r="M41" s="21">
        <f t="shared" ca="1" si="3"/>
        <v>0</v>
      </c>
      <c r="N41" s="21">
        <f t="shared" ca="1" si="10"/>
        <v>0</v>
      </c>
      <c r="O41" t="str">
        <f t="shared" ca="1" si="4"/>
        <v/>
      </c>
      <c r="P41" t="str">
        <f t="shared" ca="1" si="11"/>
        <v/>
      </c>
      <c r="Q41" t="str">
        <f t="shared" ca="1" si="5"/>
        <v/>
      </c>
      <c r="R41" t="str">
        <f t="shared" ca="1" si="6"/>
        <v/>
      </c>
    </row>
    <row r="42" spans="3:18" x14ac:dyDescent="0.25">
      <c r="C42" s="25">
        <v>43229</v>
      </c>
      <c r="D42" s="24">
        <v>71.14</v>
      </c>
      <c r="E42" s="24">
        <v>30536.14</v>
      </c>
      <c r="F42" s="24">
        <v>2697.79</v>
      </c>
      <c r="G42">
        <f t="shared" si="0"/>
        <v>71.14</v>
      </c>
      <c r="H42">
        <f t="shared" ca="1" si="7"/>
        <v>71.14</v>
      </c>
      <c r="I42">
        <f t="shared" si="1"/>
        <v>1</v>
      </c>
      <c r="J42">
        <f t="shared" ca="1" si="2"/>
        <v>1</v>
      </c>
      <c r="K42">
        <f t="shared" ca="1" si="8"/>
        <v>30536.14</v>
      </c>
      <c r="L42">
        <f t="shared" ca="1" si="9"/>
        <v>30536.14</v>
      </c>
      <c r="M42" s="21">
        <f t="shared" ca="1" si="3"/>
        <v>0</v>
      </c>
      <c r="N42" s="21">
        <f t="shared" ca="1" si="10"/>
        <v>0</v>
      </c>
      <c r="O42" t="str">
        <f t="shared" ca="1" si="4"/>
        <v/>
      </c>
      <c r="P42" t="str">
        <f t="shared" ca="1" si="11"/>
        <v/>
      </c>
      <c r="Q42" t="str">
        <f t="shared" ca="1" si="5"/>
        <v/>
      </c>
      <c r="R42" t="str">
        <f t="shared" ca="1" si="6"/>
        <v/>
      </c>
    </row>
    <row r="43" spans="3:18" x14ac:dyDescent="0.25">
      <c r="C43" s="25">
        <v>43228</v>
      </c>
      <c r="D43" s="24">
        <v>69.06</v>
      </c>
      <c r="E43" s="24">
        <v>30402.81</v>
      </c>
      <c r="F43" s="24">
        <v>2671.92</v>
      </c>
      <c r="G43">
        <f t="shared" si="0"/>
        <v>70.73</v>
      </c>
      <c r="H43">
        <f t="shared" ca="1" si="7"/>
        <v>69.06</v>
      </c>
      <c r="I43">
        <f t="shared" si="1"/>
        <v>2</v>
      </c>
      <c r="J43">
        <f t="shared" ca="1" si="2"/>
        <v>1</v>
      </c>
      <c r="K43">
        <f t="shared" ca="1" si="8"/>
        <v>29994.26</v>
      </c>
      <c r="L43">
        <f t="shared" ca="1" si="9"/>
        <v>30402.81</v>
      </c>
      <c r="M43" s="21">
        <f t="shared" ca="1" si="3"/>
        <v>-2.3610914746218015</v>
      </c>
      <c r="N43" s="21">
        <f t="shared" ca="1" si="10"/>
        <v>1.3620939473085958</v>
      </c>
      <c r="O43" t="str">
        <f t="shared" ca="1" si="4"/>
        <v/>
      </c>
      <c r="P43" t="str">
        <f t="shared" ca="1" si="11"/>
        <v/>
      </c>
      <c r="Q43" t="str">
        <f t="shared" ca="1" si="5"/>
        <v/>
      </c>
      <c r="R43" t="str">
        <f t="shared" ca="1" si="6"/>
        <v/>
      </c>
    </row>
    <row r="44" spans="3:18" x14ac:dyDescent="0.25">
      <c r="C44" s="25">
        <v>43227</v>
      </c>
      <c r="D44" s="24">
        <v>70.73</v>
      </c>
      <c r="E44" s="24">
        <v>29994.26</v>
      </c>
      <c r="F44" s="24">
        <v>2672.63</v>
      </c>
      <c r="G44">
        <f t="shared" si="0"/>
        <v>70.73</v>
      </c>
      <c r="H44">
        <f t="shared" ca="1" si="7"/>
        <v>70.73</v>
      </c>
      <c r="I44">
        <f t="shared" si="1"/>
        <v>1</v>
      </c>
      <c r="J44">
        <f t="shared" ca="1" si="2"/>
        <v>1</v>
      </c>
      <c r="K44">
        <f t="shared" ca="1" si="8"/>
        <v>29994.26</v>
      </c>
      <c r="L44">
        <f t="shared" ca="1" si="9"/>
        <v>29994.26</v>
      </c>
      <c r="M44" s="21">
        <f t="shared" ca="1" si="3"/>
        <v>0</v>
      </c>
      <c r="N44" s="21">
        <f t="shared" ca="1" si="10"/>
        <v>0</v>
      </c>
      <c r="O44" t="str">
        <f t="shared" ca="1" si="4"/>
        <v/>
      </c>
      <c r="P44" t="str">
        <f t="shared" ca="1" si="11"/>
        <v/>
      </c>
      <c r="Q44" t="str">
        <f t="shared" ca="1" si="5"/>
        <v/>
      </c>
      <c r="R44" t="str">
        <f t="shared" ca="1" si="6"/>
        <v/>
      </c>
    </row>
    <row r="45" spans="3:18" x14ac:dyDescent="0.25">
      <c r="C45" s="25">
        <v>43224</v>
      </c>
      <c r="D45" s="24">
        <v>69.72</v>
      </c>
      <c r="E45" s="24">
        <v>29926.5</v>
      </c>
      <c r="F45" s="24">
        <v>2663.42</v>
      </c>
      <c r="G45">
        <f t="shared" si="0"/>
        <v>69.72</v>
      </c>
      <c r="H45">
        <f t="shared" ca="1" si="7"/>
        <v>69.72</v>
      </c>
      <c r="I45">
        <f t="shared" si="1"/>
        <v>1</v>
      </c>
      <c r="J45">
        <f t="shared" ca="1" si="2"/>
        <v>1</v>
      </c>
      <c r="K45">
        <f t="shared" ca="1" si="8"/>
        <v>29926.5</v>
      </c>
      <c r="L45">
        <f t="shared" ca="1" si="9"/>
        <v>29926.5</v>
      </c>
      <c r="M45" s="21">
        <f t="shared" ca="1" si="3"/>
        <v>0</v>
      </c>
      <c r="N45" s="21">
        <f t="shared" ca="1" si="10"/>
        <v>0</v>
      </c>
      <c r="O45" t="str">
        <f t="shared" ca="1" si="4"/>
        <v/>
      </c>
      <c r="P45" t="str">
        <f t="shared" ca="1" si="11"/>
        <v/>
      </c>
      <c r="Q45" t="str">
        <f t="shared" ca="1" si="5"/>
        <v/>
      </c>
      <c r="R45" t="str">
        <f t="shared" ca="1" si="6"/>
        <v/>
      </c>
    </row>
    <row r="46" spans="3:18" x14ac:dyDescent="0.25">
      <c r="C46" s="25">
        <v>43223</v>
      </c>
      <c r="D46" s="24">
        <v>68.430000000000007</v>
      </c>
      <c r="E46" s="24">
        <v>30313.37</v>
      </c>
      <c r="F46" s="24">
        <v>2629.73</v>
      </c>
      <c r="G46">
        <f t="shared" si="0"/>
        <v>68.64</v>
      </c>
      <c r="H46">
        <f t="shared" ca="1" si="7"/>
        <v>67.25</v>
      </c>
      <c r="I46">
        <f t="shared" si="1"/>
        <v>9</v>
      </c>
      <c r="J46">
        <f t="shared" ca="1" si="2"/>
        <v>3</v>
      </c>
      <c r="K46">
        <f t="shared" ca="1" si="8"/>
        <v>30254.400000000001</v>
      </c>
      <c r="L46">
        <f t="shared" ca="1" si="9"/>
        <v>0</v>
      </c>
      <c r="M46" s="21">
        <f t="shared" ca="1" si="3"/>
        <v>-2.025058275058278</v>
      </c>
      <c r="N46" s="21">
        <f t="shared" ca="1" si="10"/>
        <v>-100</v>
      </c>
      <c r="O46" t="str">
        <f t="shared" ca="1" si="4"/>
        <v/>
      </c>
      <c r="P46" t="str">
        <f t="shared" ca="1" si="11"/>
        <v/>
      </c>
      <c r="Q46" t="str">
        <f t="shared" ca="1" si="5"/>
        <v/>
      </c>
      <c r="R46" t="str">
        <f t="shared" ca="1" si="6"/>
        <v/>
      </c>
    </row>
    <row r="47" spans="3:18" x14ac:dyDescent="0.25">
      <c r="C47" s="25">
        <v>43222</v>
      </c>
      <c r="D47" s="24">
        <v>67.930000000000007</v>
      </c>
      <c r="E47" s="24">
        <v>30723.88</v>
      </c>
      <c r="F47" s="24">
        <v>2635.67</v>
      </c>
      <c r="G47">
        <f t="shared" si="0"/>
        <v>68.64</v>
      </c>
      <c r="H47">
        <f t="shared" ca="1" si="7"/>
        <v>67.25</v>
      </c>
      <c r="I47">
        <f t="shared" si="1"/>
        <v>8</v>
      </c>
      <c r="J47">
        <f t="shared" ca="1" si="2"/>
        <v>2</v>
      </c>
      <c r="K47">
        <f t="shared" ca="1" si="8"/>
        <v>30254.400000000001</v>
      </c>
      <c r="L47">
        <f t="shared" ca="1" si="9"/>
        <v>0</v>
      </c>
      <c r="M47" s="21">
        <f t="shared" ca="1" si="3"/>
        <v>-2.025058275058278</v>
      </c>
      <c r="N47" s="21">
        <f t="shared" ca="1" si="10"/>
        <v>-100</v>
      </c>
      <c r="O47" t="str">
        <f t="shared" ca="1" si="4"/>
        <v/>
      </c>
      <c r="P47" t="str">
        <f t="shared" ca="1" si="11"/>
        <v/>
      </c>
      <c r="Q47" t="str">
        <f t="shared" ca="1" si="5"/>
        <v/>
      </c>
      <c r="R47" t="str">
        <f t="shared" ca="1" si="6"/>
        <v/>
      </c>
    </row>
    <row r="48" spans="3:18" x14ac:dyDescent="0.25">
      <c r="C48" s="25">
        <v>43221</v>
      </c>
      <c r="D48" s="24">
        <v>67.25</v>
      </c>
      <c r="E48" s="24"/>
      <c r="F48" s="24">
        <v>2654.8</v>
      </c>
      <c r="G48">
        <f t="shared" si="0"/>
        <v>68.64</v>
      </c>
      <c r="H48">
        <f t="shared" ca="1" si="7"/>
        <v>67.25</v>
      </c>
      <c r="I48">
        <f t="shared" si="1"/>
        <v>7</v>
      </c>
      <c r="J48">
        <f t="shared" ca="1" si="2"/>
        <v>1</v>
      </c>
      <c r="K48">
        <f t="shared" ca="1" si="8"/>
        <v>30254.400000000001</v>
      </c>
      <c r="L48">
        <f t="shared" ca="1" si="9"/>
        <v>0</v>
      </c>
      <c r="M48" s="21">
        <f t="shared" ca="1" si="3"/>
        <v>-2.025058275058278</v>
      </c>
      <c r="N48" s="21">
        <f t="shared" ca="1" si="10"/>
        <v>-100</v>
      </c>
      <c r="O48" t="str">
        <f t="shared" ca="1" si="4"/>
        <v/>
      </c>
      <c r="P48" t="str">
        <f t="shared" ca="1" si="11"/>
        <v/>
      </c>
      <c r="Q48" t="str">
        <f t="shared" ca="1" si="5"/>
        <v/>
      </c>
      <c r="R48" t="str">
        <f t="shared" ca="1" si="6"/>
        <v/>
      </c>
    </row>
    <row r="49" spans="3:18" x14ac:dyDescent="0.25">
      <c r="C49" s="25">
        <v>43220</v>
      </c>
      <c r="D49" s="24">
        <v>68.569999999999993</v>
      </c>
      <c r="E49" s="24">
        <v>30808.45</v>
      </c>
      <c r="F49" s="24">
        <v>2648.05</v>
      </c>
      <c r="G49">
        <f t="shared" si="0"/>
        <v>68.64</v>
      </c>
      <c r="H49">
        <f t="shared" ca="1" si="7"/>
        <v>67.7</v>
      </c>
      <c r="I49">
        <f t="shared" si="1"/>
        <v>6</v>
      </c>
      <c r="J49">
        <f t="shared" ca="1" si="2"/>
        <v>5</v>
      </c>
      <c r="K49">
        <f t="shared" ca="1" si="8"/>
        <v>30254.400000000001</v>
      </c>
      <c r="L49">
        <f t="shared" ca="1" si="9"/>
        <v>30636.240000000002</v>
      </c>
      <c r="M49" s="21">
        <f t="shared" ca="1" si="3"/>
        <v>-1.3694638694638717</v>
      </c>
      <c r="N49" s="21">
        <f t="shared" ca="1" si="10"/>
        <v>1.2620974139298857</v>
      </c>
      <c r="O49" t="str">
        <f t="shared" ca="1" si="4"/>
        <v/>
      </c>
      <c r="P49" t="str">
        <f t="shared" ca="1" si="11"/>
        <v/>
      </c>
      <c r="Q49" t="str">
        <f t="shared" ca="1" si="5"/>
        <v/>
      </c>
      <c r="R49" t="str">
        <f t="shared" ca="1" si="6"/>
        <v/>
      </c>
    </row>
    <row r="50" spans="3:18" x14ac:dyDescent="0.25">
      <c r="C50" s="25">
        <v>43217</v>
      </c>
      <c r="D50" s="24">
        <v>68.099999999999994</v>
      </c>
      <c r="E50" s="24">
        <v>30280.67</v>
      </c>
      <c r="F50" s="24">
        <v>2669.91</v>
      </c>
      <c r="G50">
        <f t="shared" si="0"/>
        <v>68.64</v>
      </c>
      <c r="H50">
        <f t="shared" ca="1" si="7"/>
        <v>67.7</v>
      </c>
      <c r="I50">
        <f t="shared" si="1"/>
        <v>5</v>
      </c>
      <c r="J50">
        <f t="shared" ca="1" si="2"/>
        <v>4</v>
      </c>
      <c r="K50">
        <f t="shared" ca="1" si="8"/>
        <v>30254.400000000001</v>
      </c>
      <c r="L50">
        <f t="shared" ca="1" si="9"/>
        <v>30636.240000000002</v>
      </c>
      <c r="M50" s="21">
        <f t="shared" ca="1" si="3"/>
        <v>-1.3694638694638717</v>
      </c>
      <c r="N50" s="21">
        <f t="shared" ca="1" si="10"/>
        <v>1.2620974139298857</v>
      </c>
      <c r="O50" t="str">
        <f t="shared" ca="1" si="4"/>
        <v/>
      </c>
      <c r="P50" t="str">
        <f t="shared" ca="1" si="11"/>
        <v/>
      </c>
      <c r="Q50" t="str">
        <f t="shared" ca="1" si="5"/>
        <v/>
      </c>
      <c r="R50" t="str">
        <f t="shared" ca="1" si="6"/>
        <v/>
      </c>
    </row>
    <row r="51" spans="3:18" x14ac:dyDescent="0.25">
      <c r="C51" s="25">
        <v>43216</v>
      </c>
      <c r="D51" s="24">
        <v>68.19</v>
      </c>
      <c r="E51" s="24">
        <v>30007.68</v>
      </c>
      <c r="F51" s="24">
        <v>2666.94</v>
      </c>
      <c r="G51">
        <f t="shared" si="0"/>
        <v>68.64</v>
      </c>
      <c r="H51">
        <f t="shared" ca="1" si="7"/>
        <v>67.7</v>
      </c>
      <c r="I51">
        <f t="shared" si="1"/>
        <v>4</v>
      </c>
      <c r="J51">
        <f t="shared" ca="1" si="2"/>
        <v>3</v>
      </c>
      <c r="K51">
        <f t="shared" ca="1" si="8"/>
        <v>30254.400000000001</v>
      </c>
      <c r="L51">
        <f t="shared" ca="1" si="9"/>
        <v>30636.240000000002</v>
      </c>
      <c r="M51" s="21">
        <f t="shared" ca="1" si="3"/>
        <v>-1.3694638694638717</v>
      </c>
      <c r="N51" s="21">
        <f t="shared" ca="1" si="10"/>
        <v>1.2620974139298857</v>
      </c>
      <c r="O51" t="str">
        <f t="shared" ca="1" si="4"/>
        <v/>
      </c>
      <c r="P51" t="str">
        <f t="shared" ca="1" si="11"/>
        <v/>
      </c>
      <c r="Q51" t="str">
        <f t="shared" ca="1" si="5"/>
        <v/>
      </c>
      <c r="R51" t="str">
        <f t="shared" ca="1" si="6"/>
        <v/>
      </c>
    </row>
    <row r="52" spans="3:18" x14ac:dyDescent="0.25">
      <c r="C52" s="25">
        <v>43215</v>
      </c>
      <c r="D52" s="24">
        <v>68.05</v>
      </c>
      <c r="E52" s="24">
        <v>30328.15</v>
      </c>
      <c r="F52" s="24">
        <v>2639.4</v>
      </c>
      <c r="G52">
        <f t="shared" si="0"/>
        <v>68.64</v>
      </c>
      <c r="H52">
        <f t="shared" ca="1" si="7"/>
        <v>67.7</v>
      </c>
      <c r="I52">
        <f t="shared" si="1"/>
        <v>3</v>
      </c>
      <c r="J52">
        <f t="shared" ca="1" si="2"/>
        <v>2</v>
      </c>
      <c r="K52">
        <f t="shared" ca="1" si="8"/>
        <v>30254.400000000001</v>
      </c>
      <c r="L52">
        <f t="shared" ca="1" si="9"/>
        <v>30636.240000000002</v>
      </c>
      <c r="M52" s="21">
        <f t="shared" ca="1" si="3"/>
        <v>-1.3694638694638717</v>
      </c>
      <c r="N52" s="21">
        <f t="shared" ca="1" si="10"/>
        <v>1.2620974139298857</v>
      </c>
      <c r="O52" t="str">
        <f t="shared" ca="1" si="4"/>
        <v/>
      </c>
      <c r="P52" t="str">
        <f t="shared" ca="1" si="11"/>
        <v/>
      </c>
      <c r="Q52" t="str">
        <f t="shared" ca="1" si="5"/>
        <v/>
      </c>
      <c r="R52" t="str">
        <f t="shared" ca="1" si="6"/>
        <v/>
      </c>
    </row>
    <row r="53" spans="3:18" x14ac:dyDescent="0.25">
      <c r="C53" s="25">
        <v>43214</v>
      </c>
      <c r="D53" s="24">
        <v>67.7</v>
      </c>
      <c r="E53" s="24">
        <v>30636.240000000002</v>
      </c>
      <c r="F53" s="24">
        <v>2634.56</v>
      </c>
      <c r="G53">
        <f t="shared" si="0"/>
        <v>68.64</v>
      </c>
      <c r="H53">
        <f t="shared" ca="1" si="7"/>
        <v>67.7</v>
      </c>
      <c r="I53">
        <f t="shared" si="1"/>
        <v>2</v>
      </c>
      <c r="J53">
        <f t="shared" ca="1" si="2"/>
        <v>1</v>
      </c>
      <c r="K53">
        <f t="shared" ca="1" si="8"/>
        <v>30254.400000000001</v>
      </c>
      <c r="L53">
        <f t="shared" ca="1" si="9"/>
        <v>30636.240000000002</v>
      </c>
      <c r="M53" s="21">
        <f t="shared" ca="1" si="3"/>
        <v>-1.3694638694638717</v>
      </c>
      <c r="N53" s="21">
        <f t="shared" ca="1" si="10"/>
        <v>1.2620974139298857</v>
      </c>
      <c r="O53" t="str">
        <f t="shared" ca="1" si="4"/>
        <v/>
      </c>
      <c r="P53" t="str">
        <f t="shared" ca="1" si="11"/>
        <v/>
      </c>
      <c r="Q53" t="str">
        <f t="shared" ca="1" si="5"/>
        <v/>
      </c>
      <c r="R53" t="str">
        <f t="shared" ca="1" si="6"/>
        <v/>
      </c>
    </row>
    <row r="54" spans="3:18" x14ac:dyDescent="0.25">
      <c r="C54" s="25">
        <v>43213</v>
      </c>
      <c r="D54" s="24">
        <v>68.64</v>
      </c>
      <c r="E54" s="24">
        <v>30254.400000000001</v>
      </c>
      <c r="F54" s="24">
        <v>2670.29</v>
      </c>
      <c r="G54">
        <f t="shared" si="0"/>
        <v>68.64</v>
      </c>
      <c r="H54">
        <f t="shared" ca="1" si="7"/>
        <v>68.64</v>
      </c>
      <c r="I54">
        <f t="shared" si="1"/>
        <v>1</v>
      </c>
      <c r="J54">
        <f t="shared" ca="1" si="2"/>
        <v>1</v>
      </c>
      <c r="K54">
        <f t="shared" ca="1" si="8"/>
        <v>30254.400000000001</v>
      </c>
      <c r="L54">
        <f t="shared" ca="1" si="9"/>
        <v>30254.400000000001</v>
      </c>
      <c r="M54" s="21">
        <f t="shared" ca="1" si="3"/>
        <v>0</v>
      </c>
      <c r="N54" s="21">
        <f t="shared" ca="1" si="10"/>
        <v>0</v>
      </c>
      <c r="O54" t="str">
        <f t="shared" ca="1" si="4"/>
        <v/>
      </c>
      <c r="P54" t="str">
        <f t="shared" ca="1" si="11"/>
        <v/>
      </c>
      <c r="Q54" t="str">
        <f t="shared" ca="1" si="5"/>
        <v/>
      </c>
      <c r="R54" t="str">
        <f t="shared" ca="1" si="6"/>
        <v/>
      </c>
    </row>
    <row r="55" spans="3:18" x14ac:dyDescent="0.25">
      <c r="C55" s="25">
        <v>43210</v>
      </c>
      <c r="D55" s="24">
        <v>68.38</v>
      </c>
      <c r="E55" s="24">
        <v>30418.33</v>
      </c>
      <c r="F55" s="24">
        <v>2670.14</v>
      </c>
      <c r="G55">
        <f t="shared" si="0"/>
        <v>68.47</v>
      </c>
      <c r="H55">
        <f t="shared" ca="1" si="7"/>
        <v>68.290000000000006</v>
      </c>
      <c r="I55">
        <f t="shared" si="1"/>
        <v>3</v>
      </c>
      <c r="J55">
        <f t="shared" ca="1" si="2"/>
        <v>2</v>
      </c>
      <c r="K55">
        <f t="shared" ca="1" si="8"/>
        <v>30284.25</v>
      </c>
      <c r="L55">
        <f t="shared" ca="1" si="9"/>
        <v>30708.44</v>
      </c>
      <c r="M55" s="21">
        <f t="shared" ca="1" si="3"/>
        <v>-0.26288885643346305</v>
      </c>
      <c r="N55" s="21">
        <f t="shared" ca="1" si="10"/>
        <v>1.4006950807763152</v>
      </c>
      <c r="O55" t="str">
        <f t="shared" ca="1" si="4"/>
        <v/>
      </c>
      <c r="P55" t="str">
        <f t="shared" ca="1" si="11"/>
        <v/>
      </c>
      <c r="Q55" t="str">
        <f t="shared" ca="1" si="5"/>
        <v/>
      </c>
      <c r="R55" t="str">
        <f t="shared" ca="1" si="6"/>
        <v/>
      </c>
    </row>
    <row r="56" spans="3:18" x14ac:dyDescent="0.25">
      <c r="C56" s="25">
        <v>43209</v>
      </c>
      <c r="D56" s="24">
        <v>68.290000000000006</v>
      </c>
      <c r="E56" s="24">
        <v>30708.44</v>
      </c>
      <c r="F56" s="24">
        <v>2693.13</v>
      </c>
      <c r="G56">
        <f t="shared" si="0"/>
        <v>68.47</v>
      </c>
      <c r="H56">
        <f t="shared" ca="1" si="7"/>
        <v>68.290000000000006</v>
      </c>
      <c r="I56">
        <f t="shared" si="1"/>
        <v>2</v>
      </c>
      <c r="J56">
        <f t="shared" ca="1" si="2"/>
        <v>1</v>
      </c>
      <c r="K56">
        <f t="shared" ca="1" si="8"/>
        <v>30284.25</v>
      </c>
      <c r="L56">
        <f t="shared" ca="1" si="9"/>
        <v>30708.44</v>
      </c>
      <c r="M56" s="21">
        <f t="shared" ca="1" si="3"/>
        <v>-0.26288885643346305</v>
      </c>
      <c r="N56" s="21">
        <f t="shared" ca="1" si="10"/>
        <v>1.4006950807763152</v>
      </c>
      <c r="O56" t="str">
        <f t="shared" ca="1" si="4"/>
        <v/>
      </c>
      <c r="P56" t="str">
        <f t="shared" ca="1" si="11"/>
        <v/>
      </c>
      <c r="Q56" t="str">
        <f t="shared" ca="1" si="5"/>
        <v/>
      </c>
      <c r="R56" t="str">
        <f t="shared" ca="1" si="6"/>
        <v/>
      </c>
    </row>
    <row r="57" spans="3:18" x14ac:dyDescent="0.25">
      <c r="C57" s="25">
        <v>43208</v>
      </c>
      <c r="D57" s="24">
        <v>68.47</v>
      </c>
      <c r="E57" s="24">
        <v>30284.25</v>
      </c>
      <c r="F57" s="24">
        <v>2708.64</v>
      </c>
      <c r="G57">
        <f t="shared" si="0"/>
        <v>68.47</v>
      </c>
      <c r="H57">
        <f t="shared" ca="1" si="7"/>
        <v>68.47</v>
      </c>
      <c r="I57">
        <f t="shared" si="1"/>
        <v>1</v>
      </c>
      <c r="J57">
        <f t="shared" ca="1" si="2"/>
        <v>1</v>
      </c>
      <c r="K57">
        <f t="shared" ca="1" si="8"/>
        <v>30284.25</v>
      </c>
      <c r="L57">
        <f t="shared" ca="1" si="9"/>
        <v>30284.25</v>
      </c>
      <c r="M57" s="21">
        <f t="shared" ca="1" si="3"/>
        <v>0</v>
      </c>
      <c r="N57" s="21">
        <f t="shared" ca="1" si="10"/>
        <v>0</v>
      </c>
      <c r="O57" t="str">
        <f t="shared" ca="1" si="4"/>
        <v/>
      </c>
      <c r="P57" t="str">
        <f t="shared" ca="1" si="11"/>
        <v/>
      </c>
      <c r="Q57" t="str">
        <f t="shared" ca="1" si="5"/>
        <v/>
      </c>
      <c r="R57" t="str">
        <f t="shared" ca="1" si="6"/>
        <v/>
      </c>
    </row>
    <row r="58" spans="3:18" x14ac:dyDescent="0.25">
      <c r="C58" s="25">
        <v>43207</v>
      </c>
      <c r="D58" s="24">
        <v>66.52</v>
      </c>
      <c r="E58" s="24">
        <v>30062.75</v>
      </c>
      <c r="F58" s="24">
        <v>2706.39</v>
      </c>
      <c r="G58">
        <f t="shared" si="0"/>
        <v>67.39</v>
      </c>
      <c r="H58">
        <f t="shared" ca="1" si="7"/>
        <v>66.22</v>
      </c>
      <c r="I58">
        <f t="shared" si="1"/>
        <v>3</v>
      </c>
      <c r="J58">
        <f t="shared" ca="1" si="2"/>
        <v>2</v>
      </c>
      <c r="K58">
        <f t="shared" ca="1" si="8"/>
        <v>30808.38</v>
      </c>
      <c r="L58">
        <f t="shared" ca="1" si="9"/>
        <v>30315.59</v>
      </c>
      <c r="M58" s="21">
        <f t="shared" ca="1" si="3"/>
        <v>-1.7361626354058468</v>
      </c>
      <c r="N58" s="21">
        <f t="shared" ca="1" si="10"/>
        <v>-1.5995323350335267</v>
      </c>
      <c r="O58" t="str">
        <f t="shared" ca="1" si="4"/>
        <v/>
      </c>
      <c r="P58" t="str">
        <f t="shared" ca="1" si="11"/>
        <v/>
      </c>
      <c r="Q58" t="str">
        <f t="shared" ca="1" si="5"/>
        <v/>
      </c>
      <c r="R58" t="str">
        <f t="shared" ca="1" si="6"/>
        <v/>
      </c>
    </row>
    <row r="59" spans="3:18" x14ac:dyDescent="0.25">
      <c r="C59" s="25">
        <v>43206</v>
      </c>
      <c r="D59" s="24">
        <v>66.22</v>
      </c>
      <c r="E59" s="24">
        <v>30315.59</v>
      </c>
      <c r="F59" s="24">
        <v>2677.84</v>
      </c>
      <c r="G59">
        <f t="shared" si="0"/>
        <v>67.39</v>
      </c>
      <c r="H59">
        <f t="shared" ca="1" si="7"/>
        <v>66.22</v>
      </c>
      <c r="I59">
        <f t="shared" si="1"/>
        <v>2</v>
      </c>
      <c r="J59">
        <f t="shared" ca="1" si="2"/>
        <v>1</v>
      </c>
      <c r="K59">
        <f t="shared" ca="1" si="8"/>
        <v>30808.38</v>
      </c>
      <c r="L59">
        <f t="shared" ca="1" si="9"/>
        <v>30315.59</v>
      </c>
      <c r="M59" s="21">
        <f t="shared" ca="1" si="3"/>
        <v>-1.7361626354058468</v>
      </c>
      <c r="N59" s="21">
        <f t="shared" ca="1" si="10"/>
        <v>-1.5995323350335267</v>
      </c>
      <c r="O59" t="str">
        <f t="shared" ca="1" si="4"/>
        <v/>
      </c>
      <c r="P59" t="str">
        <f t="shared" ca="1" si="11"/>
        <v/>
      </c>
      <c r="Q59" t="str">
        <f t="shared" ca="1" si="5"/>
        <v/>
      </c>
      <c r="R59" t="str">
        <f t="shared" ca="1" si="6"/>
        <v/>
      </c>
    </row>
    <row r="60" spans="3:18" x14ac:dyDescent="0.25">
      <c r="C60" s="25">
        <v>43203</v>
      </c>
      <c r="D60" s="24">
        <v>67.39</v>
      </c>
      <c r="E60" s="24">
        <v>30808.38</v>
      </c>
      <c r="F60" s="24">
        <v>2656.3</v>
      </c>
      <c r="G60">
        <f t="shared" si="0"/>
        <v>67.39</v>
      </c>
      <c r="H60">
        <f t="shared" ca="1" si="7"/>
        <v>67.39</v>
      </c>
      <c r="I60">
        <f t="shared" si="1"/>
        <v>1</v>
      </c>
      <c r="J60">
        <f t="shared" ca="1" si="2"/>
        <v>1</v>
      </c>
      <c r="K60">
        <f t="shared" ca="1" si="8"/>
        <v>30808.38</v>
      </c>
      <c r="L60">
        <f t="shared" ca="1" si="9"/>
        <v>30808.38</v>
      </c>
      <c r="M60" s="21">
        <f t="shared" ca="1" si="3"/>
        <v>0</v>
      </c>
      <c r="N60" s="21">
        <f t="shared" ca="1" si="10"/>
        <v>0</v>
      </c>
      <c r="O60" t="str">
        <f t="shared" ca="1" si="4"/>
        <v/>
      </c>
      <c r="P60" t="str">
        <f t="shared" ca="1" si="11"/>
        <v/>
      </c>
      <c r="Q60" t="str">
        <f t="shared" ca="1" si="5"/>
        <v/>
      </c>
      <c r="R60" t="str">
        <f t="shared" ca="1" si="6"/>
        <v/>
      </c>
    </row>
    <row r="61" spans="3:18" x14ac:dyDescent="0.25">
      <c r="C61" s="25">
        <v>43202</v>
      </c>
      <c r="D61" s="24">
        <v>67.069999999999993</v>
      </c>
      <c r="E61" s="24">
        <v>30831.279999999999</v>
      </c>
      <c r="F61" s="24">
        <v>2663.99</v>
      </c>
      <c r="G61">
        <f t="shared" si="0"/>
        <v>67.069999999999993</v>
      </c>
      <c r="H61">
        <f t="shared" ca="1" si="7"/>
        <v>67.069999999999993</v>
      </c>
      <c r="I61">
        <f t="shared" si="1"/>
        <v>1</v>
      </c>
      <c r="J61">
        <f t="shared" ca="1" si="2"/>
        <v>1</v>
      </c>
      <c r="K61">
        <f t="shared" ca="1" si="8"/>
        <v>30831.279999999999</v>
      </c>
      <c r="L61">
        <f t="shared" ca="1" si="9"/>
        <v>30831.279999999999</v>
      </c>
      <c r="M61" s="21">
        <f t="shared" ca="1" si="3"/>
        <v>0</v>
      </c>
      <c r="N61" s="21">
        <f t="shared" ca="1" si="10"/>
        <v>0</v>
      </c>
      <c r="O61" t="str">
        <f t="shared" ca="1" si="4"/>
        <v/>
      </c>
      <c r="P61" t="str">
        <f t="shared" ca="1" si="11"/>
        <v/>
      </c>
      <c r="Q61" t="str">
        <f t="shared" ca="1" si="5"/>
        <v/>
      </c>
      <c r="R61" t="str">
        <f t="shared" ca="1" si="6"/>
        <v/>
      </c>
    </row>
    <row r="62" spans="3:18" x14ac:dyDescent="0.25">
      <c r="C62" s="25">
        <v>43201</v>
      </c>
      <c r="D62" s="24">
        <v>66.819999999999993</v>
      </c>
      <c r="E62" s="24">
        <v>30897.71</v>
      </c>
      <c r="F62" s="24">
        <v>2642.19</v>
      </c>
      <c r="G62">
        <f t="shared" si="0"/>
        <v>66.819999999999993</v>
      </c>
      <c r="H62">
        <f t="shared" ca="1" si="7"/>
        <v>66.819999999999993</v>
      </c>
      <c r="I62">
        <f t="shared" si="1"/>
        <v>1</v>
      </c>
      <c r="J62">
        <f t="shared" ca="1" si="2"/>
        <v>1</v>
      </c>
      <c r="K62">
        <f t="shared" ca="1" si="8"/>
        <v>30897.71</v>
      </c>
      <c r="L62">
        <f t="shared" ca="1" si="9"/>
        <v>30897.71</v>
      </c>
      <c r="M62" s="21">
        <f t="shared" ca="1" si="3"/>
        <v>0</v>
      </c>
      <c r="N62" s="21">
        <f t="shared" ca="1" si="10"/>
        <v>0</v>
      </c>
      <c r="O62" t="str">
        <f t="shared" ca="1" si="4"/>
        <v/>
      </c>
      <c r="P62" t="str">
        <f t="shared" ca="1" si="11"/>
        <v/>
      </c>
      <c r="Q62" t="str">
        <f t="shared" ca="1" si="5"/>
        <v/>
      </c>
      <c r="R62" t="str">
        <f t="shared" ca="1" si="6"/>
        <v/>
      </c>
    </row>
    <row r="63" spans="3:18" x14ac:dyDescent="0.25">
      <c r="C63" s="25">
        <v>43200</v>
      </c>
      <c r="D63" s="24">
        <v>65.510000000000005</v>
      </c>
      <c r="E63" s="24">
        <v>30728.74</v>
      </c>
      <c r="F63" s="24">
        <v>2656.87</v>
      </c>
      <c r="G63">
        <f t="shared" si="0"/>
        <v>65.88</v>
      </c>
      <c r="H63">
        <f t="shared" ca="1" si="7"/>
        <v>62.06</v>
      </c>
      <c r="I63">
        <f t="shared" si="1"/>
        <v>12</v>
      </c>
      <c r="J63">
        <f t="shared" ca="1" si="2"/>
        <v>3</v>
      </c>
      <c r="K63">
        <f t="shared" ca="1" si="8"/>
        <v>30309.29</v>
      </c>
      <c r="L63">
        <f t="shared" ca="1" si="9"/>
        <v>29844.94</v>
      </c>
      <c r="M63" s="21">
        <f t="shared" ca="1" si="3"/>
        <v>-5.7984213721918536</v>
      </c>
      <c r="N63" s="21">
        <f t="shared" ca="1" si="10"/>
        <v>-1.5320385268015269</v>
      </c>
      <c r="O63" t="str">
        <f t="shared" ca="1" si="4"/>
        <v/>
      </c>
      <c r="P63" t="str">
        <f t="shared" ca="1" si="11"/>
        <v/>
      </c>
      <c r="Q63" t="str">
        <f t="shared" ca="1" si="5"/>
        <v/>
      </c>
      <c r="R63" t="str">
        <f t="shared" ca="1" si="6"/>
        <v/>
      </c>
    </row>
    <row r="64" spans="3:18" x14ac:dyDescent="0.25">
      <c r="C64" s="25">
        <v>43199</v>
      </c>
      <c r="D64" s="24">
        <v>63.42</v>
      </c>
      <c r="E64" s="24">
        <v>30229.58</v>
      </c>
      <c r="F64" s="24">
        <v>2613.16</v>
      </c>
      <c r="G64">
        <f t="shared" si="0"/>
        <v>65.88</v>
      </c>
      <c r="H64">
        <f t="shared" ca="1" si="7"/>
        <v>62.06</v>
      </c>
      <c r="I64">
        <f t="shared" si="1"/>
        <v>11</v>
      </c>
      <c r="J64">
        <f t="shared" ca="1" si="2"/>
        <v>2</v>
      </c>
      <c r="K64">
        <f t="shared" ca="1" si="8"/>
        <v>30309.29</v>
      </c>
      <c r="L64">
        <f t="shared" ca="1" si="9"/>
        <v>29844.94</v>
      </c>
      <c r="M64" s="21">
        <f t="shared" ca="1" si="3"/>
        <v>-5.7984213721918536</v>
      </c>
      <c r="N64" s="21">
        <f t="shared" ca="1" si="10"/>
        <v>-1.5320385268015269</v>
      </c>
      <c r="O64" t="str">
        <f t="shared" ca="1" si="4"/>
        <v/>
      </c>
      <c r="P64" t="str">
        <f t="shared" ca="1" si="11"/>
        <v/>
      </c>
      <c r="Q64" t="str">
        <f t="shared" ca="1" si="5"/>
        <v/>
      </c>
      <c r="R64" t="str">
        <f t="shared" ca="1" si="6"/>
        <v/>
      </c>
    </row>
    <row r="65" spans="3:18" x14ac:dyDescent="0.25">
      <c r="C65" s="25">
        <v>43196</v>
      </c>
      <c r="D65" s="24">
        <v>62.06</v>
      </c>
      <c r="E65" s="24">
        <v>29844.94</v>
      </c>
      <c r="F65" s="24">
        <v>2604.4699999999998</v>
      </c>
      <c r="G65">
        <f t="shared" si="0"/>
        <v>65.88</v>
      </c>
      <c r="H65">
        <f t="shared" ca="1" si="7"/>
        <v>62.06</v>
      </c>
      <c r="I65">
        <f t="shared" si="1"/>
        <v>10</v>
      </c>
      <c r="J65">
        <f t="shared" ca="1" si="2"/>
        <v>1</v>
      </c>
      <c r="K65">
        <f t="shared" ca="1" si="8"/>
        <v>30309.29</v>
      </c>
      <c r="L65">
        <f t="shared" ca="1" si="9"/>
        <v>29844.94</v>
      </c>
      <c r="M65" s="21">
        <f t="shared" ca="1" si="3"/>
        <v>-5.7984213721918536</v>
      </c>
      <c r="N65" s="21">
        <f t="shared" ca="1" si="10"/>
        <v>-1.5320385268015269</v>
      </c>
      <c r="O65" t="str">
        <f t="shared" ca="1" si="4"/>
        <v/>
      </c>
      <c r="P65" t="str">
        <f t="shared" ca="1" si="11"/>
        <v/>
      </c>
      <c r="Q65" t="str">
        <f t="shared" ca="1" si="5"/>
        <v/>
      </c>
      <c r="R65" t="str">
        <f t="shared" ca="1" si="6"/>
        <v/>
      </c>
    </row>
    <row r="66" spans="3:18" x14ac:dyDescent="0.25">
      <c r="C66" s="25">
        <v>43195</v>
      </c>
      <c r="D66" s="24">
        <v>63.54</v>
      </c>
      <c r="E66" s="24"/>
      <c r="F66" s="24">
        <v>2662.84</v>
      </c>
      <c r="G66">
        <f t="shared" si="0"/>
        <v>65.88</v>
      </c>
      <c r="H66">
        <f t="shared" ca="1" si="7"/>
        <v>63.01</v>
      </c>
      <c r="I66">
        <f t="shared" si="1"/>
        <v>9</v>
      </c>
      <c r="J66">
        <f t="shared" ca="1" si="2"/>
        <v>4</v>
      </c>
      <c r="K66">
        <f t="shared" ca="1" si="8"/>
        <v>30309.29</v>
      </c>
      <c r="L66">
        <f t="shared" ca="1" si="9"/>
        <v>0</v>
      </c>
      <c r="M66" s="21">
        <f t="shared" ca="1" si="3"/>
        <v>-4.3564055859137802</v>
      </c>
      <c r="N66" s="21">
        <f t="shared" ca="1" si="10"/>
        <v>-100</v>
      </c>
      <c r="O66" t="str">
        <f t="shared" ca="1" si="4"/>
        <v/>
      </c>
      <c r="P66" t="str">
        <f t="shared" ca="1" si="11"/>
        <v/>
      </c>
      <c r="Q66" t="str">
        <f t="shared" ca="1" si="5"/>
        <v/>
      </c>
      <c r="R66" t="str">
        <f t="shared" ca="1" si="6"/>
        <v/>
      </c>
    </row>
    <row r="67" spans="3:18" x14ac:dyDescent="0.25">
      <c r="C67" s="25">
        <v>43194</v>
      </c>
      <c r="D67" s="24">
        <v>63.37</v>
      </c>
      <c r="E67" s="24">
        <v>29518.69</v>
      </c>
      <c r="F67" s="24">
        <v>2644.69</v>
      </c>
      <c r="G67">
        <f t="shared" si="0"/>
        <v>65.88</v>
      </c>
      <c r="H67">
        <f t="shared" ca="1" si="7"/>
        <v>63.01</v>
      </c>
      <c r="I67">
        <f t="shared" si="1"/>
        <v>8</v>
      </c>
      <c r="J67">
        <f t="shared" ca="1" si="2"/>
        <v>3</v>
      </c>
      <c r="K67">
        <f t="shared" ca="1" si="8"/>
        <v>30309.29</v>
      </c>
      <c r="L67">
        <f t="shared" ca="1" si="9"/>
        <v>0</v>
      </c>
      <c r="M67" s="21">
        <f t="shared" ca="1" si="3"/>
        <v>-4.3564055859137802</v>
      </c>
      <c r="N67" s="21">
        <f t="shared" ca="1" si="10"/>
        <v>-100</v>
      </c>
      <c r="O67" t="str">
        <f t="shared" ca="1" si="4"/>
        <v/>
      </c>
      <c r="P67" t="str">
        <f t="shared" ca="1" si="11"/>
        <v/>
      </c>
      <c r="Q67" t="str">
        <f t="shared" ca="1" si="5"/>
        <v/>
      </c>
      <c r="R67" t="str">
        <f t="shared" ca="1" si="6"/>
        <v/>
      </c>
    </row>
    <row r="68" spans="3:18" x14ac:dyDescent="0.25">
      <c r="C68" s="25">
        <v>43193</v>
      </c>
      <c r="D68" s="24">
        <v>63.51</v>
      </c>
      <c r="E68" s="24">
        <v>30180.1</v>
      </c>
      <c r="F68" s="24">
        <v>2614.4499999999998</v>
      </c>
      <c r="G68">
        <f t="shared" si="0"/>
        <v>65.88</v>
      </c>
      <c r="H68">
        <f t="shared" ca="1" si="7"/>
        <v>63.01</v>
      </c>
      <c r="I68">
        <f t="shared" si="1"/>
        <v>7</v>
      </c>
      <c r="J68">
        <f t="shared" ca="1" si="2"/>
        <v>2</v>
      </c>
      <c r="K68">
        <f t="shared" ca="1" si="8"/>
        <v>30309.29</v>
      </c>
      <c r="L68">
        <f t="shared" ca="1" si="9"/>
        <v>0</v>
      </c>
      <c r="M68" s="21">
        <f t="shared" ca="1" si="3"/>
        <v>-4.3564055859137802</v>
      </c>
      <c r="N68" s="21">
        <f t="shared" ca="1" si="10"/>
        <v>-100</v>
      </c>
      <c r="O68" t="str">
        <f t="shared" ca="1" si="4"/>
        <v/>
      </c>
      <c r="P68" t="str">
        <f t="shared" ca="1" si="11"/>
        <v/>
      </c>
      <c r="Q68" t="str">
        <f t="shared" ca="1" si="5"/>
        <v/>
      </c>
      <c r="R68" t="str">
        <f t="shared" ca="1" si="6"/>
        <v/>
      </c>
    </row>
    <row r="69" spans="3:18" x14ac:dyDescent="0.25">
      <c r="C69" s="25">
        <v>43192</v>
      </c>
      <c r="D69" s="24">
        <v>63.01</v>
      </c>
      <c r="E69" s="24"/>
      <c r="F69" s="24">
        <v>2581.88</v>
      </c>
      <c r="G69">
        <f t="shared" si="0"/>
        <v>65.88</v>
      </c>
      <c r="H69">
        <f t="shared" ca="1" si="7"/>
        <v>63.01</v>
      </c>
      <c r="I69">
        <f t="shared" si="1"/>
        <v>6</v>
      </c>
      <c r="J69">
        <f t="shared" ca="1" si="2"/>
        <v>1</v>
      </c>
      <c r="K69">
        <f t="shared" ca="1" si="8"/>
        <v>30309.29</v>
      </c>
      <c r="L69">
        <f t="shared" ca="1" si="9"/>
        <v>0</v>
      </c>
      <c r="M69" s="21">
        <f t="shared" ca="1" si="3"/>
        <v>-4.3564055859137802</v>
      </c>
      <c r="N69" s="21">
        <f t="shared" ca="1" si="10"/>
        <v>-100</v>
      </c>
      <c r="O69" t="str">
        <f t="shared" ca="1" si="4"/>
        <v/>
      </c>
      <c r="P69" t="str">
        <f t="shared" ca="1" si="11"/>
        <v/>
      </c>
      <c r="Q69" t="str">
        <f t="shared" ca="1" si="5"/>
        <v/>
      </c>
      <c r="R69" t="str">
        <f t="shared" ca="1" si="6"/>
        <v/>
      </c>
    </row>
    <row r="70" spans="3:18" x14ac:dyDescent="0.25">
      <c r="C70" s="25">
        <v>43188</v>
      </c>
      <c r="D70" s="24">
        <v>64.94</v>
      </c>
      <c r="E70" s="24">
        <v>30093.38</v>
      </c>
      <c r="F70" s="24">
        <v>2640.87</v>
      </c>
      <c r="G70">
        <f t="shared" si="0"/>
        <v>65.88</v>
      </c>
      <c r="H70">
        <f t="shared" ca="1" si="7"/>
        <v>64.38</v>
      </c>
      <c r="I70">
        <f t="shared" si="1"/>
        <v>5</v>
      </c>
      <c r="J70">
        <f t="shared" ca="1" si="2"/>
        <v>2</v>
      </c>
      <c r="K70">
        <f t="shared" ca="1" si="8"/>
        <v>30309.29</v>
      </c>
      <c r="L70">
        <f t="shared" ca="1" si="9"/>
        <v>30022.53</v>
      </c>
      <c r="M70" s="21">
        <f t="shared" ca="1" si="3"/>
        <v>-2.2768670309653904</v>
      </c>
      <c r="N70" s="21">
        <f t="shared" ca="1" si="10"/>
        <v>-0.94611256152816736</v>
      </c>
      <c r="O70" t="str">
        <f t="shared" ca="1" si="4"/>
        <v/>
      </c>
      <c r="P70" t="str">
        <f t="shared" ca="1" si="11"/>
        <v/>
      </c>
      <c r="Q70" t="str">
        <f t="shared" ca="1" si="5"/>
        <v/>
      </c>
      <c r="R70" t="str">
        <f t="shared" ca="1" si="6"/>
        <v/>
      </c>
    </row>
    <row r="71" spans="3:18" x14ac:dyDescent="0.25">
      <c r="C71" s="25">
        <v>43187</v>
      </c>
      <c r="D71" s="24">
        <v>64.38</v>
      </c>
      <c r="E71" s="24">
        <v>30022.53</v>
      </c>
      <c r="F71" s="24">
        <v>2605</v>
      </c>
      <c r="G71">
        <f t="shared" si="0"/>
        <v>65.88</v>
      </c>
      <c r="H71">
        <f t="shared" ca="1" si="7"/>
        <v>64.38</v>
      </c>
      <c r="I71">
        <f t="shared" si="1"/>
        <v>4</v>
      </c>
      <c r="J71">
        <f t="shared" ca="1" si="2"/>
        <v>1</v>
      </c>
      <c r="K71">
        <f t="shared" ca="1" si="8"/>
        <v>30309.29</v>
      </c>
      <c r="L71">
        <f t="shared" ca="1" si="9"/>
        <v>30022.53</v>
      </c>
      <c r="M71" s="21">
        <f t="shared" ca="1" si="3"/>
        <v>-2.2768670309653904</v>
      </c>
      <c r="N71" s="21">
        <f t="shared" ca="1" si="10"/>
        <v>-0.94611256152816736</v>
      </c>
      <c r="O71" t="str">
        <f t="shared" ca="1" si="4"/>
        <v/>
      </c>
      <c r="P71" t="str">
        <f t="shared" ca="1" si="11"/>
        <v/>
      </c>
      <c r="Q71" t="str">
        <f t="shared" ca="1" si="5"/>
        <v/>
      </c>
      <c r="R71" t="str">
        <f t="shared" ca="1" si="6"/>
        <v/>
      </c>
    </row>
    <row r="72" spans="3:18" x14ac:dyDescent="0.25">
      <c r="C72" s="25">
        <v>43186</v>
      </c>
      <c r="D72" s="24">
        <v>65.25</v>
      </c>
      <c r="E72" s="24">
        <v>30790.83</v>
      </c>
      <c r="F72" s="24">
        <v>2612.62</v>
      </c>
      <c r="G72">
        <f t="shared" si="0"/>
        <v>65.88</v>
      </c>
      <c r="H72">
        <f t="shared" ca="1" si="7"/>
        <v>65.25</v>
      </c>
      <c r="I72">
        <f t="shared" si="1"/>
        <v>3</v>
      </c>
      <c r="J72">
        <f t="shared" ca="1" si="2"/>
        <v>1</v>
      </c>
      <c r="K72">
        <f t="shared" ca="1" si="8"/>
        <v>30309.29</v>
      </c>
      <c r="L72">
        <f t="shared" ca="1" si="9"/>
        <v>30790.83</v>
      </c>
      <c r="M72" s="21">
        <f t="shared" ca="1" si="3"/>
        <v>-0.95628415300545999</v>
      </c>
      <c r="N72" s="21">
        <f t="shared" ca="1" si="10"/>
        <v>1.5887538111252431</v>
      </c>
      <c r="O72" t="str">
        <f t="shared" ca="1" si="4"/>
        <v/>
      </c>
      <c r="P72" t="str">
        <f t="shared" ca="1" si="11"/>
        <v/>
      </c>
      <c r="Q72" t="str">
        <f t="shared" ca="1" si="5"/>
        <v/>
      </c>
      <c r="R72" t="str">
        <f t="shared" ca="1" si="6"/>
        <v/>
      </c>
    </row>
    <row r="73" spans="3:18" x14ac:dyDescent="0.25">
      <c r="C73" s="25">
        <v>43185</v>
      </c>
      <c r="D73" s="24">
        <v>65.55</v>
      </c>
      <c r="E73" s="24">
        <v>30548.77</v>
      </c>
      <c r="F73" s="24">
        <v>2658.55</v>
      </c>
      <c r="G73">
        <f t="shared" si="0"/>
        <v>65.88</v>
      </c>
      <c r="H73">
        <f t="shared" ca="1" si="7"/>
        <v>65.55</v>
      </c>
      <c r="I73">
        <f t="shared" si="1"/>
        <v>2</v>
      </c>
      <c r="J73">
        <f t="shared" ca="1" si="2"/>
        <v>1</v>
      </c>
      <c r="K73">
        <f t="shared" ca="1" si="8"/>
        <v>30309.29</v>
      </c>
      <c r="L73">
        <f t="shared" ca="1" si="9"/>
        <v>30548.77</v>
      </c>
      <c r="M73" s="21">
        <f t="shared" ca="1" si="3"/>
        <v>-0.50091074681238856</v>
      </c>
      <c r="N73" s="21">
        <f t="shared" ca="1" si="10"/>
        <v>0.79012078474949288</v>
      </c>
      <c r="O73" t="str">
        <f t="shared" ca="1" si="4"/>
        <v/>
      </c>
      <c r="P73" t="str">
        <f t="shared" ca="1" si="11"/>
        <v/>
      </c>
      <c r="Q73" t="str">
        <f t="shared" ca="1" si="5"/>
        <v/>
      </c>
      <c r="R73" t="str">
        <f t="shared" ca="1" si="6"/>
        <v/>
      </c>
    </row>
    <row r="74" spans="3:18" x14ac:dyDescent="0.25">
      <c r="C74" s="25">
        <v>43182</v>
      </c>
      <c r="D74" s="24">
        <v>65.88</v>
      </c>
      <c r="E74" s="24">
        <v>30309.29</v>
      </c>
      <c r="F74" s="24">
        <v>2588.2600000000002</v>
      </c>
      <c r="G74">
        <f t="shared" si="0"/>
        <v>65.88</v>
      </c>
      <c r="H74">
        <f t="shared" ca="1" si="7"/>
        <v>65.88</v>
      </c>
      <c r="I74">
        <f t="shared" si="1"/>
        <v>1</v>
      </c>
      <c r="J74">
        <f t="shared" ca="1" si="2"/>
        <v>1</v>
      </c>
      <c r="K74">
        <f t="shared" ca="1" si="8"/>
        <v>30309.29</v>
      </c>
      <c r="L74">
        <f t="shared" ca="1" si="9"/>
        <v>30309.29</v>
      </c>
      <c r="M74" s="21">
        <f t="shared" ca="1" si="3"/>
        <v>0</v>
      </c>
      <c r="N74" s="21">
        <f t="shared" ca="1" si="10"/>
        <v>0</v>
      </c>
      <c r="O74" t="str">
        <f t="shared" ca="1" si="4"/>
        <v/>
      </c>
      <c r="P74" t="str">
        <f t="shared" ca="1" si="11"/>
        <v/>
      </c>
      <c r="Q74" t="str">
        <f t="shared" ca="1" si="5"/>
        <v/>
      </c>
      <c r="R74" t="str">
        <f t="shared" ca="1" si="6"/>
        <v/>
      </c>
    </row>
    <row r="75" spans="3:18" x14ac:dyDescent="0.25">
      <c r="C75" s="25">
        <v>43181</v>
      </c>
      <c r="D75" s="24">
        <v>64.3</v>
      </c>
      <c r="E75" s="24">
        <v>31071.05</v>
      </c>
      <c r="F75" s="24">
        <v>2643.69</v>
      </c>
      <c r="G75">
        <f t="shared" si="0"/>
        <v>65.17</v>
      </c>
      <c r="H75">
        <f t="shared" ca="1" si="7"/>
        <v>64.3</v>
      </c>
      <c r="I75">
        <f t="shared" si="1"/>
        <v>2</v>
      </c>
      <c r="J75">
        <f t="shared" ca="1" si="2"/>
        <v>1</v>
      </c>
      <c r="K75">
        <f t="shared" ca="1" si="8"/>
        <v>31414.52</v>
      </c>
      <c r="L75">
        <f t="shared" ca="1" si="9"/>
        <v>31071.05</v>
      </c>
      <c r="M75" s="21">
        <f t="shared" ca="1" si="3"/>
        <v>-1.3349700782568696</v>
      </c>
      <c r="N75" s="21">
        <f t="shared" ca="1" si="10"/>
        <v>-1.0933479168231841</v>
      </c>
      <c r="O75" t="str">
        <f t="shared" ca="1" si="4"/>
        <v/>
      </c>
      <c r="P75" t="str">
        <f t="shared" ca="1" si="11"/>
        <v/>
      </c>
      <c r="Q75" t="str">
        <f t="shared" ca="1" si="5"/>
        <v/>
      </c>
      <c r="R75" t="str">
        <f t="shared" ca="1" si="6"/>
        <v/>
      </c>
    </row>
    <row r="76" spans="3:18" x14ac:dyDescent="0.25">
      <c r="C76" s="25">
        <v>43180</v>
      </c>
      <c r="D76" s="24">
        <v>65.17</v>
      </c>
      <c r="E76" s="24">
        <v>31414.52</v>
      </c>
      <c r="F76" s="24">
        <v>2711.93</v>
      </c>
      <c r="G76">
        <f t="shared" si="0"/>
        <v>65.17</v>
      </c>
      <c r="H76">
        <f t="shared" ca="1" si="7"/>
        <v>65.17</v>
      </c>
      <c r="I76">
        <f t="shared" si="1"/>
        <v>1</v>
      </c>
      <c r="J76">
        <f t="shared" ca="1" si="2"/>
        <v>1</v>
      </c>
      <c r="K76">
        <f t="shared" ca="1" si="8"/>
        <v>31414.52</v>
      </c>
      <c r="L76">
        <f t="shared" ca="1" si="9"/>
        <v>31414.52</v>
      </c>
      <c r="M76" s="21">
        <f t="shared" ca="1" si="3"/>
        <v>0</v>
      </c>
      <c r="N76" s="21">
        <f t="shared" ca="1" si="10"/>
        <v>0</v>
      </c>
      <c r="O76" t="str">
        <f t="shared" ca="1" si="4"/>
        <v/>
      </c>
      <c r="P76" t="str">
        <f t="shared" ca="1" si="11"/>
        <v/>
      </c>
      <c r="Q76" t="str">
        <f t="shared" ca="1" si="5"/>
        <v/>
      </c>
      <c r="R76" t="str">
        <f t="shared" ca="1" si="6"/>
        <v/>
      </c>
    </row>
    <row r="77" spans="3:18" x14ac:dyDescent="0.25">
      <c r="C77" s="25">
        <v>43179</v>
      </c>
      <c r="D77" s="24">
        <v>63.4</v>
      </c>
      <c r="E77" s="24">
        <v>31549.93</v>
      </c>
      <c r="F77" s="24">
        <v>2716.94</v>
      </c>
      <c r="G77">
        <f t="shared" si="0"/>
        <v>63.4</v>
      </c>
      <c r="H77">
        <f t="shared" ca="1" si="7"/>
        <v>63.4</v>
      </c>
      <c r="I77">
        <f t="shared" si="1"/>
        <v>1</v>
      </c>
      <c r="J77">
        <f t="shared" ca="1" si="2"/>
        <v>1</v>
      </c>
      <c r="K77">
        <f t="shared" ca="1" si="8"/>
        <v>31549.93</v>
      </c>
      <c r="L77">
        <f t="shared" ca="1" si="9"/>
        <v>31549.93</v>
      </c>
      <c r="M77" s="21">
        <f t="shared" ca="1" si="3"/>
        <v>0</v>
      </c>
      <c r="N77" s="21">
        <f t="shared" ca="1" si="10"/>
        <v>0</v>
      </c>
      <c r="O77" t="str">
        <f t="shared" ca="1" si="4"/>
        <v/>
      </c>
      <c r="P77" t="str">
        <f t="shared" ca="1" si="11"/>
        <v/>
      </c>
      <c r="Q77" t="str">
        <f t="shared" ca="1" si="5"/>
        <v/>
      </c>
      <c r="R77" t="str">
        <f t="shared" ca="1" si="6"/>
        <v/>
      </c>
    </row>
    <row r="78" spans="3:18" x14ac:dyDescent="0.25">
      <c r="C78" s="25">
        <v>43178</v>
      </c>
      <c r="D78" s="24">
        <v>62.06</v>
      </c>
      <c r="E78" s="24">
        <v>31513.759999999998</v>
      </c>
      <c r="F78" s="24">
        <v>2712.92</v>
      </c>
      <c r="G78">
        <f t="shared" si="0"/>
        <v>63.01</v>
      </c>
      <c r="H78">
        <f t="shared" ca="1" si="7"/>
        <v>60.12</v>
      </c>
      <c r="I78">
        <f t="shared" si="1"/>
        <v>15</v>
      </c>
      <c r="J78">
        <f t="shared" ca="1" si="2"/>
        <v>8</v>
      </c>
      <c r="K78">
        <f t="shared" ca="1" si="8"/>
        <v>31268.66</v>
      </c>
      <c r="L78">
        <f t="shared" ca="1" si="9"/>
        <v>30654.52</v>
      </c>
      <c r="M78" s="21">
        <f t="shared" ca="1" si="3"/>
        <v>-4.5865735597524164</v>
      </c>
      <c r="N78" s="21">
        <f t="shared" ca="1" si="10"/>
        <v>-1.9640752114097659</v>
      </c>
      <c r="O78" t="str">
        <f t="shared" ca="1" si="4"/>
        <v/>
      </c>
      <c r="P78" t="str">
        <f t="shared" ca="1" si="11"/>
        <v/>
      </c>
      <c r="Q78" t="str">
        <f t="shared" ca="1" si="5"/>
        <v/>
      </c>
      <c r="R78" t="str">
        <f t="shared" ca="1" si="6"/>
        <v/>
      </c>
    </row>
    <row r="79" spans="3:18" x14ac:dyDescent="0.25">
      <c r="C79" s="25">
        <v>43175</v>
      </c>
      <c r="D79" s="24">
        <v>62.34</v>
      </c>
      <c r="E79" s="24">
        <v>31501.97</v>
      </c>
      <c r="F79" s="24">
        <v>2752.01</v>
      </c>
      <c r="G79">
        <f t="shared" si="0"/>
        <v>63.91</v>
      </c>
      <c r="H79">
        <f t="shared" ca="1" si="7"/>
        <v>60.12</v>
      </c>
      <c r="I79">
        <f t="shared" si="1"/>
        <v>15</v>
      </c>
      <c r="J79">
        <f t="shared" ca="1" si="2"/>
        <v>7</v>
      </c>
      <c r="K79">
        <f t="shared" ca="1" si="8"/>
        <v>31498.6</v>
      </c>
      <c r="L79">
        <f t="shared" ca="1" si="9"/>
        <v>30654.52</v>
      </c>
      <c r="M79" s="21">
        <f t="shared" ca="1" si="3"/>
        <v>-5.9302143639493039</v>
      </c>
      <c r="N79" s="21">
        <f t="shared" ca="1" si="10"/>
        <v>-2.6797381470922477</v>
      </c>
      <c r="O79" t="str">
        <f t="shared" ca="1" si="4"/>
        <v/>
      </c>
      <c r="P79" t="str">
        <f t="shared" ca="1" si="11"/>
        <v/>
      </c>
      <c r="Q79" t="str">
        <f t="shared" ca="1" si="5"/>
        <v/>
      </c>
      <c r="R79" t="str">
        <f t="shared" ca="1" si="6"/>
        <v/>
      </c>
    </row>
    <row r="80" spans="3:18" x14ac:dyDescent="0.25">
      <c r="C80" s="25">
        <v>43174</v>
      </c>
      <c r="D80" s="24">
        <v>61.19</v>
      </c>
      <c r="E80" s="24">
        <v>31541.1</v>
      </c>
      <c r="F80" s="24">
        <v>2747.33</v>
      </c>
      <c r="G80">
        <f t="shared" si="0"/>
        <v>63.91</v>
      </c>
      <c r="H80">
        <f t="shared" ca="1" si="7"/>
        <v>60.12</v>
      </c>
      <c r="I80">
        <f t="shared" si="1"/>
        <v>14</v>
      </c>
      <c r="J80">
        <f t="shared" ca="1" si="2"/>
        <v>6</v>
      </c>
      <c r="K80">
        <f t="shared" ca="1" si="8"/>
        <v>31498.6</v>
      </c>
      <c r="L80">
        <f t="shared" ca="1" si="9"/>
        <v>30654.52</v>
      </c>
      <c r="M80" s="21">
        <f t="shared" ca="1" si="3"/>
        <v>-5.9302143639493039</v>
      </c>
      <c r="N80" s="21">
        <f t="shared" ca="1" si="10"/>
        <v>-2.6797381470922477</v>
      </c>
      <c r="O80" t="str">
        <f t="shared" ca="1" si="4"/>
        <v/>
      </c>
      <c r="P80" t="str">
        <f t="shared" ca="1" si="11"/>
        <v/>
      </c>
      <c r="Q80" t="str">
        <f t="shared" ca="1" si="5"/>
        <v/>
      </c>
      <c r="R80" t="str">
        <f t="shared" ca="1" si="6"/>
        <v/>
      </c>
    </row>
    <row r="81" spans="3:18" x14ac:dyDescent="0.25">
      <c r="C81" s="25">
        <v>43173</v>
      </c>
      <c r="D81" s="24">
        <v>60.96</v>
      </c>
      <c r="E81" s="24">
        <v>31435.01</v>
      </c>
      <c r="F81" s="24">
        <v>2749.48</v>
      </c>
      <c r="G81">
        <f t="shared" ref="G81:G144" si="12">MAX($D81:$D95)</f>
        <v>63.91</v>
      </c>
      <c r="H81">
        <f t="shared" ca="1" si="7"/>
        <v>60.12</v>
      </c>
      <c r="I81">
        <f t="shared" ref="I81:I144" si="13">MATCH($G81,$D81:$D95,0)</f>
        <v>13</v>
      </c>
      <c r="J81">
        <f t="shared" ref="J81:J144" ca="1" si="14">MATCH($H81,$D81:$D95,0)</f>
        <v>5</v>
      </c>
      <c r="K81">
        <f t="shared" ca="1" si="8"/>
        <v>31498.6</v>
      </c>
      <c r="L81">
        <f t="shared" ca="1" si="9"/>
        <v>30654.52</v>
      </c>
      <c r="M81" s="21">
        <f t="shared" ref="M81:M144" ca="1" si="15">100*(H81/G81-1)</f>
        <v>-5.9302143639493039</v>
      </c>
      <c r="N81" s="21">
        <f t="shared" ca="1" si="10"/>
        <v>-2.6797381470922477</v>
      </c>
      <c r="O81" t="str">
        <f t="shared" ref="O81:O144" ca="1" si="16">IF(M81&lt;-10,1,"")</f>
        <v/>
      </c>
      <c r="P81" t="str">
        <f t="shared" ca="1" si="11"/>
        <v/>
      </c>
      <c r="Q81" t="str">
        <f t="shared" ref="Q81:Q144" ca="1" si="17">IF(AND($O81=1,$P81=1),OFFSET($C81,I81-1,0),"")</f>
        <v/>
      </c>
      <c r="R81" t="str">
        <f t="shared" ref="R81:R144" ca="1" si="18">IF(AND($O81=1,$P81=1),OFFSET($C81,J81-1,0),"")</f>
        <v/>
      </c>
    </row>
    <row r="82" spans="3:18" x14ac:dyDescent="0.25">
      <c r="C82" s="25">
        <v>43172</v>
      </c>
      <c r="D82" s="24">
        <v>60.71</v>
      </c>
      <c r="E82" s="24">
        <v>31601.45</v>
      </c>
      <c r="F82" s="24">
        <v>2765.31</v>
      </c>
      <c r="G82">
        <f t="shared" si="12"/>
        <v>63.91</v>
      </c>
      <c r="H82">
        <f t="shared" ref="H82:H145" ca="1" si="19">MIN(OFFSET($D82,0,0,MATCH($G82,$D82:$D96,0),1))</f>
        <v>60.12</v>
      </c>
      <c r="I82">
        <f t="shared" si="13"/>
        <v>12</v>
      </c>
      <c r="J82">
        <f t="shared" ca="1" si="14"/>
        <v>4</v>
      </c>
      <c r="K82">
        <f t="shared" ref="K82:K145" ca="1" si="20">OFFSET($E82,I82-1,0)</f>
        <v>31498.6</v>
      </c>
      <c r="L82">
        <f t="shared" ref="L82:L145" ca="1" si="21">OFFSET($E82,J82-1,0)</f>
        <v>30654.52</v>
      </c>
      <c r="M82" s="21">
        <f t="shared" ca="1" si="15"/>
        <v>-5.9302143639493039</v>
      </c>
      <c r="N82" s="21">
        <f t="shared" ref="N82:N145" ca="1" si="22">IF(ISNUMBER(100*(L82/K82-1)),100*(L82/K82-1),"")</f>
        <v>-2.6797381470922477</v>
      </c>
      <c r="O82" t="str">
        <f t="shared" ca="1" si="16"/>
        <v/>
      </c>
      <c r="P82" t="str">
        <f t="shared" ref="P82:P145" ca="1" si="23">IF(N82="","",IF(N82=-100,"",IF(N82&lt;-10,1,"")))</f>
        <v/>
      </c>
      <c r="Q82" t="str">
        <f t="shared" ca="1" si="17"/>
        <v/>
      </c>
      <c r="R82" t="str">
        <f t="shared" ca="1" si="18"/>
        <v/>
      </c>
    </row>
    <row r="83" spans="3:18" x14ac:dyDescent="0.25">
      <c r="C83" s="25">
        <v>43171</v>
      </c>
      <c r="D83" s="24">
        <v>61.36</v>
      </c>
      <c r="E83" s="24">
        <v>31594.33</v>
      </c>
      <c r="F83" s="24">
        <v>2783.02</v>
      </c>
      <c r="G83">
        <f t="shared" si="12"/>
        <v>63.91</v>
      </c>
      <c r="H83">
        <f t="shared" ca="1" si="19"/>
        <v>60.12</v>
      </c>
      <c r="I83">
        <f t="shared" si="13"/>
        <v>11</v>
      </c>
      <c r="J83">
        <f t="shared" ca="1" si="14"/>
        <v>3</v>
      </c>
      <c r="K83">
        <f t="shared" ca="1" si="20"/>
        <v>31498.6</v>
      </c>
      <c r="L83">
        <f t="shared" ca="1" si="21"/>
        <v>30654.52</v>
      </c>
      <c r="M83" s="21">
        <f t="shared" ca="1" si="15"/>
        <v>-5.9302143639493039</v>
      </c>
      <c r="N83" s="21">
        <f t="shared" ca="1" si="22"/>
        <v>-2.6797381470922477</v>
      </c>
      <c r="O83" t="str">
        <f t="shared" ca="1" si="16"/>
        <v/>
      </c>
      <c r="P83" t="str">
        <f t="shared" ca="1" si="23"/>
        <v/>
      </c>
      <c r="Q83" t="str">
        <f t="shared" ca="1" si="17"/>
        <v/>
      </c>
      <c r="R83" t="str">
        <f t="shared" ca="1" si="18"/>
        <v/>
      </c>
    </row>
    <row r="84" spans="3:18" x14ac:dyDescent="0.25">
      <c r="C84" s="25">
        <v>43168</v>
      </c>
      <c r="D84" s="24">
        <v>62.04</v>
      </c>
      <c r="E84" s="24">
        <v>30996.21</v>
      </c>
      <c r="F84" s="24">
        <v>2786.57</v>
      </c>
      <c r="G84">
        <f t="shared" si="12"/>
        <v>63.91</v>
      </c>
      <c r="H84">
        <f t="shared" ca="1" si="19"/>
        <v>60.12</v>
      </c>
      <c r="I84">
        <f t="shared" si="13"/>
        <v>10</v>
      </c>
      <c r="J84">
        <f t="shared" ca="1" si="14"/>
        <v>2</v>
      </c>
      <c r="K84">
        <f t="shared" ca="1" si="20"/>
        <v>31498.6</v>
      </c>
      <c r="L84">
        <f t="shared" ca="1" si="21"/>
        <v>30654.52</v>
      </c>
      <c r="M84" s="21">
        <f t="shared" ca="1" si="15"/>
        <v>-5.9302143639493039</v>
      </c>
      <c r="N84" s="21">
        <f t="shared" ca="1" si="22"/>
        <v>-2.6797381470922477</v>
      </c>
      <c r="O84" t="str">
        <f t="shared" ca="1" si="16"/>
        <v/>
      </c>
      <c r="P84" t="str">
        <f t="shared" ca="1" si="23"/>
        <v/>
      </c>
      <c r="Q84" t="str">
        <f t="shared" ca="1" si="17"/>
        <v/>
      </c>
      <c r="R84" t="str">
        <f t="shared" ca="1" si="18"/>
        <v/>
      </c>
    </row>
    <row r="85" spans="3:18" x14ac:dyDescent="0.25">
      <c r="C85" s="25">
        <v>43167</v>
      </c>
      <c r="D85" s="24">
        <v>60.12</v>
      </c>
      <c r="E85" s="24">
        <v>30654.52</v>
      </c>
      <c r="F85" s="24">
        <v>2738.97</v>
      </c>
      <c r="G85">
        <f t="shared" si="12"/>
        <v>63.91</v>
      </c>
      <c r="H85">
        <f t="shared" ca="1" si="19"/>
        <v>60.12</v>
      </c>
      <c r="I85">
        <f t="shared" si="13"/>
        <v>9</v>
      </c>
      <c r="J85">
        <f t="shared" ca="1" si="14"/>
        <v>1</v>
      </c>
      <c r="K85">
        <f t="shared" ca="1" si="20"/>
        <v>31498.6</v>
      </c>
      <c r="L85">
        <f t="shared" ca="1" si="21"/>
        <v>30654.52</v>
      </c>
      <c r="M85" s="21">
        <f t="shared" ca="1" si="15"/>
        <v>-5.9302143639493039</v>
      </c>
      <c r="N85" s="21">
        <f t="shared" ca="1" si="22"/>
        <v>-2.6797381470922477</v>
      </c>
      <c r="O85" t="str">
        <f t="shared" ca="1" si="16"/>
        <v/>
      </c>
      <c r="P85" t="str">
        <f t="shared" ca="1" si="23"/>
        <v/>
      </c>
      <c r="Q85" t="str">
        <f t="shared" ca="1" si="17"/>
        <v/>
      </c>
      <c r="R85" t="str">
        <f t="shared" ca="1" si="18"/>
        <v/>
      </c>
    </row>
    <row r="86" spans="3:18" x14ac:dyDescent="0.25">
      <c r="C86" s="25">
        <v>43166</v>
      </c>
      <c r="D86" s="24">
        <v>61.15</v>
      </c>
      <c r="E86" s="24">
        <v>30196.92</v>
      </c>
      <c r="F86" s="24">
        <v>2726.8</v>
      </c>
      <c r="G86">
        <f t="shared" si="12"/>
        <v>63.91</v>
      </c>
      <c r="H86">
        <f t="shared" ca="1" si="19"/>
        <v>60.99</v>
      </c>
      <c r="I86">
        <f t="shared" si="13"/>
        <v>8</v>
      </c>
      <c r="J86">
        <f t="shared" ca="1" si="14"/>
        <v>5</v>
      </c>
      <c r="K86">
        <f t="shared" ca="1" si="20"/>
        <v>31498.6</v>
      </c>
      <c r="L86">
        <f t="shared" ca="1" si="21"/>
        <v>31044.25</v>
      </c>
      <c r="M86" s="21">
        <f t="shared" ca="1" si="15"/>
        <v>-4.5689250508527568</v>
      </c>
      <c r="N86" s="21">
        <f t="shared" ca="1" si="22"/>
        <v>-1.4424450610503237</v>
      </c>
      <c r="O86" t="str">
        <f t="shared" ca="1" si="16"/>
        <v/>
      </c>
      <c r="P86" t="str">
        <f t="shared" ca="1" si="23"/>
        <v/>
      </c>
      <c r="Q86" t="str">
        <f t="shared" ca="1" si="17"/>
        <v/>
      </c>
      <c r="R86" t="str">
        <f t="shared" ca="1" si="18"/>
        <v/>
      </c>
    </row>
    <row r="87" spans="3:18" x14ac:dyDescent="0.25">
      <c r="C87" s="25">
        <v>43165</v>
      </c>
      <c r="D87" s="24">
        <v>62.6</v>
      </c>
      <c r="E87" s="24">
        <v>30510.73</v>
      </c>
      <c r="F87" s="24">
        <v>2728.12</v>
      </c>
      <c r="G87">
        <f t="shared" si="12"/>
        <v>63.91</v>
      </c>
      <c r="H87">
        <f t="shared" ca="1" si="19"/>
        <v>60.99</v>
      </c>
      <c r="I87">
        <f t="shared" si="13"/>
        <v>7</v>
      </c>
      <c r="J87">
        <f t="shared" ca="1" si="14"/>
        <v>4</v>
      </c>
      <c r="K87">
        <f t="shared" ca="1" si="20"/>
        <v>31498.6</v>
      </c>
      <c r="L87">
        <f t="shared" ca="1" si="21"/>
        <v>31044.25</v>
      </c>
      <c r="M87" s="21">
        <f t="shared" ca="1" si="15"/>
        <v>-4.5689250508527568</v>
      </c>
      <c r="N87" s="21">
        <f t="shared" ca="1" si="22"/>
        <v>-1.4424450610503237</v>
      </c>
      <c r="O87" t="str">
        <f t="shared" ca="1" si="16"/>
        <v/>
      </c>
      <c r="P87" t="str">
        <f t="shared" ca="1" si="23"/>
        <v/>
      </c>
      <c r="Q87" t="str">
        <f t="shared" ca="1" si="17"/>
        <v/>
      </c>
      <c r="R87" t="str">
        <f t="shared" ca="1" si="18"/>
        <v/>
      </c>
    </row>
    <row r="88" spans="3:18" x14ac:dyDescent="0.25">
      <c r="C88" s="25">
        <v>43164</v>
      </c>
      <c r="D88" s="24">
        <v>62.57</v>
      </c>
      <c r="E88" s="24">
        <v>29886.39</v>
      </c>
      <c r="F88" s="24">
        <v>2720.94</v>
      </c>
      <c r="G88">
        <f t="shared" si="12"/>
        <v>63.91</v>
      </c>
      <c r="H88">
        <f t="shared" ca="1" si="19"/>
        <v>60.99</v>
      </c>
      <c r="I88">
        <f t="shared" si="13"/>
        <v>6</v>
      </c>
      <c r="J88">
        <f t="shared" ca="1" si="14"/>
        <v>3</v>
      </c>
      <c r="K88">
        <f t="shared" ca="1" si="20"/>
        <v>31498.6</v>
      </c>
      <c r="L88">
        <f t="shared" ca="1" si="21"/>
        <v>31044.25</v>
      </c>
      <c r="M88" s="21">
        <f t="shared" ca="1" si="15"/>
        <v>-4.5689250508527568</v>
      </c>
      <c r="N88" s="21">
        <f t="shared" ca="1" si="22"/>
        <v>-1.4424450610503237</v>
      </c>
      <c r="O88" t="str">
        <f t="shared" ca="1" si="16"/>
        <v/>
      </c>
      <c r="P88" t="str">
        <f t="shared" ca="1" si="23"/>
        <v/>
      </c>
      <c r="Q88" t="str">
        <f t="shared" ca="1" si="17"/>
        <v/>
      </c>
      <c r="R88" t="str">
        <f t="shared" ca="1" si="18"/>
        <v/>
      </c>
    </row>
    <row r="89" spans="3:18" x14ac:dyDescent="0.25">
      <c r="C89" s="25">
        <v>43161</v>
      </c>
      <c r="D89" s="24">
        <v>61.25</v>
      </c>
      <c r="E89" s="24">
        <v>30583.45</v>
      </c>
      <c r="F89" s="24">
        <v>2691.25</v>
      </c>
      <c r="G89">
        <f t="shared" si="12"/>
        <v>63.91</v>
      </c>
      <c r="H89">
        <f t="shared" ca="1" si="19"/>
        <v>60.99</v>
      </c>
      <c r="I89">
        <f t="shared" si="13"/>
        <v>5</v>
      </c>
      <c r="J89">
        <f t="shared" ca="1" si="14"/>
        <v>2</v>
      </c>
      <c r="K89">
        <f t="shared" ca="1" si="20"/>
        <v>31498.6</v>
      </c>
      <c r="L89">
        <f t="shared" ca="1" si="21"/>
        <v>31044.25</v>
      </c>
      <c r="M89" s="21">
        <f t="shared" ca="1" si="15"/>
        <v>-4.5689250508527568</v>
      </c>
      <c r="N89" s="21">
        <f t="shared" ca="1" si="22"/>
        <v>-1.4424450610503237</v>
      </c>
      <c r="O89" t="str">
        <f t="shared" ca="1" si="16"/>
        <v/>
      </c>
      <c r="P89" t="str">
        <f t="shared" ca="1" si="23"/>
        <v/>
      </c>
      <c r="Q89" t="str">
        <f t="shared" ca="1" si="17"/>
        <v/>
      </c>
      <c r="R89" t="str">
        <f t="shared" ca="1" si="18"/>
        <v/>
      </c>
    </row>
    <row r="90" spans="3:18" x14ac:dyDescent="0.25">
      <c r="C90" s="25">
        <v>43160</v>
      </c>
      <c r="D90" s="24">
        <v>60.99</v>
      </c>
      <c r="E90" s="24">
        <v>31044.25</v>
      </c>
      <c r="F90" s="24">
        <v>2677.67</v>
      </c>
      <c r="G90">
        <f t="shared" si="12"/>
        <v>63.91</v>
      </c>
      <c r="H90">
        <f t="shared" ca="1" si="19"/>
        <v>60.99</v>
      </c>
      <c r="I90">
        <f t="shared" si="13"/>
        <v>4</v>
      </c>
      <c r="J90">
        <f t="shared" ca="1" si="14"/>
        <v>1</v>
      </c>
      <c r="K90">
        <f t="shared" ca="1" si="20"/>
        <v>31498.6</v>
      </c>
      <c r="L90">
        <f t="shared" ca="1" si="21"/>
        <v>31044.25</v>
      </c>
      <c r="M90" s="21">
        <f t="shared" ca="1" si="15"/>
        <v>-4.5689250508527568</v>
      </c>
      <c r="N90" s="21">
        <f t="shared" ca="1" si="22"/>
        <v>-1.4424450610503237</v>
      </c>
      <c r="O90" t="str">
        <f t="shared" ca="1" si="16"/>
        <v/>
      </c>
      <c r="P90" t="str">
        <f t="shared" ca="1" si="23"/>
        <v/>
      </c>
      <c r="Q90" t="str">
        <f t="shared" ca="1" si="17"/>
        <v/>
      </c>
      <c r="R90" t="str">
        <f t="shared" ca="1" si="18"/>
        <v/>
      </c>
    </row>
    <row r="91" spans="3:18" x14ac:dyDescent="0.25">
      <c r="C91" s="25">
        <v>43159</v>
      </c>
      <c r="D91" s="24">
        <v>61.64</v>
      </c>
      <c r="E91" s="24">
        <v>30844.720000000001</v>
      </c>
      <c r="F91" s="24">
        <v>2713.83</v>
      </c>
      <c r="G91">
        <f t="shared" si="12"/>
        <v>63.91</v>
      </c>
      <c r="H91">
        <f t="shared" ca="1" si="19"/>
        <v>61.64</v>
      </c>
      <c r="I91">
        <f t="shared" si="13"/>
        <v>3</v>
      </c>
      <c r="J91">
        <f t="shared" ca="1" si="14"/>
        <v>1</v>
      </c>
      <c r="K91">
        <f t="shared" ca="1" si="20"/>
        <v>31498.6</v>
      </c>
      <c r="L91">
        <f t="shared" ca="1" si="21"/>
        <v>30844.720000000001</v>
      </c>
      <c r="M91" s="21">
        <f t="shared" ca="1" si="15"/>
        <v>-3.5518698169300533</v>
      </c>
      <c r="N91" s="21">
        <f t="shared" ca="1" si="22"/>
        <v>-2.0759017861111229</v>
      </c>
      <c r="O91" t="str">
        <f t="shared" ca="1" si="16"/>
        <v/>
      </c>
      <c r="P91" t="str">
        <f t="shared" ca="1" si="23"/>
        <v/>
      </c>
      <c r="Q91" t="str">
        <f t="shared" ca="1" si="17"/>
        <v/>
      </c>
      <c r="R91" t="str">
        <f t="shared" ca="1" si="18"/>
        <v/>
      </c>
    </row>
    <row r="92" spans="3:18" x14ac:dyDescent="0.25">
      <c r="C92" s="25">
        <v>43158</v>
      </c>
      <c r="D92" s="24">
        <v>63.01</v>
      </c>
      <c r="E92" s="24">
        <v>31268.66</v>
      </c>
      <c r="F92" s="24">
        <v>2744.28</v>
      </c>
      <c r="G92">
        <f t="shared" si="12"/>
        <v>63.91</v>
      </c>
      <c r="H92">
        <f t="shared" ca="1" si="19"/>
        <v>63.01</v>
      </c>
      <c r="I92">
        <f t="shared" si="13"/>
        <v>2</v>
      </c>
      <c r="J92">
        <f t="shared" ca="1" si="14"/>
        <v>1</v>
      </c>
      <c r="K92">
        <f t="shared" ca="1" si="20"/>
        <v>31498.6</v>
      </c>
      <c r="L92">
        <f t="shared" ca="1" si="21"/>
        <v>31268.66</v>
      </c>
      <c r="M92" s="21">
        <f t="shared" ca="1" si="15"/>
        <v>-1.4082303238929672</v>
      </c>
      <c r="N92" s="21">
        <f t="shared" ca="1" si="22"/>
        <v>-0.7300006984437335</v>
      </c>
      <c r="O92" t="str">
        <f t="shared" ca="1" si="16"/>
        <v/>
      </c>
      <c r="P92" t="str">
        <f t="shared" ca="1" si="23"/>
        <v/>
      </c>
      <c r="Q92" t="str">
        <f t="shared" ca="1" si="17"/>
        <v/>
      </c>
      <c r="R92" t="str">
        <f t="shared" ca="1" si="18"/>
        <v/>
      </c>
    </row>
    <row r="93" spans="3:18" x14ac:dyDescent="0.25">
      <c r="C93" s="25">
        <v>43157</v>
      </c>
      <c r="D93" s="24">
        <v>63.91</v>
      </c>
      <c r="E93" s="24">
        <v>31498.6</v>
      </c>
      <c r="F93" s="24">
        <v>2779.6</v>
      </c>
      <c r="G93">
        <f t="shared" si="12"/>
        <v>63.91</v>
      </c>
      <c r="H93">
        <f t="shared" ca="1" si="19"/>
        <v>63.91</v>
      </c>
      <c r="I93">
        <f t="shared" si="13"/>
        <v>1</v>
      </c>
      <c r="J93">
        <f t="shared" ca="1" si="14"/>
        <v>1</v>
      </c>
      <c r="K93">
        <f t="shared" ca="1" si="20"/>
        <v>31498.6</v>
      </c>
      <c r="L93">
        <f t="shared" ca="1" si="21"/>
        <v>31498.6</v>
      </c>
      <c r="M93" s="21">
        <f t="shared" ca="1" si="15"/>
        <v>0</v>
      </c>
      <c r="N93" s="21">
        <f t="shared" ca="1" si="22"/>
        <v>0</v>
      </c>
      <c r="O93" t="str">
        <f t="shared" ca="1" si="16"/>
        <v/>
      </c>
      <c r="P93" t="str">
        <f t="shared" ca="1" si="23"/>
        <v/>
      </c>
      <c r="Q93" t="str">
        <f t="shared" ca="1" si="17"/>
        <v/>
      </c>
      <c r="R93" t="str">
        <f t="shared" ca="1" si="18"/>
        <v/>
      </c>
    </row>
    <row r="94" spans="3:18" x14ac:dyDescent="0.25">
      <c r="C94" s="25">
        <v>43154</v>
      </c>
      <c r="D94" s="24">
        <v>63.55</v>
      </c>
      <c r="E94" s="24">
        <v>31267.17</v>
      </c>
      <c r="F94" s="24">
        <v>2747.3</v>
      </c>
      <c r="G94">
        <f t="shared" si="12"/>
        <v>64.150000000000006</v>
      </c>
      <c r="H94">
        <f t="shared" ca="1" si="19"/>
        <v>59.19</v>
      </c>
      <c r="I94">
        <f t="shared" si="13"/>
        <v>15</v>
      </c>
      <c r="J94">
        <f t="shared" ca="1" si="14"/>
        <v>9</v>
      </c>
      <c r="K94">
        <f t="shared" ca="1" si="20"/>
        <v>32245.22</v>
      </c>
      <c r="L94">
        <f t="shared" ca="1" si="21"/>
        <v>29839.53</v>
      </c>
      <c r="M94" s="21">
        <f t="shared" ca="1" si="15"/>
        <v>-7.731878409976634</v>
      </c>
      <c r="N94" s="21">
        <f t="shared" ca="1" si="22"/>
        <v>-7.460609665556639</v>
      </c>
      <c r="O94" t="str">
        <f t="shared" ca="1" si="16"/>
        <v/>
      </c>
      <c r="P94" t="str">
        <f t="shared" ca="1" si="23"/>
        <v/>
      </c>
      <c r="Q94" t="str">
        <f t="shared" ca="1" si="17"/>
        <v/>
      </c>
      <c r="R94" t="str">
        <f t="shared" ca="1" si="18"/>
        <v/>
      </c>
    </row>
    <row r="95" spans="3:18" x14ac:dyDescent="0.25">
      <c r="C95" s="25">
        <v>43153</v>
      </c>
      <c r="D95" s="24">
        <v>62.77</v>
      </c>
      <c r="E95" s="24">
        <v>30965.68</v>
      </c>
      <c r="F95" s="24">
        <v>2703.96</v>
      </c>
      <c r="G95">
        <f t="shared" si="12"/>
        <v>65.45</v>
      </c>
      <c r="H95">
        <f t="shared" ca="1" si="19"/>
        <v>59.19</v>
      </c>
      <c r="I95">
        <f t="shared" si="13"/>
        <v>15</v>
      </c>
      <c r="J95">
        <f t="shared" ca="1" si="14"/>
        <v>8</v>
      </c>
      <c r="K95">
        <f t="shared" ca="1" si="20"/>
        <v>32601.78</v>
      </c>
      <c r="L95">
        <f t="shared" ca="1" si="21"/>
        <v>29839.53</v>
      </c>
      <c r="M95" s="21">
        <f t="shared" ca="1" si="15"/>
        <v>-9.564553093964868</v>
      </c>
      <c r="N95" s="21">
        <f t="shared" ca="1" si="22"/>
        <v>-8.4726968895563424</v>
      </c>
      <c r="O95" t="str">
        <f t="shared" ca="1" si="16"/>
        <v/>
      </c>
      <c r="P95" t="str">
        <f t="shared" ca="1" si="23"/>
        <v/>
      </c>
      <c r="Q95" t="str">
        <f t="shared" ca="1" si="17"/>
        <v/>
      </c>
      <c r="R95" t="str">
        <f t="shared" ca="1" si="18"/>
        <v/>
      </c>
    </row>
    <row r="96" spans="3:18" x14ac:dyDescent="0.25">
      <c r="C96" s="25">
        <v>43152</v>
      </c>
      <c r="D96" s="24">
        <v>61.68</v>
      </c>
      <c r="E96" s="24">
        <v>31431.89</v>
      </c>
      <c r="F96" s="24">
        <v>2701.33</v>
      </c>
      <c r="G96">
        <f t="shared" si="12"/>
        <v>65.8</v>
      </c>
      <c r="H96">
        <f t="shared" ca="1" si="19"/>
        <v>59.19</v>
      </c>
      <c r="I96">
        <f t="shared" si="13"/>
        <v>15</v>
      </c>
      <c r="J96">
        <f t="shared" ca="1" si="14"/>
        <v>7</v>
      </c>
      <c r="K96">
        <f t="shared" ca="1" si="20"/>
        <v>32642.09</v>
      </c>
      <c r="L96">
        <f t="shared" ca="1" si="21"/>
        <v>29839.53</v>
      </c>
      <c r="M96" s="21">
        <f t="shared" ca="1" si="15"/>
        <v>-10.045592705167172</v>
      </c>
      <c r="N96" s="21">
        <f t="shared" ca="1" si="22"/>
        <v>-8.5857247498551725</v>
      </c>
      <c r="O96">
        <f t="shared" ca="1" si="16"/>
        <v>1</v>
      </c>
      <c r="P96" t="str">
        <f t="shared" ca="1" si="23"/>
        <v/>
      </c>
      <c r="Q96" t="str">
        <f t="shared" ca="1" si="17"/>
        <v/>
      </c>
      <c r="R96" t="str">
        <f t="shared" ca="1" si="18"/>
        <v/>
      </c>
    </row>
    <row r="97" spans="3:22" x14ac:dyDescent="0.25">
      <c r="C97" s="25">
        <v>43151</v>
      </c>
      <c r="D97" s="24">
        <v>61.9</v>
      </c>
      <c r="E97" s="24">
        <v>30873.63</v>
      </c>
      <c r="F97" s="24">
        <v>2716.26</v>
      </c>
      <c r="G97">
        <f t="shared" si="12"/>
        <v>65.8</v>
      </c>
      <c r="H97">
        <f t="shared" ca="1" si="19"/>
        <v>59.19</v>
      </c>
      <c r="I97">
        <f t="shared" si="13"/>
        <v>14</v>
      </c>
      <c r="J97">
        <f t="shared" ca="1" si="14"/>
        <v>6</v>
      </c>
      <c r="K97">
        <f t="shared" ca="1" si="20"/>
        <v>32642.09</v>
      </c>
      <c r="L97">
        <f t="shared" ca="1" si="21"/>
        <v>29839.53</v>
      </c>
      <c r="M97" s="21">
        <f t="shared" ca="1" si="15"/>
        <v>-10.045592705167172</v>
      </c>
      <c r="N97" s="21">
        <f t="shared" ca="1" si="22"/>
        <v>-8.5857247498551725</v>
      </c>
      <c r="O97">
        <f t="shared" ca="1" si="16"/>
        <v>1</v>
      </c>
      <c r="P97" t="str">
        <f t="shared" ca="1" si="23"/>
        <v/>
      </c>
      <c r="Q97" t="str">
        <f t="shared" ca="1" si="17"/>
        <v/>
      </c>
      <c r="R97" t="str">
        <f t="shared" ca="1" si="18"/>
        <v/>
      </c>
    </row>
    <row r="98" spans="3:22" x14ac:dyDescent="0.25">
      <c r="C98" s="25">
        <v>43150</v>
      </c>
      <c r="D98" s="24"/>
      <c r="E98" s="24"/>
      <c r="F98" s="24"/>
      <c r="G98">
        <f t="shared" si="12"/>
        <v>65.8</v>
      </c>
      <c r="H98">
        <f t="shared" ca="1" si="19"/>
        <v>59.19</v>
      </c>
      <c r="I98">
        <f t="shared" si="13"/>
        <v>13</v>
      </c>
      <c r="J98">
        <f t="shared" ca="1" si="14"/>
        <v>5</v>
      </c>
      <c r="K98">
        <f t="shared" ca="1" si="20"/>
        <v>32642.09</v>
      </c>
      <c r="L98">
        <f t="shared" ca="1" si="21"/>
        <v>29839.53</v>
      </c>
      <c r="M98" s="21">
        <f t="shared" ca="1" si="15"/>
        <v>-10.045592705167172</v>
      </c>
      <c r="N98" s="21">
        <f t="shared" ca="1" si="22"/>
        <v>-8.5857247498551725</v>
      </c>
      <c r="O98">
        <f t="shared" ca="1" si="16"/>
        <v>1</v>
      </c>
      <c r="P98" t="str">
        <f t="shared" ca="1" si="23"/>
        <v/>
      </c>
      <c r="Q98" t="str">
        <f t="shared" ca="1" si="17"/>
        <v/>
      </c>
      <c r="R98" t="str">
        <f t="shared" ca="1" si="18"/>
        <v/>
      </c>
    </row>
    <row r="99" spans="3:22" x14ac:dyDescent="0.25">
      <c r="C99" s="25">
        <v>43147</v>
      </c>
      <c r="D99" s="24">
        <v>61.68</v>
      </c>
      <c r="E99" s="24"/>
      <c r="F99" s="24">
        <v>2732.22</v>
      </c>
      <c r="G99">
        <f t="shared" si="12"/>
        <v>65.8</v>
      </c>
      <c r="H99">
        <f t="shared" ca="1" si="19"/>
        <v>59.19</v>
      </c>
      <c r="I99">
        <f t="shared" si="13"/>
        <v>12</v>
      </c>
      <c r="J99">
        <f t="shared" ca="1" si="14"/>
        <v>4</v>
      </c>
      <c r="K99">
        <f t="shared" ca="1" si="20"/>
        <v>32642.09</v>
      </c>
      <c r="L99">
        <f t="shared" ca="1" si="21"/>
        <v>29839.53</v>
      </c>
      <c r="M99" s="21">
        <f t="shared" ca="1" si="15"/>
        <v>-10.045592705167172</v>
      </c>
      <c r="N99" s="21">
        <f t="shared" ca="1" si="22"/>
        <v>-8.5857247498551725</v>
      </c>
      <c r="O99">
        <f t="shared" ca="1" si="16"/>
        <v>1</v>
      </c>
      <c r="P99" t="str">
        <f t="shared" ca="1" si="23"/>
        <v/>
      </c>
      <c r="Q99" t="str">
        <f t="shared" ca="1" si="17"/>
        <v/>
      </c>
      <c r="R99" t="str">
        <f t="shared" ca="1" si="18"/>
        <v/>
      </c>
    </row>
    <row r="100" spans="3:22" x14ac:dyDescent="0.25">
      <c r="C100" s="25">
        <v>43146</v>
      </c>
      <c r="D100" s="24">
        <v>61.34</v>
      </c>
      <c r="E100" s="24">
        <v>31115.43</v>
      </c>
      <c r="F100" s="24">
        <v>2731.2</v>
      </c>
      <c r="G100">
        <f t="shared" si="12"/>
        <v>66.14</v>
      </c>
      <c r="H100">
        <f t="shared" ca="1" si="19"/>
        <v>59.19</v>
      </c>
      <c r="I100">
        <f t="shared" si="13"/>
        <v>15</v>
      </c>
      <c r="J100">
        <f t="shared" ca="1" si="14"/>
        <v>3</v>
      </c>
      <c r="K100">
        <f t="shared" ca="1" si="20"/>
        <v>33154.120000000003</v>
      </c>
      <c r="L100">
        <f t="shared" ca="1" si="21"/>
        <v>29839.53</v>
      </c>
      <c r="M100" s="21">
        <f t="shared" ca="1" si="15"/>
        <v>-10.508013305110374</v>
      </c>
      <c r="N100" s="21">
        <f t="shared" ca="1" si="22"/>
        <v>-9.9975206701308998</v>
      </c>
      <c r="O100">
        <f t="shared" ca="1" si="16"/>
        <v>1</v>
      </c>
      <c r="P100" t="str">
        <f t="shared" ca="1" si="23"/>
        <v/>
      </c>
      <c r="Q100" t="str">
        <f t="shared" ca="1" si="17"/>
        <v/>
      </c>
      <c r="R100" t="str">
        <f t="shared" ca="1" si="18"/>
        <v/>
      </c>
    </row>
    <row r="101" spans="3:22" x14ac:dyDescent="0.25">
      <c r="C101" s="25">
        <v>43145</v>
      </c>
      <c r="D101" s="24">
        <v>60.6</v>
      </c>
      <c r="E101" s="24">
        <v>30515.599999999999</v>
      </c>
      <c r="F101" s="24">
        <v>2698.63</v>
      </c>
      <c r="G101">
        <f t="shared" si="12"/>
        <v>66.14</v>
      </c>
      <c r="H101">
        <f t="shared" ca="1" si="19"/>
        <v>59.19</v>
      </c>
      <c r="I101">
        <f t="shared" si="13"/>
        <v>14</v>
      </c>
      <c r="J101">
        <f t="shared" ca="1" si="14"/>
        <v>2</v>
      </c>
      <c r="K101">
        <f t="shared" ca="1" si="20"/>
        <v>33154.120000000003</v>
      </c>
      <c r="L101">
        <f t="shared" ca="1" si="21"/>
        <v>29839.53</v>
      </c>
      <c r="M101" s="21">
        <f t="shared" ca="1" si="15"/>
        <v>-10.508013305110374</v>
      </c>
      <c r="N101" s="21">
        <f t="shared" ca="1" si="22"/>
        <v>-9.9975206701308998</v>
      </c>
      <c r="O101">
        <f t="shared" ca="1" si="16"/>
        <v>1</v>
      </c>
      <c r="P101" t="str">
        <f t="shared" ca="1" si="23"/>
        <v/>
      </c>
      <c r="Q101" t="str">
        <f t="shared" ca="1" si="17"/>
        <v/>
      </c>
      <c r="R101" t="str">
        <f t="shared" ca="1" si="18"/>
        <v/>
      </c>
    </row>
    <row r="102" spans="3:22" x14ac:dyDescent="0.25">
      <c r="C102" s="25">
        <v>43144</v>
      </c>
      <c r="D102" s="24">
        <v>59.19</v>
      </c>
      <c r="E102" s="24">
        <v>29839.53</v>
      </c>
      <c r="F102" s="24">
        <v>2662.94</v>
      </c>
      <c r="G102">
        <f t="shared" si="12"/>
        <v>66.14</v>
      </c>
      <c r="H102">
        <f t="shared" ca="1" si="19"/>
        <v>59.19</v>
      </c>
      <c r="I102">
        <f t="shared" si="13"/>
        <v>13</v>
      </c>
      <c r="J102">
        <f t="shared" ca="1" si="14"/>
        <v>1</v>
      </c>
      <c r="K102">
        <f t="shared" ca="1" si="20"/>
        <v>33154.120000000003</v>
      </c>
      <c r="L102">
        <f t="shared" ca="1" si="21"/>
        <v>29839.53</v>
      </c>
      <c r="M102" s="21">
        <f t="shared" ca="1" si="15"/>
        <v>-10.508013305110374</v>
      </c>
      <c r="N102" s="21">
        <f t="shared" ca="1" si="22"/>
        <v>-9.9975206701308998</v>
      </c>
      <c r="O102">
        <f t="shared" ca="1" si="16"/>
        <v>1</v>
      </c>
      <c r="P102" t="str">
        <f t="shared" ca="1" si="23"/>
        <v/>
      </c>
      <c r="Q102" t="str">
        <f t="shared" ca="1" si="17"/>
        <v/>
      </c>
      <c r="R102" t="str">
        <f t="shared" ca="1" si="18"/>
        <v/>
      </c>
    </row>
    <row r="103" spans="3:22" x14ac:dyDescent="0.25">
      <c r="C103" s="25">
        <v>43143</v>
      </c>
      <c r="D103" s="24">
        <v>59.29</v>
      </c>
      <c r="E103" s="24">
        <v>29459.63</v>
      </c>
      <c r="F103" s="24">
        <v>2656</v>
      </c>
      <c r="G103">
        <f t="shared" si="12"/>
        <v>66.14</v>
      </c>
      <c r="H103">
        <f t="shared" ca="1" si="19"/>
        <v>59.2</v>
      </c>
      <c r="I103">
        <f t="shared" si="13"/>
        <v>12</v>
      </c>
      <c r="J103">
        <f t="shared" ca="1" si="14"/>
        <v>2</v>
      </c>
      <c r="K103">
        <f t="shared" ca="1" si="20"/>
        <v>33154.120000000003</v>
      </c>
      <c r="L103">
        <f t="shared" ca="1" si="21"/>
        <v>29507.42</v>
      </c>
      <c r="M103" s="21">
        <f t="shared" ca="1" si="15"/>
        <v>-10.492893861505891</v>
      </c>
      <c r="N103" s="21">
        <f t="shared" ca="1" si="22"/>
        <v>-10.999236294011139</v>
      </c>
      <c r="O103">
        <f t="shared" ca="1" si="16"/>
        <v>1</v>
      </c>
      <c r="P103">
        <f t="shared" ca="1" si="23"/>
        <v>1</v>
      </c>
      <c r="Q103" s="22">
        <f t="shared" ca="1" si="17"/>
        <v>43126</v>
      </c>
      <c r="R103" s="22">
        <f t="shared" ca="1" si="18"/>
        <v>43140</v>
      </c>
    </row>
    <row r="104" spans="3:22" x14ac:dyDescent="0.25">
      <c r="C104" s="25">
        <v>43140</v>
      </c>
      <c r="D104" s="24">
        <v>59.2</v>
      </c>
      <c r="E104" s="24">
        <v>29507.42</v>
      </c>
      <c r="F104" s="24">
        <v>2619.5500000000002</v>
      </c>
      <c r="G104">
        <f t="shared" si="12"/>
        <v>66.14</v>
      </c>
      <c r="H104">
        <f t="shared" ca="1" si="19"/>
        <v>59.2</v>
      </c>
      <c r="I104">
        <f t="shared" si="13"/>
        <v>11</v>
      </c>
      <c r="J104">
        <f t="shared" ca="1" si="14"/>
        <v>1</v>
      </c>
      <c r="K104">
        <f t="shared" ca="1" si="20"/>
        <v>33154.120000000003</v>
      </c>
      <c r="L104">
        <f t="shared" ca="1" si="21"/>
        <v>29507.42</v>
      </c>
      <c r="M104" s="21">
        <f t="shared" ca="1" si="15"/>
        <v>-10.492893861505891</v>
      </c>
      <c r="N104" s="21">
        <f t="shared" ca="1" si="22"/>
        <v>-10.999236294011139</v>
      </c>
      <c r="O104">
        <f t="shared" ca="1" si="16"/>
        <v>1</v>
      </c>
      <c r="P104">
        <f t="shared" ca="1" si="23"/>
        <v>1</v>
      </c>
      <c r="Q104" s="22">
        <f t="shared" ca="1" si="17"/>
        <v>43126</v>
      </c>
      <c r="R104" s="22">
        <f t="shared" ca="1" si="18"/>
        <v>43140</v>
      </c>
    </row>
    <row r="105" spans="3:22" x14ac:dyDescent="0.25">
      <c r="C105" s="25">
        <v>43139</v>
      </c>
      <c r="D105" s="24">
        <v>61.15</v>
      </c>
      <c r="E105" s="24">
        <v>30451.27</v>
      </c>
      <c r="F105" s="24">
        <v>2581</v>
      </c>
      <c r="G105">
        <f t="shared" si="12"/>
        <v>66.14</v>
      </c>
      <c r="H105">
        <f t="shared" ca="1" si="19"/>
        <v>61.15</v>
      </c>
      <c r="I105">
        <f t="shared" si="13"/>
        <v>10</v>
      </c>
      <c r="J105">
        <f t="shared" ca="1" si="14"/>
        <v>1</v>
      </c>
      <c r="K105">
        <f t="shared" ca="1" si="20"/>
        <v>33154.120000000003</v>
      </c>
      <c r="L105">
        <f t="shared" ca="1" si="21"/>
        <v>30451.27</v>
      </c>
      <c r="M105" s="21">
        <f t="shared" ca="1" si="15"/>
        <v>-7.5446023586332007</v>
      </c>
      <c r="N105" s="21">
        <f t="shared" ca="1" si="22"/>
        <v>-8.152380458295994</v>
      </c>
      <c r="O105" t="str">
        <f t="shared" ca="1" si="16"/>
        <v/>
      </c>
      <c r="P105" t="str">
        <f t="shared" ca="1" si="23"/>
        <v/>
      </c>
      <c r="Q105" t="str">
        <f t="shared" ca="1" si="17"/>
        <v/>
      </c>
      <c r="R105" t="str">
        <f t="shared" ca="1" si="18"/>
        <v/>
      </c>
      <c r="U105">
        <v>42374</v>
      </c>
      <c r="V105">
        <v>42389</v>
      </c>
    </row>
    <row r="106" spans="3:22" x14ac:dyDescent="0.25">
      <c r="C106" s="25">
        <v>43138</v>
      </c>
      <c r="D106" s="24">
        <v>61.79</v>
      </c>
      <c r="E106" s="24">
        <v>30323.200000000001</v>
      </c>
      <c r="F106" s="24">
        <v>2681.66</v>
      </c>
      <c r="G106">
        <f t="shared" si="12"/>
        <v>66.14</v>
      </c>
      <c r="H106">
        <f t="shared" ca="1" si="19"/>
        <v>61.79</v>
      </c>
      <c r="I106">
        <f t="shared" si="13"/>
        <v>9</v>
      </c>
      <c r="J106">
        <f t="shared" ca="1" si="14"/>
        <v>1</v>
      </c>
      <c r="K106">
        <f t="shared" ca="1" si="20"/>
        <v>33154.120000000003</v>
      </c>
      <c r="L106">
        <f t="shared" ca="1" si="21"/>
        <v>30323.200000000001</v>
      </c>
      <c r="M106" s="21">
        <f t="shared" ca="1" si="15"/>
        <v>-6.5769579679467842</v>
      </c>
      <c r="N106" s="21">
        <f t="shared" ca="1" si="22"/>
        <v>-8.538667290822378</v>
      </c>
      <c r="O106" t="str">
        <f t="shared" ca="1" si="16"/>
        <v/>
      </c>
      <c r="P106" t="str">
        <f t="shared" ca="1" si="23"/>
        <v/>
      </c>
      <c r="Q106" t="str">
        <f t="shared" ca="1" si="17"/>
        <v/>
      </c>
      <c r="R106" t="str">
        <f t="shared" ca="1" si="18"/>
        <v/>
      </c>
      <c r="U106">
        <v>42373</v>
      </c>
      <c r="V106">
        <v>42389</v>
      </c>
    </row>
    <row r="107" spans="3:22" x14ac:dyDescent="0.25">
      <c r="C107" s="25">
        <v>43137</v>
      </c>
      <c r="D107" s="24">
        <v>63.39</v>
      </c>
      <c r="E107" s="24">
        <v>30595.42</v>
      </c>
      <c r="F107" s="24">
        <v>2695.14</v>
      </c>
      <c r="G107">
        <f t="shared" si="12"/>
        <v>66.14</v>
      </c>
      <c r="H107">
        <f t="shared" ca="1" si="19"/>
        <v>63.39</v>
      </c>
      <c r="I107">
        <f t="shared" si="13"/>
        <v>8</v>
      </c>
      <c r="J107">
        <f t="shared" ca="1" si="14"/>
        <v>1</v>
      </c>
      <c r="K107">
        <f t="shared" ca="1" si="20"/>
        <v>33154.120000000003</v>
      </c>
      <c r="L107">
        <f t="shared" ca="1" si="21"/>
        <v>30595.42</v>
      </c>
      <c r="M107" s="21">
        <f t="shared" ca="1" si="15"/>
        <v>-4.1578469912307181</v>
      </c>
      <c r="N107" s="21">
        <f t="shared" ca="1" si="22"/>
        <v>-7.7175928662863154</v>
      </c>
      <c r="O107" t="str">
        <f t="shared" ca="1" si="16"/>
        <v/>
      </c>
      <c r="P107" t="str">
        <f t="shared" ca="1" si="23"/>
        <v/>
      </c>
      <c r="Q107" t="str">
        <f t="shared" ca="1" si="17"/>
        <v/>
      </c>
      <c r="R107" t="str">
        <f t="shared" ca="1" si="18"/>
        <v/>
      </c>
      <c r="U107">
        <v>42369</v>
      </c>
      <c r="V107">
        <v>42389</v>
      </c>
    </row>
    <row r="108" spans="3:22" x14ac:dyDescent="0.25">
      <c r="C108" s="25">
        <v>43136</v>
      </c>
      <c r="D108" s="24">
        <v>64.150000000000006</v>
      </c>
      <c r="E108" s="24">
        <v>32245.22</v>
      </c>
      <c r="F108" s="24">
        <v>2648.94</v>
      </c>
      <c r="G108">
        <f t="shared" si="12"/>
        <v>66.14</v>
      </c>
      <c r="H108">
        <f t="shared" ca="1" si="19"/>
        <v>64.150000000000006</v>
      </c>
      <c r="I108">
        <f t="shared" si="13"/>
        <v>7</v>
      </c>
      <c r="J108">
        <f t="shared" ca="1" si="14"/>
        <v>1</v>
      </c>
      <c r="K108">
        <f t="shared" ca="1" si="20"/>
        <v>33154.120000000003</v>
      </c>
      <c r="L108">
        <f t="shared" ca="1" si="21"/>
        <v>32245.22</v>
      </c>
      <c r="M108" s="21">
        <f t="shared" ca="1" si="15"/>
        <v>-3.0087692772905905</v>
      </c>
      <c r="N108" s="21">
        <f t="shared" ca="1" si="22"/>
        <v>-2.7414390730322591</v>
      </c>
      <c r="O108" t="str">
        <f t="shared" ca="1" si="16"/>
        <v/>
      </c>
      <c r="P108" t="str">
        <f t="shared" ca="1" si="23"/>
        <v/>
      </c>
      <c r="Q108" t="str">
        <f t="shared" ca="1" si="17"/>
        <v/>
      </c>
      <c r="R108" t="str">
        <f t="shared" ca="1" si="18"/>
        <v/>
      </c>
      <c r="U108">
        <v>42369</v>
      </c>
      <c r="V108">
        <v>42389</v>
      </c>
    </row>
    <row r="109" spans="3:22" x14ac:dyDescent="0.25">
      <c r="C109" s="25">
        <v>43133</v>
      </c>
      <c r="D109" s="24">
        <v>65.45</v>
      </c>
      <c r="E109" s="24">
        <v>32601.78</v>
      </c>
      <c r="F109" s="24">
        <v>2762.13</v>
      </c>
      <c r="G109">
        <f t="shared" si="12"/>
        <v>66.14</v>
      </c>
      <c r="H109">
        <f t="shared" ca="1" si="19"/>
        <v>64.5</v>
      </c>
      <c r="I109">
        <f t="shared" si="13"/>
        <v>6</v>
      </c>
      <c r="J109">
        <f t="shared" ca="1" si="14"/>
        <v>4</v>
      </c>
      <c r="K109">
        <f t="shared" ca="1" si="20"/>
        <v>33154.120000000003</v>
      </c>
      <c r="L109">
        <f t="shared" ca="1" si="21"/>
        <v>32607.29</v>
      </c>
      <c r="M109" s="21">
        <f t="shared" ca="1" si="15"/>
        <v>-2.4795887511339543</v>
      </c>
      <c r="N109" s="21">
        <f t="shared" ca="1" si="22"/>
        <v>-1.6493576062341586</v>
      </c>
      <c r="O109" t="str">
        <f t="shared" ca="1" si="16"/>
        <v/>
      </c>
      <c r="P109" t="str">
        <f t="shared" ca="1" si="23"/>
        <v/>
      </c>
      <c r="Q109" t="str">
        <f t="shared" ca="1" si="17"/>
        <v/>
      </c>
      <c r="R109" t="str">
        <f t="shared" ca="1" si="18"/>
        <v/>
      </c>
      <c r="U109">
        <v>42367</v>
      </c>
      <c r="V109">
        <v>42388</v>
      </c>
    </row>
    <row r="110" spans="3:22" x14ac:dyDescent="0.25">
      <c r="C110" s="25">
        <v>43132</v>
      </c>
      <c r="D110" s="24">
        <v>65.8</v>
      </c>
      <c r="E110" s="24">
        <v>32642.09</v>
      </c>
      <c r="F110" s="24">
        <v>2821.98</v>
      </c>
      <c r="G110">
        <f t="shared" si="12"/>
        <v>66.14</v>
      </c>
      <c r="H110">
        <f t="shared" ca="1" si="19"/>
        <v>64.5</v>
      </c>
      <c r="I110">
        <f t="shared" si="13"/>
        <v>5</v>
      </c>
      <c r="J110">
        <f t="shared" ca="1" si="14"/>
        <v>3</v>
      </c>
      <c r="K110">
        <f t="shared" ca="1" si="20"/>
        <v>33154.120000000003</v>
      </c>
      <c r="L110">
        <f t="shared" ca="1" si="21"/>
        <v>32607.29</v>
      </c>
      <c r="M110" s="21">
        <f t="shared" ca="1" si="15"/>
        <v>-2.4795887511339543</v>
      </c>
      <c r="N110" s="21">
        <f t="shared" ca="1" si="22"/>
        <v>-1.6493576062341586</v>
      </c>
      <c r="O110" t="str">
        <f t="shared" ca="1" si="16"/>
        <v/>
      </c>
      <c r="P110" t="str">
        <f t="shared" ca="1" si="23"/>
        <v/>
      </c>
      <c r="Q110" t="str">
        <f t="shared" ca="1" si="17"/>
        <v/>
      </c>
      <c r="R110" t="str">
        <f t="shared" ca="1" si="18"/>
        <v/>
      </c>
      <c r="U110">
        <v>42367</v>
      </c>
      <c r="V110">
        <v>42384</v>
      </c>
    </row>
    <row r="111" spans="3:22" x14ac:dyDescent="0.25">
      <c r="C111" s="25">
        <v>43131</v>
      </c>
      <c r="D111" s="24">
        <v>64.73</v>
      </c>
      <c r="E111" s="24">
        <v>32887.269999999997</v>
      </c>
      <c r="F111" s="24">
        <v>2823.81</v>
      </c>
      <c r="G111">
        <f t="shared" si="12"/>
        <v>66.14</v>
      </c>
      <c r="H111">
        <f t="shared" ca="1" si="19"/>
        <v>64.5</v>
      </c>
      <c r="I111">
        <f t="shared" si="13"/>
        <v>4</v>
      </c>
      <c r="J111">
        <f t="shared" ca="1" si="14"/>
        <v>2</v>
      </c>
      <c r="K111">
        <f t="shared" ca="1" si="20"/>
        <v>33154.120000000003</v>
      </c>
      <c r="L111">
        <f t="shared" ca="1" si="21"/>
        <v>32607.29</v>
      </c>
      <c r="M111" s="21">
        <f t="shared" ca="1" si="15"/>
        <v>-2.4795887511339543</v>
      </c>
      <c r="N111" s="21">
        <f t="shared" ca="1" si="22"/>
        <v>-1.6493576062341586</v>
      </c>
      <c r="O111" t="str">
        <f t="shared" ca="1" si="16"/>
        <v/>
      </c>
      <c r="P111" t="str">
        <f t="shared" ca="1" si="23"/>
        <v/>
      </c>
      <c r="Q111" t="str">
        <f t="shared" ca="1" si="17"/>
        <v/>
      </c>
      <c r="R111" t="str">
        <f t="shared" ca="1" si="18"/>
        <v/>
      </c>
      <c r="U111">
        <v>42362</v>
      </c>
      <c r="V111">
        <v>42384</v>
      </c>
    </row>
    <row r="112" spans="3:22" x14ac:dyDescent="0.25">
      <c r="C112" s="25">
        <v>43130</v>
      </c>
      <c r="D112" s="24">
        <v>64.5</v>
      </c>
      <c r="E112" s="24">
        <v>32607.29</v>
      </c>
      <c r="F112" s="24">
        <v>2822.43</v>
      </c>
      <c r="G112">
        <f t="shared" si="12"/>
        <v>66.14</v>
      </c>
      <c r="H112">
        <f t="shared" ca="1" si="19"/>
        <v>64.5</v>
      </c>
      <c r="I112">
        <f t="shared" si="13"/>
        <v>3</v>
      </c>
      <c r="J112">
        <f t="shared" ca="1" si="14"/>
        <v>1</v>
      </c>
      <c r="K112">
        <f t="shared" ca="1" si="20"/>
        <v>33154.120000000003</v>
      </c>
      <c r="L112">
        <f t="shared" ca="1" si="21"/>
        <v>32607.29</v>
      </c>
      <c r="M112" s="21">
        <f t="shared" ca="1" si="15"/>
        <v>-2.4795887511339543</v>
      </c>
      <c r="N112" s="21">
        <f t="shared" ca="1" si="22"/>
        <v>-1.6493576062341586</v>
      </c>
      <c r="O112" t="str">
        <f t="shared" ca="1" si="16"/>
        <v/>
      </c>
      <c r="P112" t="str">
        <f t="shared" ca="1" si="23"/>
        <v/>
      </c>
      <c r="Q112" t="str">
        <f t="shared" ca="1" si="17"/>
        <v/>
      </c>
      <c r="R112" t="str">
        <f t="shared" ca="1" si="18"/>
        <v/>
      </c>
      <c r="U112">
        <v>42362</v>
      </c>
      <c r="V112">
        <v>42381</v>
      </c>
    </row>
    <row r="113" spans="3:22" x14ac:dyDescent="0.25">
      <c r="C113" s="25">
        <v>43129</v>
      </c>
      <c r="D113" s="24">
        <v>65.56</v>
      </c>
      <c r="E113" s="24">
        <v>32966.89</v>
      </c>
      <c r="F113" s="24">
        <v>2853.53</v>
      </c>
      <c r="G113">
        <f t="shared" si="12"/>
        <v>66.14</v>
      </c>
      <c r="H113">
        <f t="shared" ca="1" si="19"/>
        <v>65.56</v>
      </c>
      <c r="I113">
        <f t="shared" si="13"/>
        <v>2</v>
      </c>
      <c r="J113">
        <f t="shared" ca="1" si="14"/>
        <v>1</v>
      </c>
      <c r="K113">
        <f t="shared" ca="1" si="20"/>
        <v>33154.120000000003</v>
      </c>
      <c r="L113">
        <f t="shared" ca="1" si="21"/>
        <v>32966.89</v>
      </c>
      <c r="M113" s="21">
        <f t="shared" ca="1" si="15"/>
        <v>-0.87692772905957339</v>
      </c>
      <c r="N113" s="21">
        <f t="shared" ca="1" si="22"/>
        <v>-0.56472619390893763</v>
      </c>
      <c r="O113" t="str">
        <f t="shared" ca="1" si="16"/>
        <v/>
      </c>
      <c r="P113" t="str">
        <f t="shared" ca="1" si="23"/>
        <v/>
      </c>
      <c r="Q113" t="str">
        <f t="shared" ca="1" si="17"/>
        <v/>
      </c>
      <c r="R113" t="str">
        <f t="shared" ca="1" si="18"/>
        <v/>
      </c>
      <c r="U113">
        <v>42362</v>
      </c>
      <c r="V113">
        <v>42381</v>
      </c>
    </row>
    <row r="114" spans="3:22" x14ac:dyDescent="0.25">
      <c r="C114" s="25">
        <v>43126</v>
      </c>
      <c r="D114" s="24">
        <v>66.14</v>
      </c>
      <c r="E114" s="24">
        <v>33154.120000000003</v>
      </c>
      <c r="F114" s="24">
        <v>2872.87</v>
      </c>
      <c r="G114">
        <f t="shared" si="12"/>
        <v>66.14</v>
      </c>
      <c r="H114">
        <f t="shared" ca="1" si="19"/>
        <v>66.14</v>
      </c>
      <c r="I114">
        <f t="shared" si="13"/>
        <v>1</v>
      </c>
      <c r="J114">
        <f t="shared" ca="1" si="14"/>
        <v>1</v>
      </c>
      <c r="K114">
        <f t="shared" ca="1" si="20"/>
        <v>33154.120000000003</v>
      </c>
      <c r="L114">
        <f t="shared" ca="1" si="21"/>
        <v>33154.120000000003</v>
      </c>
      <c r="M114" s="21">
        <f t="shared" ca="1" si="15"/>
        <v>0</v>
      </c>
      <c r="N114" s="21">
        <f t="shared" ca="1" si="22"/>
        <v>0</v>
      </c>
      <c r="O114" t="str">
        <f t="shared" ca="1" si="16"/>
        <v/>
      </c>
      <c r="P114" t="str">
        <f t="shared" ca="1" si="23"/>
        <v/>
      </c>
      <c r="Q114" t="str">
        <f t="shared" ca="1" si="17"/>
        <v/>
      </c>
      <c r="R114" t="str">
        <f t="shared" ca="1" si="18"/>
        <v/>
      </c>
      <c r="U114">
        <v>42362</v>
      </c>
      <c r="V114">
        <v>42381</v>
      </c>
    </row>
    <row r="115" spans="3:22" x14ac:dyDescent="0.25">
      <c r="C115" s="25">
        <v>43125</v>
      </c>
      <c r="D115" s="24">
        <v>65.510000000000005</v>
      </c>
      <c r="E115" s="24">
        <v>32654.45</v>
      </c>
      <c r="F115" s="24">
        <v>2839.25</v>
      </c>
      <c r="G115">
        <f t="shared" si="12"/>
        <v>65.61</v>
      </c>
      <c r="H115">
        <f t="shared" ca="1" si="19"/>
        <v>65.510000000000005</v>
      </c>
      <c r="I115">
        <f t="shared" si="13"/>
        <v>2</v>
      </c>
      <c r="J115">
        <f t="shared" ca="1" si="14"/>
        <v>1</v>
      </c>
      <c r="K115">
        <f t="shared" ca="1" si="20"/>
        <v>32958.69</v>
      </c>
      <c r="L115">
        <f t="shared" ca="1" si="21"/>
        <v>32654.45</v>
      </c>
      <c r="M115" s="21">
        <f t="shared" ca="1" si="15"/>
        <v>-0.15241579027586161</v>
      </c>
      <c r="N115" s="21">
        <f t="shared" ca="1" si="22"/>
        <v>-0.92309494097004841</v>
      </c>
      <c r="O115" t="str">
        <f t="shared" ca="1" si="16"/>
        <v/>
      </c>
      <c r="P115" t="str">
        <f t="shared" ca="1" si="23"/>
        <v/>
      </c>
      <c r="Q115" t="str">
        <f t="shared" ca="1" si="17"/>
        <v/>
      </c>
      <c r="R115" t="str">
        <f t="shared" ca="1" si="18"/>
        <v/>
      </c>
      <c r="U115">
        <v>42362</v>
      </c>
      <c r="V115">
        <v>42380</v>
      </c>
    </row>
    <row r="116" spans="3:22" x14ac:dyDescent="0.25">
      <c r="C116" s="25">
        <v>43124</v>
      </c>
      <c r="D116" s="24">
        <v>65.61</v>
      </c>
      <c r="E116" s="24">
        <v>32958.69</v>
      </c>
      <c r="F116" s="24">
        <v>2837.54</v>
      </c>
      <c r="G116">
        <f t="shared" si="12"/>
        <v>65.61</v>
      </c>
      <c r="H116">
        <f t="shared" ca="1" si="19"/>
        <v>65.61</v>
      </c>
      <c r="I116">
        <f t="shared" si="13"/>
        <v>1</v>
      </c>
      <c r="J116">
        <f t="shared" ca="1" si="14"/>
        <v>1</v>
      </c>
      <c r="K116">
        <f t="shared" ca="1" si="20"/>
        <v>32958.69</v>
      </c>
      <c r="L116">
        <f t="shared" ca="1" si="21"/>
        <v>32958.69</v>
      </c>
      <c r="M116" s="21">
        <f t="shared" ca="1" si="15"/>
        <v>0</v>
      </c>
      <c r="N116" s="21">
        <f t="shared" ca="1" si="22"/>
        <v>0</v>
      </c>
      <c r="O116" t="str">
        <f t="shared" ca="1" si="16"/>
        <v/>
      </c>
      <c r="P116" t="str">
        <f t="shared" ca="1" si="23"/>
        <v/>
      </c>
      <c r="Q116" t="str">
        <f t="shared" ca="1" si="17"/>
        <v/>
      </c>
      <c r="R116" t="str">
        <f t="shared" ca="1" si="18"/>
        <v/>
      </c>
      <c r="U116">
        <v>42226</v>
      </c>
      <c r="V116">
        <v>42240</v>
      </c>
    </row>
    <row r="117" spans="3:22" x14ac:dyDescent="0.25">
      <c r="C117" s="25">
        <v>43123</v>
      </c>
      <c r="D117" s="24">
        <v>64.47</v>
      </c>
      <c r="E117" s="24">
        <v>32930.699999999997</v>
      </c>
      <c r="F117" s="24">
        <v>2839.13</v>
      </c>
      <c r="G117">
        <f t="shared" si="12"/>
        <v>64.47</v>
      </c>
      <c r="H117">
        <f t="shared" ca="1" si="19"/>
        <v>64.47</v>
      </c>
      <c r="I117">
        <f t="shared" si="13"/>
        <v>1</v>
      </c>
      <c r="J117">
        <f t="shared" ca="1" si="14"/>
        <v>1</v>
      </c>
      <c r="K117">
        <f t="shared" ca="1" si="20"/>
        <v>32930.699999999997</v>
      </c>
      <c r="L117">
        <f t="shared" ca="1" si="21"/>
        <v>32930.699999999997</v>
      </c>
      <c r="M117" s="21">
        <f t="shared" ca="1" si="15"/>
        <v>0</v>
      </c>
      <c r="N117" s="21">
        <f t="shared" ca="1" si="22"/>
        <v>0</v>
      </c>
      <c r="O117" t="str">
        <f t="shared" ca="1" si="16"/>
        <v/>
      </c>
      <c r="P117" t="str">
        <f t="shared" ca="1" si="23"/>
        <v/>
      </c>
      <c r="Q117" t="str">
        <f t="shared" ca="1" si="17"/>
        <v/>
      </c>
      <c r="R117" t="str">
        <f t="shared" ca="1" si="18"/>
        <v/>
      </c>
      <c r="U117">
        <v>42226</v>
      </c>
      <c r="V117">
        <v>42240</v>
      </c>
    </row>
    <row r="118" spans="3:22" x14ac:dyDescent="0.25">
      <c r="C118" s="25">
        <v>43122</v>
      </c>
      <c r="D118" s="24">
        <v>63.49</v>
      </c>
      <c r="E118" s="24">
        <v>32393.41</v>
      </c>
      <c r="F118" s="24">
        <v>2832.97</v>
      </c>
      <c r="G118">
        <f t="shared" si="12"/>
        <v>64.3</v>
      </c>
      <c r="H118">
        <f t="shared" ca="1" si="19"/>
        <v>63.37</v>
      </c>
      <c r="I118">
        <f t="shared" si="13"/>
        <v>7</v>
      </c>
      <c r="J118">
        <f t="shared" ca="1" si="14"/>
        <v>2</v>
      </c>
      <c r="K118">
        <f t="shared" ca="1" si="20"/>
        <v>31412.54</v>
      </c>
      <c r="L118">
        <f t="shared" ca="1" si="21"/>
        <v>32254.89</v>
      </c>
      <c r="M118" s="21">
        <f t="shared" ca="1" si="15"/>
        <v>-1.446345256609638</v>
      </c>
      <c r="N118" s="21">
        <f t="shared" ca="1" si="22"/>
        <v>2.6815723911533418</v>
      </c>
      <c r="O118" t="str">
        <f t="shared" ca="1" si="16"/>
        <v/>
      </c>
      <c r="P118" t="str">
        <f t="shared" ca="1" si="23"/>
        <v/>
      </c>
      <c r="Q118" t="str">
        <f t="shared" ca="1" si="17"/>
        <v/>
      </c>
      <c r="R118" t="str">
        <f t="shared" ca="1" si="18"/>
        <v/>
      </c>
      <c r="U118">
        <v>42221</v>
      </c>
      <c r="V118">
        <v>42240</v>
      </c>
    </row>
    <row r="119" spans="3:22" x14ac:dyDescent="0.25">
      <c r="C119" s="25">
        <v>43119</v>
      </c>
      <c r="D119" s="24">
        <v>63.37</v>
      </c>
      <c r="E119" s="24">
        <v>32254.89</v>
      </c>
      <c r="F119" s="24">
        <v>2810.3</v>
      </c>
      <c r="G119">
        <f t="shared" si="12"/>
        <v>64.3</v>
      </c>
      <c r="H119">
        <f t="shared" ca="1" si="19"/>
        <v>63.37</v>
      </c>
      <c r="I119">
        <f t="shared" si="13"/>
        <v>6</v>
      </c>
      <c r="J119">
        <f t="shared" ca="1" si="14"/>
        <v>1</v>
      </c>
      <c r="K119">
        <f t="shared" ca="1" si="20"/>
        <v>31412.54</v>
      </c>
      <c r="L119">
        <f t="shared" ca="1" si="21"/>
        <v>32254.89</v>
      </c>
      <c r="M119" s="21">
        <f t="shared" ca="1" si="15"/>
        <v>-1.446345256609638</v>
      </c>
      <c r="N119" s="21">
        <f t="shared" ca="1" si="22"/>
        <v>2.6815723911533418</v>
      </c>
      <c r="O119" t="str">
        <f t="shared" ca="1" si="16"/>
        <v/>
      </c>
      <c r="P119" t="str">
        <f t="shared" ca="1" si="23"/>
        <v/>
      </c>
      <c r="Q119" t="str">
        <f t="shared" ca="1" si="17"/>
        <v/>
      </c>
      <c r="R119" t="str">
        <f t="shared" ca="1" si="18"/>
        <v/>
      </c>
      <c r="U119">
        <v>42220</v>
      </c>
      <c r="V119">
        <v>42240</v>
      </c>
    </row>
    <row r="120" spans="3:22" x14ac:dyDescent="0.25">
      <c r="C120" s="25">
        <v>43118</v>
      </c>
      <c r="D120" s="24">
        <v>63.95</v>
      </c>
      <c r="E120" s="24">
        <v>32121.94</v>
      </c>
      <c r="F120" s="24">
        <v>2798.03</v>
      </c>
      <c r="G120">
        <f t="shared" si="12"/>
        <v>64.3</v>
      </c>
      <c r="H120">
        <f t="shared" ca="1" si="19"/>
        <v>63.73</v>
      </c>
      <c r="I120">
        <f t="shared" si="13"/>
        <v>5</v>
      </c>
      <c r="J120">
        <f t="shared" ca="1" si="14"/>
        <v>3</v>
      </c>
      <c r="K120">
        <f t="shared" ca="1" si="20"/>
        <v>31412.54</v>
      </c>
      <c r="L120">
        <f t="shared" ca="1" si="21"/>
        <v>31904.75</v>
      </c>
      <c r="M120" s="21">
        <f t="shared" ca="1" si="15"/>
        <v>-0.88646967340590965</v>
      </c>
      <c r="N120" s="21">
        <f t="shared" ca="1" si="22"/>
        <v>1.5669219999401518</v>
      </c>
      <c r="O120" t="str">
        <f t="shared" ca="1" si="16"/>
        <v/>
      </c>
      <c r="P120" t="str">
        <f t="shared" ca="1" si="23"/>
        <v/>
      </c>
      <c r="Q120" t="str">
        <f t="shared" ca="1" si="17"/>
        <v/>
      </c>
      <c r="R120" t="str">
        <f t="shared" ca="1" si="18"/>
        <v/>
      </c>
      <c r="U120">
        <v>42179</v>
      </c>
      <c r="V120">
        <v>42193</v>
      </c>
    </row>
    <row r="121" spans="3:22" x14ac:dyDescent="0.25">
      <c r="C121" s="25">
        <v>43117</v>
      </c>
      <c r="D121" s="24">
        <v>63.97</v>
      </c>
      <c r="E121" s="24">
        <v>31983.41</v>
      </c>
      <c r="F121" s="24">
        <v>2802.56</v>
      </c>
      <c r="G121">
        <f t="shared" si="12"/>
        <v>64.3</v>
      </c>
      <c r="H121">
        <f t="shared" ca="1" si="19"/>
        <v>63.73</v>
      </c>
      <c r="I121">
        <f t="shared" si="13"/>
        <v>4</v>
      </c>
      <c r="J121">
        <f t="shared" ca="1" si="14"/>
        <v>2</v>
      </c>
      <c r="K121">
        <f t="shared" ca="1" si="20"/>
        <v>31412.54</v>
      </c>
      <c r="L121">
        <f t="shared" ca="1" si="21"/>
        <v>31904.75</v>
      </c>
      <c r="M121" s="21">
        <f t="shared" ca="1" si="15"/>
        <v>-0.88646967340590965</v>
      </c>
      <c r="N121" s="21">
        <f t="shared" ca="1" si="22"/>
        <v>1.5669219999401518</v>
      </c>
      <c r="O121" t="str">
        <f t="shared" ca="1" si="16"/>
        <v/>
      </c>
      <c r="P121" t="str">
        <f t="shared" ca="1" si="23"/>
        <v/>
      </c>
      <c r="Q121" t="str">
        <f t="shared" ca="1" si="17"/>
        <v/>
      </c>
      <c r="R121" t="str">
        <f t="shared" ca="1" si="18"/>
        <v/>
      </c>
      <c r="U121">
        <v>42178</v>
      </c>
      <c r="V121">
        <v>42193</v>
      </c>
    </row>
    <row r="122" spans="3:22" x14ac:dyDescent="0.25">
      <c r="C122" s="25">
        <v>43116</v>
      </c>
      <c r="D122" s="24">
        <v>63.73</v>
      </c>
      <c r="E122" s="24">
        <v>31904.75</v>
      </c>
      <c r="F122" s="24">
        <v>2776.42</v>
      </c>
      <c r="G122">
        <f t="shared" si="12"/>
        <v>64.3</v>
      </c>
      <c r="H122">
        <f t="shared" ca="1" si="19"/>
        <v>63.73</v>
      </c>
      <c r="I122">
        <f t="shared" si="13"/>
        <v>3</v>
      </c>
      <c r="J122">
        <f t="shared" ca="1" si="14"/>
        <v>1</v>
      </c>
      <c r="K122">
        <f t="shared" ca="1" si="20"/>
        <v>31412.54</v>
      </c>
      <c r="L122">
        <f t="shared" ca="1" si="21"/>
        <v>31904.75</v>
      </c>
      <c r="M122" s="21">
        <f t="shared" ca="1" si="15"/>
        <v>-0.88646967340590965</v>
      </c>
      <c r="N122" s="21">
        <f t="shared" ca="1" si="22"/>
        <v>1.5669219999401518</v>
      </c>
      <c r="O122" t="str">
        <f t="shared" ca="1" si="16"/>
        <v/>
      </c>
      <c r="P122" t="str">
        <f t="shared" ca="1" si="23"/>
        <v/>
      </c>
      <c r="Q122" t="str">
        <f t="shared" ca="1" si="17"/>
        <v/>
      </c>
      <c r="R122" t="str">
        <f t="shared" ca="1" si="18"/>
        <v/>
      </c>
      <c r="U122">
        <v>42178</v>
      </c>
      <c r="V122">
        <v>42193</v>
      </c>
    </row>
    <row r="123" spans="3:22" x14ac:dyDescent="0.25">
      <c r="C123" s="25">
        <v>43115</v>
      </c>
      <c r="D123" s="24"/>
      <c r="E123" s="24">
        <v>31338.87</v>
      </c>
      <c r="F123" s="24"/>
      <c r="G123">
        <f t="shared" si="12"/>
        <v>64.3</v>
      </c>
      <c r="H123">
        <f t="shared" ca="1" si="19"/>
        <v>64.3</v>
      </c>
      <c r="I123">
        <f t="shared" si="13"/>
        <v>2</v>
      </c>
      <c r="J123">
        <f t="shared" ca="1" si="14"/>
        <v>2</v>
      </c>
      <c r="K123">
        <f t="shared" ca="1" si="20"/>
        <v>31412.54</v>
      </c>
      <c r="L123">
        <f t="shared" ca="1" si="21"/>
        <v>31412.54</v>
      </c>
      <c r="M123" s="21">
        <f t="shared" ca="1" si="15"/>
        <v>0</v>
      </c>
      <c r="N123" s="21">
        <f t="shared" ca="1" si="22"/>
        <v>0</v>
      </c>
      <c r="O123" t="str">
        <f t="shared" ca="1" si="16"/>
        <v/>
      </c>
      <c r="P123" t="str">
        <f t="shared" ca="1" si="23"/>
        <v/>
      </c>
      <c r="Q123" t="str">
        <f t="shared" ca="1" si="17"/>
        <v/>
      </c>
      <c r="R123" t="str">
        <f t="shared" ca="1" si="18"/>
        <v/>
      </c>
      <c r="U123">
        <v>42178</v>
      </c>
      <c r="V123">
        <v>42193</v>
      </c>
    </row>
    <row r="124" spans="3:22" x14ac:dyDescent="0.25">
      <c r="C124" s="25">
        <v>43112</v>
      </c>
      <c r="D124" s="24">
        <v>64.3</v>
      </c>
      <c r="E124" s="24">
        <v>31412.54</v>
      </c>
      <c r="F124" s="24">
        <v>2786.24</v>
      </c>
      <c r="G124">
        <f t="shared" si="12"/>
        <v>64.3</v>
      </c>
      <c r="H124">
        <f t="shared" ca="1" si="19"/>
        <v>64.3</v>
      </c>
      <c r="I124">
        <f t="shared" si="13"/>
        <v>1</v>
      </c>
      <c r="J124">
        <f t="shared" ca="1" si="14"/>
        <v>1</v>
      </c>
      <c r="K124">
        <f t="shared" ca="1" si="20"/>
        <v>31412.54</v>
      </c>
      <c r="L124">
        <f t="shared" ca="1" si="21"/>
        <v>31412.54</v>
      </c>
      <c r="M124" s="21">
        <f t="shared" ca="1" si="15"/>
        <v>0</v>
      </c>
      <c r="N124" s="21">
        <f t="shared" ca="1" si="22"/>
        <v>0</v>
      </c>
      <c r="O124" t="str">
        <f t="shared" ca="1" si="16"/>
        <v/>
      </c>
      <c r="P124" t="str">
        <f t="shared" ca="1" si="23"/>
        <v/>
      </c>
      <c r="Q124" t="str">
        <f t="shared" ca="1" si="17"/>
        <v/>
      </c>
      <c r="R124" t="str">
        <f t="shared" ca="1" si="18"/>
        <v/>
      </c>
      <c r="U124">
        <v>42178</v>
      </c>
      <c r="V124">
        <v>42193</v>
      </c>
    </row>
    <row r="125" spans="3:22" x14ac:dyDescent="0.25">
      <c r="C125" s="25">
        <v>43111</v>
      </c>
      <c r="D125" s="24">
        <v>63.8</v>
      </c>
      <c r="E125" s="24">
        <v>31120.39</v>
      </c>
      <c r="F125" s="24">
        <v>2767.56</v>
      </c>
      <c r="G125">
        <f t="shared" si="12"/>
        <v>63.8</v>
      </c>
      <c r="H125">
        <f t="shared" ca="1" si="19"/>
        <v>63.8</v>
      </c>
      <c r="I125">
        <f t="shared" si="13"/>
        <v>1</v>
      </c>
      <c r="J125">
        <f t="shared" ca="1" si="14"/>
        <v>1</v>
      </c>
      <c r="K125">
        <f t="shared" ca="1" si="20"/>
        <v>31120.39</v>
      </c>
      <c r="L125">
        <f t="shared" ca="1" si="21"/>
        <v>31120.39</v>
      </c>
      <c r="M125" s="21">
        <f t="shared" ca="1" si="15"/>
        <v>0</v>
      </c>
      <c r="N125" s="21">
        <f t="shared" ca="1" si="22"/>
        <v>0</v>
      </c>
      <c r="O125" t="str">
        <f t="shared" ca="1" si="16"/>
        <v/>
      </c>
      <c r="P125" t="str">
        <f t="shared" ca="1" si="23"/>
        <v/>
      </c>
      <c r="Q125" t="str">
        <f t="shared" ca="1" si="17"/>
        <v/>
      </c>
      <c r="R125" t="str">
        <f t="shared" ca="1" si="18"/>
        <v/>
      </c>
      <c r="U125">
        <v>41032</v>
      </c>
      <c r="V125">
        <v>41052</v>
      </c>
    </row>
    <row r="126" spans="3:22" x14ac:dyDescent="0.25">
      <c r="C126" s="25">
        <v>43110</v>
      </c>
      <c r="D126" s="24">
        <v>63.57</v>
      </c>
      <c r="E126" s="24">
        <v>31073.72</v>
      </c>
      <c r="F126" s="24">
        <v>2748.23</v>
      </c>
      <c r="G126">
        <f t="shared" si="12"/>
        <v>63.57</v>
      </c>
      <c r="H126">
        <f t="shared" ca="1" si="19"/>
        <v>63.57</v>
      </c>
      <c r="I126">
        <f t="shared" si="13"/>
        <v>1</v>
      </c>
      <c r="J126">
        <f t="shared" ca="1" si="14"/>
        <v>1</v>
      </c>
      <c r="K126">
        <f t="shared" ca="1" si="20"/>
        <v>31073.72</v>
      </c>
      <c r="L126">
        <f t="shared" ca="1" si="21"/>
        <v>31073.72</v>
      </c>
      <c r="M126" s="21">
        <f t="shared" ca="1" si="15"/>
        <v>0</v>
      </c>
      <c r="N126" s="21">
        <f t="shared" ca="1" si="22"/>
        <v>0</v>
      </c>
      <c r="O126" t="str">
        <f t="shared" ca="1" si="16"/>
        <v/>
      </c>
      <c r="P126" t="str">
        <f t="shared" ca="1" si="23"/>
        <v/>
      </c>
      <c r="Q126" t="str">
        <f t="shared" ca="1" si="17"/>
        <v/>
      </c>
      <c r="R126" t="str">
        <f t="shared" ca="1" si="18"/>
        <v/>
      </c>
      <c r="U126">
        <v>41031</v>
      </c>
      <c r="V126">
        <v>41047</v>
      </c>
    </row>
    <row r="127" spans="3:22" x14ac:dyDescent="0.25">
      <c r="C127" s="25">
        <v>43109</v>
      </c>
      <c r="D127" s="24">
        <v>62.96</v>
      </c>
      <c r="E127" s="24">
        <v>31011.41</v>
      </c>
      <c r="F127" s="24">
        <v>2751.29</v>
      </c>
      <c r="G127">
        <f t="shared" si="12"/>
        <v>62.96</v>
      </c>
      <c r="H127">
        <f t="shared" ca="1" si="19"/>
        <v>62.96</v>
      </c>
      <c r="I127">
        <f t="shared" si="13"/>
        <v>1</v>
      </c>
      <c r="J127">
        <f t="shared" ca="1" si="14"/>
        <v>1</v>
      </c>
      <c r="K127">
        <f t="shared" ca="1" si="20"/>
        <v>31011.41</v>
      </c>
      <c r="L127">
        <f t="shared" ca="1" si="21"/>
        <v>31011.41</v>
      </c>
      <c r="M127" s="21">
        <f t="shared" ca="1" si="15"/>
        <v>0</v>
      </c>
      <c r="N127" s="21">
        <f t="shared" ca="1" si="22"/>
        <v>0</v>
      </c>
      <c r="O127" t="str">
        <f t="shared" ca="1" si="16"/>
        <v/>
      </c>
      <c r="P127" t="str">
        <f t="shared" ca="1" si="23"/>
        <v/>
      </c>
      <c r="Q127" t="str">
        <f t="shared" ca="1" si="17"/>
        <v/>
      </c>
      <c r="R127" t="str">
        <f t="shared" ca="1" si="18"/>
        <v/>
      </c>
      <c r="U127">
        <v>40807</v>
      </c>
      <c r="V127">
        <v>40820</v>
      </c>
    </row>
    <row r="128" spans="3:22" x14ac:dyDescent="0.25">
      <c r="C128" s="25">
        <v>43108</v>
      </c>
      <c r="D128" s="24">
        <v>61.73</v>
      </c>
      <c r="E128" s="24">
        <v>30899.53</v>
      </c>
      <c r="F128" s="24">
        <v>2747.71</v>
      </c>
      <c r="G128">
        <f t="shared" si="12"/>
        <v>62.01</v>
      </c>
      <c r="H128">
        <f t="shared" ca="1" si="19"/>
        <v>61.44</v>
      </c>
      <c r="I128">
        <f t="shared" si="13"/>
        <v>3</v>
      </c>
      <c r="J128">
        <f t="shared" ca="1" si="14"/>
        <v>2</v>
      </c>
      <c r="K128">
        <f t="shared" ca="1" si="20"/>
        <v>30736.48</v>
      </c>
      <c r="L128">
        <f t="shared" ca="1" si="21"/>
        <v>30814.639999999999</v>
      </c>
      <c r="M128" s="21">
        <f t="shared" ca="1" si="15"/>
        <v>-0.91920657958394214</v>
      </c>
      <c r="N128" s="21">
        <f t="shared" ca="1" si="22"/>
        <v>0.25429066698594571</v>
      </c>
      <c r="O128" t="str">
        <f t="shared" ca="1" si="16"/>
        <v/>
      </c>
      <c r="P128" t="str">
        <f t="shared" ca="1" si="23"/>
        <v/>
      </c>
      <c r="Q128" t="str">
        <f t="shared" ca="1" si="17"/>
        <v/>
      </c>
      <c r="R128" t="str">
        <f t="shared" ca="1" si="18"/>
        <v/>
      </c>
      <c r="U128">
        <v>40806</v>
      </c>
      <c r="V128">
        <v>40820</v>
      </c>
    </row>
    <row r="129" spans="3:22" x14ac:dyDescent="0.25">
      <c r="C129" s="25">
        <v>43105</v>
      </c>
      <c r="D129" s="24">
        <v>61.44</v>
      </c>
      <c r="E129" s="24">
        <v>30814.639999999999</v>
      </c>
      <c r="F129" s="24">
        <v>2743.15</v>
      </c>
      <c r="G129">
        <f t="shared" si="12"/>
        <v>62.01</v>
      </c>
      <c r="H129">
        <f t="shared" ca="1" si="19"/>
        <v>61.44</v>
      </c>
      <c r="I129">
        <f t="shared" si="13"/>
        <v>2</v>
      </c>
      <c r="J129">
        <f t="shared" ca="1" si="14"/>
        <v>1</v>
      </c>
      <c r="K129">
        <f t="shared" ca="1" si="20"/>
        <v>30736.48</v>
      </c>
      <c r="L129">
        <f t="shared" ca="1" si="21"/>
        <v>30814.639999999999</v>
      </c>
      <c r="M129" s="21">
        <f t="shared" ca="1" si="15"/>
        <v>-0.91920657958394214</v>
      </c>
      <c r="N129" s="21">
        <f t="shared" ca="1" si="22"/>
        <v>0.25429066698594571</v>
      </c>
      <c r="O129" t="str">
        <f t="shared" ca="1" si="16"/>
        <v/>
      </c>
      <c r="P129" t="str">
        <f t="shared" ca="1" si="23"/>
        <v/>
      </c>
      <c r="Q129" t="str">
        <f t="shared" ca="1" si="17"/>
        <v/>
      </c>
      <c r="R129" t="str">
        <f t="shared" ca="1" si="18"/>
        <v/>
      </c>
      <c r="U129">
        <v>40806</v>
      </c>
      <c r="V129">
        <v>40820</v>
      </c>
    </row>
    <row r="130" spans="3:22" x14ac:dyDescent="0.25">
      <c r="C130" s="25">
        <v>43104</v>
      </c>
      <c r="D130" s="24">
        <v>62.01</v>
      </c>
      <c r="E130" s="24">
        <v>30736.48</v>
      </c>
      <c r="F130" s="24">
        <v>2723.99</v>
      </c>
      <c r="G130">
        <f t="shared" si="12"/>
        <v>62.01</v>
      </c>
      <c r="H130">
        <f t="shared" ca="1" si="19"/>
        <v>62.01</v>
      </c>
      <c r="I130">
        <f t="shared" si="13"/>
        <v>1</v>
      </c>
      <c r="J130">
        <f t="shared" ca="1" si="14"/>
        <v>1</v>
      </c>
      <c r="K130">
        <f t="shared" ca="1" si="20"/>
        <v>30736.48</v>
      </c>
      <c r="L130">
        <f t="shared" ca="1" si="21"/>
        <v>30736.48</v>
      </c>
      <c r="M130" s="21">
        <f t="shared" ca="1" si="15"/>
        <v>0</v>
      </c>
      <c r="N130" s="21">
        <f t="shared" ca="1" si="22"/>
        <v>0</v>
      </c>
      <c r="O130" t="str">
        <f t="shared" ca="1" si="16"/>
        <v/>
      </c>
      <c r="P130" t="str">
        <f t="shared" ca="1" si="23"/>
        <v/>
      </c>
      <c r="Q130" t="str">
        <f t="shared" ca="1" si="17"/>
        <v/>
      </c>
      <c r="R130" t="str">
        <f t="shared" ca="1" si="18"/>
        <v/>
      </c>
      <c r="U130">
        <v>40802</v>
      </c>
      <c r="V130">
        <v>40820</v>
      </c>
    </row>
    <row r="131" spans="3:22" x14ac:dyDescent="0.25">
      <c r="C131" s="25">
        <v>43103</v>
      </c>
      <c r="D131" s="24">
        <v>61.63</v>
      </c>
      <c r="E131" s="24">
        <v>30560.95</v>
      </c>
      <c r="F131" s="24">
        <v>2713.06</v>
      </c>
      <c r="G131">
        <f t="shared" si="12"/>
        <v>61.63</v>
      </c>
      <c r="H131">
        <f t="shared" ca="1" si="19"/>
        <v>61.63</v>
      </c>
      <c r="I131">
        <f t="shared" si="13"/>
        <v>1</v>
      </c>
      <c r="J131">
        <f t="shared" ca="1" si="14"/>
        <v>1</v>
      </c>
      <c r="K131">
        <f t="shared" ca="1" si="20"/>
        <v>30560.95</v>
      </c>
      <c r="L131">
        <f t="shared" ca="1" si="21"/>
        <v>30560.95</v>
      </c>
      <c r="M131" s="21">
        <f t="shared" ca="1" si="15"/>
        <v>0</v>
      </c>
      <c r="N131" s="21">
        <f t="shared" ca="1" si="22"/>
        <v>0</v>
      </c>
      <c r="O131" t="str">
        <f t="shared" ca="1" si="16"/>
        <v/>
      </c>
      <c r="P131" t="str">
        <f t="shared" ca="1" si="23"/>
        <v/>
      </c>
      <c r="Q131" t="str">
        <f t="shared" ca="1" si="17"/>
        <v/>
      </c>
      <c r="R131" t="str">
        <f t="shared" ca="1" si="18"/>
        <v/>
      </c>
      <c r="U131">
        <v>40801</v>
      </c>
      <c r="V131">
        <v>40820</v>
      </c>
    </row>
    <row r="132" spans="3:22" x14ac:dyDescent="0.25">
      <c r="C132" s="25">
        <v>43102</v>
      </c>
      <c r="D132" s="24">
        <v>60.37</v>
      </c>
      <c r="E132" s="24">
        <v>30515.31</v>
      </c>
      <c r="F132" s="24">
        <v>2695.81</v>
      </c>
      <c r="G132">
        <f t="shared" si="12"/>
        <v>60.42</v>
      </c>
      <c r="H132">
        <f t="shared" ca="1" si="19"/>
        <v>60.37</v>
      </c>
      <c r="I132">
        <f t="shared" si="13"/>
        <v>2</v>
      </c>
      <c r="J132">
        <f t="shared" ca="1" si="14"/>
        <v>1</v>
      </c>
      <c r="K132">
        <f t="shared" ca="1" si="20"/>
        <v>29919.15</v>
      </c>
      <c r="L132">
        <f t="shared" ca="1" si="21"/>
        <v>30515.31</v>
      </c>
      <c r="M132" s="21">
        <f t="shared" ca="1" si="15"/>
        <v>-8.2754054948697142E-2</v>
      </c>
      <c r="N132" s="21">
        <f t="shared" ca="1" si="22"/>
        <v>1.9925699760855453</v>
      </c>
      <c r="O132" t="str">
        <f t="shared" ca="1" si="16"/>
        <v/>
      </c>
      <c r="P132" t="str">
        <f t="shared" ca="1" si="23"/>
        <v/>
      </c>
      <c r="Q132" t="str">
        <f t="shared" ca="1" si="17"/>
        <v/>
      </c>
      <c r="R132" t="str">
        <f t="shared" ca="1" si="18"/>
        <v/>
      </c>
      <c r="U132">
        <v>40801</v>
      </c>
      <c r="V132">
        <v>40820</v>
      </c>
    </row>
    <row r="133" spans="3:22" x14ac:dyDescent="0.25">
      <c r="C133" s="25">
        <v>43098</v>
      </c>
      <c r="D133" s="24">
        <v>60.42</v>
      </c>
      <c r="E133" s="24">
        <v>29919.15</v>
      </c>
      <c r="F133" s="24">
        <v>2673.61</v>
      </c>
      <c r="G133">
        <f t="shared" si="12"/>
        <v>60.42</v>
      </c>
      <c r="H133">
        <f t="shared" ca="1" si="19"/>
        <v>60.42</v>
      </c>
      <c r="I133">
        <f t="shared" si="13"/>
        <v>1</v>
      </c>
      <c r="J133">
        <f t="shared" ca="1" si="14"/>
        <v>1</v>
      </c>
      <c r="K133">
        <f t="shared" ca="1" si="20"/>
        <v>29919.15</v>
      </c>
      <c r="L133">
        <f t="shared" ca="1" si="21"/>
        <v>29919.15</v>
      </c>
      <c r="M133" s="21">
        <f t="shared" ca="1" si="15"/>
        <v>0</v>
      </c>
      <c r="N133" s="21">
        <f t="shared" ca="1" si="22"/>
        <v>0</v>
      </c>
      <c r="O133" t="str">
        <f t="shared" ca="1" si="16"/>
        <v/>
      </c>
      <c r="P133" t="str">
        <f t="shared" ca="1" si="23"/>
        <v/>
      </c>
      <c r="Q133" t="str">
        <f t="shared" ca="1" si="17"/>
        <v/>
      </c>
      <c r="R133" t="str">
        <f t="shared" ca="1" si="18"/>
        <v/>
      </c>
      <c r="U133">
        <v>40758</v>
      </c>
      <c r="V133">
        <v>40764</v>
      </c>
    </row>
    <row r="134" spans="3:22" x14ac:dyDescent="0.25">
      <c r="C134" s="25">
        <v>43097</v>
      </c>
      <c r="D134" s="24">
        <v>59.84</v>
      </c>
      <c r="E134" s="24">
        <v>29863.71</v>
      </c>
      <c r="F134" s="24">
        <v>2687.54</v>
      </c>
      <c r="G134">
        <f t="shared" si="12"/>
        <v>59.97</v>
      </c>
      <c r="H134">
        <f t="shared" ca="1" si="19"/>
        <v>59.64</v>
      </c>
      <c r="I134">
        <f t="shared" si="13"/>
        <v>3</v>
      </c>
      <c r="J134">
        <f t="shared" ca="1" si="14"/>
        <v>2</v>
      </c>
      <c r="K134">
        <f t="shared" ca="1" si="20"/>
        <v>0</v>
      </c>
      <c r="L134">
        <f t="shared" ca="1" si="21"/>
        <v>29597.66</v>
      </c>
      <c r="M134" s="21">
        <f t="shared" ca="1" si="15"/>
        <v>-0.55027513756877866</v>
      </c>
      <c r="N134" s="21" t="str">
        <f t="shared" ca="1" si="22"/>
        <v/>
      </c>
      <c r="O134" t="str">
        <f t="shared" ca="1" si="16"/>
        <v/>
      </c>
      <c r="P134" t="str">
        <f t="shared" ca="1" si="23"/>
        <v/>
      </c>
      <c r="Q134" t="str">
        <f t="shared" ca="1" si="17"/>
        <v/>
      </c>
      <c r="R134" t="str">
        <f t="shared" ca="1" si="18"/>
        <v/>
      </c>
      <c r="U134">
        <v>40757</v>
      </c>
      <c r="V134">
        <v>40764</v>
      </c>
    </row>
    <row r="135" spans="3:22" x14ac:dyDescent="0.25">
      <c r="C135" s="25">
        <v>43096</v>
      </c>
      <c r="D135" s="24">
        <v>59.64</v>
      </c>
      <c r="E135" s="24">
        <v>29597.66</v>
      </c>
      <c r="F135" s="24">
        <v>2682.62</v>
      </c>
      <c r="G135">
        <f t="shared" si="12"/>
        <v>59.97</v>
      </c>
      <c r="H135">
        <f t="shared" ca="1" si="19"/>
        <v>59.64</v>
      </c>
      <c r="I135">
        <f t="shared" si="13"/>
        <v>2</v>
      </c>
      <c r="J135">
        <f t="shared" ca="1" si="14"/>
        <v>1</v>
      </c>
      <c r="K135">
        <f t="shared" ca="1" si="20"/>
        <v>0</v>
      </c>
      <c r="L135">
        <f t="shared" ca="1" si="21"/>
        <v>29597.66</v>
      </c>
      <c r="M135" s="21">
        <f t="shared" ca="1" si="15"/>
        <v>-0.55027513756877866</v>
      </c>
      <c r="N135" s="21" t="str">
        <f t="shared" ca="1" si="22"/>
        <v/>
      </c>
      <c r="O135" t="str">
        <f t="shared" ca="1" si="16"/>
        <v/>
      </c>
      <c r="P135" t="str">
        <f t="shared" ca="1" si="23"/>
        <v/>
      </c>
      <c r="Q135" t="str">
        <f t="shared" ca="1" si="17"/>
        <v/>
      </c>
      <c r="R135" t="str">
        <f t="shared" ca="1" si="18"/>
        <v/>
      </c>
      <c r="U135">
        <v>40756</v>
      </c>
      <c r="V135">
        <v>40764</v>
      </c>
    </row>
    <row r="136" spans="3:22" x14ac:dyDescent="0.25">
      <c r="C136" s="25">
        <v>43095</v>
      </c>
      <c r="D136" s="24">
        <v>59.97</v>
      </c>
      <c r="E136" s="24"/>
      <c r="F136" s="24">
        <v>2680.5</v>
      </c>
      <c r="G136">
        <f t="shared" si="12"/>
        <v>59.97</v>
      </c>
      <c r="H136">
        <f t="shared" ca="1" si="19"/>
        <v>59.97</v>
      </c>
      <c r="I136">
        <f t="shared" si="13"/>
        <v>1</v>
      </c>
      <c r="J136">
        <f t="shared" ca="1" si="14"/>
        <v>1</v>
      </c>
      <c r="K136">
        <f t="shared" ca="1" si="20"/>
        <v>0</v>
      </c>
      <c r="L136">
        <f t="shared" ca="1" si="21"/>
        <v>0</v>
      </c>
      <c r="M136" s="21">
        <f t="shared" ca="1" si="15"/>
        <v>0</v>
      </c>
      <c r="N136" s="21" t="str">
        <f t="shared" ca="1" si="22"/>
        <v/>
      </c>
      <c r="O136" t="str">
        <f t="shared" ca="1" si="16"/>
        <v/>
      </c>
      <c r="P136" t="str">
        <f t="shared" ca="1" si="23"/>
        <v/>
      </c>
      <c r="Q136" t="str">
        <f t="shared" ca="1" si="17"/>
        <v/>
      </c>
      <c r="R136" t="str">
        <f t="shared" ca="1" si="18"/>
        <v/>
      </c>
      <c r="U136">
        <v>40753</v>
      </c>
      <c r="V136">
        <v>40764</v>
      </c>
    </row>
    <row r="137" spans="3:22" x14ac:dyDescent="0.25">
      <c r="C137" s="25">
        <v>43094</v>
      </c>
      <c r="D137" s="24"/>
      <c r="E137" s="24"/>
      <c r="F137" s="24"/>
      <c r="G137">
        <f t="shared" si="12"/>
        <v>58.47</v>
      </c>
      <c r="H137">
        <f t="shared" ca="1" si="19"/>
        <v>58.47</v>
      </c>
      <c r="I137">
        <f t="shared" si="13"/>
        <v>2</v>
      </c>
      <c r="J137">
        <f t="shared" ca="1" si="14"/>
        <v>2</v>
      </c>
      <c r="K137">
        <f t="shared" ca="1" si="20"/>
        <v>29578.01</v>
      </c>
      <c r="L137">
        <f t="shared" ca="1" si="21"/>
        <v>29578.01</v>
      </c>
      <c r="M137" s="21">
        <f t="shared" ca="1" si="15"/>
        <v>0</v>
      </c>
      <c r="N137" s="21">
        <f t="shared" ca="1" si="22"/>
        <v>0</v>
      </c>
      <c r="O137" t="str">
        <f t="shared" ca="1" si="16"/>
        <v/>
      </c>
      <c r="P137" t="str">
        <f t="shared" ca="1" si="23"/>
        <v/>
      </c>
      <c r="Q137" t="str">
        <f t="shared" ca="1" si="17"/>
        <v/>
      </c>
      <c r="R137" t="str">
        <f t="shared" ca="1" si="18"/>
        <v/>
      </c>
      <c r="U137">
        <v>40752</v>
      </c>
      <c r="V137">
        <v>40764</v>
      </c>
    </row>
    <row r="138" spans="3:22" x14ac:dyDescent="0.25">
      <c r="C138" s="25">
        <v>43091</v>
      </c>
      <c r="D138" s="24">
        <v>58.47</v>
      </c>
      <c r="E138" s="24">
        <v>29578.01</v>
      </c>
      <c r="F138" s="24">
        <v>2683.34</v>
      </c>
      <c r="G138">
        <f t="shared" si="12"/>
        <v>58.47</v>
      </c>
      <c r="H138">
        <f t="shared" ca="1" si="19"/>
        <v>58.47</v>
      </c>
      <c r="I138">
        <f t="shared" si="13"/>
        <v>1</v>
      </c>
      <c r="J138">
        <f t="shared" ca="1" si="14"/>
        <v>1</v>
      </c>
      <c r="K138">
        <f t="shared" ca="1" si="20"/>
        <v>29578.01</v>
      </c>
      <c r="L138">
        <f t="shared" ca="1" si="21"/>
        <v>29578.01</v>
      </c>
      <c r="M138" s="21">
        <f t="shared" ca="1" si="15"/>
        <v>0</v>
      </c>
      <c r="N138" s="21">
        <f t="shared" ca="1" si="22"/>
        <v>0</v>
      </c>
      <c r="O138" t="str">
        <f t="shared" ca="1" si="16"/>
        <v/>
      </c>
      <c r="P138" t="str">
        <f t="shared" ca="1" si="23"/>
        <v/>
      </c>
      <c r="Q138" t="str">
        <f t="shared" ca="1" si="17"/>
        <v/>
      </c>
      <c r="R138" t="str">
        <f t="shared" ca="1" si="18"/>
        <v/>
      </c>
      <c r="U138">
        <v>40752</v>
      </c>
      <c r="V138">
        <v>40764</v>
      </c>
    </row>
    <row r="139" spans="3:22" x14ac:dyDescent="0.25">
      <c r="C139" s="25">
        <v>43090</v>
      </c>
      <c r="D139" s="24">
        <v>58.36</v>
      </c>
      <c r="E139" s="24">
        <v>29367.06</v>
      </c>
      <c r="F139" s="24">
        <v>2684.57</v>
      </c>
      <c r="G139">
        <f t="shared" si="12"/>
        <v>58.36</v>
      </c>
      <c r="H139">
        <f t="shared" ca="1" si="19"/>
        <v>58.36</v>
      </c>
      <c r="I139">
        <f t="shared" si="13"/>
        <v>1</v>
      </c>
      <c r="J139">
        <f t="shared" ca="1" si="14"/>
        <v>1</v>
      </c>
      <c r="K139">
        <f t="shared" ca="1" si="20"/>
        <v>29367.06</v>
      </c>
      <c r="L139">
        <f t="shared" ca="1" si="21"/>
        <v>29367.06</v>
      </c>
      <c r="M139" s="21">
        <f t="shared" ca="1" si="15"/>
        <v>0</v>
      </c>
      <c r="N139" s="21">
        <f t="shared" ca="1" si="22"/>
        <v>0</v>
      </c>
      <c r="O139" t="str">
        <f t="shared" ca="1" si="16"/>
        <v/>
      </c>
      <c r="P139" t="str">
        <f t="shared" ca="1" si="23"/>
        <v/>
      </c>
      <c r="Q139" t="str">
        <f t="shared" ca="1" si="17"/>
        <v/>
      </c>
      <c r="R139" t="str">
        <f t="shared" ca="1" si="18"/>
        <v/>
      </c>
      <c r="U139">
        <v>40750</v>
      </c>
      <c r="V139">
        <v>40764</v>
      </c>
    </row>
    <row r="140" spans="3:22" x14ac:dyDescent="0.25">
      <c r="C140" s="25">
        <v>43089</v>
      </c>
      <c r="D140" s="24">
        <v>58.09</v>
      </c>
      <c r="E140" s="24">
        <v>29234.09</v>
      </c>
      <c r="F140" s="24">
        <v>2679.25</v>
      </c>
      <c r="G140">
        <f t="shared" si="12"/>
        <v>58.36</v>
      </c>
      <c r="H140">
        <f t="shared" ca="1" si="19"/>
        <v>55.96</v>
      </c>
      <c r="I140">
        <f t="shared" si="13"/>
        <v>14</v>
      </c>
      <c r="J140">
        <f t="shared" ca="1" si="14"/>
        <v>11</v>
      </c>
      <c r="K140">
        <f t="shared" ca="1" si="20"/>
        <v>29074.240000000002</v>
      </c>
      <c r="L140">
        <f t="shared" ca="1" si="21"/>
        <v>28224.799999999999</v>
      </c>
      <c r="M140" s="21">
        <f t="shared" ca="1" si="15"/>
        <v>-4.1124057573680535</v>
      </c>
      <c r="N140" s="21">
        <f t="shared" ca="1" si="22"/>
        <v>-2.9216240906039248</v>
      </c>
      <c r="O140" t="str">
        <f t="shared" ca="1" si="16"/>
        <v/>
      </c>
      <c r="P140" t="str">
        <f t="shared" ca="1" si="23"/>
        <v/>
      </c>
      <c r="Q140" t="str">
        <f t="shared" ca="1" si="17"/>
        <v/>
      </c>
      <c r="R140" t="str">
        <f t="shared" ca="1" si="18"/>
        <v/>
      </c>
      <c r="U140">
        <v>40750</v>
      </c>
      <c r="V140">
        <v>40764</v>
      </c>
    </row>
    <row r="141" spans="3:22" x14ac:dyDescent="0.25">
      <c r="C141" s="25">
        <v>43088</v>
      </c>
      <c r="D141" s="24">
        <v>57.46</v>
      </c>
      <c r="E141" s="24">
        <v>29253.66</v>
      </c>
      <c r="F141" s="24">
        <v>2681.47</v>
      </c>
      <c r="G141">
        <f t="shared" si="12"/>
        <v>58.36</v>
      </c>
      <c r="H141">
        <f t="shared" ca="1" si="19"/>
        <v>55.96</v>
      </c>
      <c r="I141">
        <f t="shared" si="13"/>
        <v>13</v>
      </c>
      <c r="J141">
        <f t="shared" ca="1" si="14"/>
        <v>10</v>
      </c>
      <c r="K141">
        <f t="shared" ca="1" si="20"/>
        <v>29074.240000000002</v>
      </c>
      <c r="L141">
        <f t="shared" ca="1" si="21"/>
        <v>28224.799999999999</v>
      </c>
      <c r="M141" s="21">
        <f t="shared" ca="1" si="15"/>
        <v>-4.1124057573680535</v>
      </c>
      <c r="N141" s="21">
        <f t="shared" ca="1" si="22"/>
        <v>-2.9216240906039248</v>
      </c>
      <c r="O141" t="str">
        <f t="shared" ca="1" si="16"/>
        <v/>
      </c>
      <c r="P141" t="str">
        <f t="shared" ca="1" si="23"/>
        <v/>
      </c>
      <c r="Q141" t="str">
        <f t="shared" ca="1" si="17"/>
        <v/>
      </c>
      <c r="R141" t="str">
        <f t="shared" ca="1" si="18"/>
        <v/>
      </c>
      <c r="U141">
        <v>40746</v>
      </c>
      <c r="V141">
        <v>40764</v>
      </c>
    </row>
    <row r="142" spans="3:22" x14ac:dyDescent="0.25">
      <c r="C142" s="25">
        <v>43087</v>
      </c>
      <c r="D142" s="24">
        <v>57.16</v>
      </c>
      <c r="E142" s="24">
        <v>29050.41</v>
      </c>
      <c r="F142" s="24">
        <v>2690.16</v>
      </c>
      <c r="G142">
        <f t="shared" si="12"/>
        <v>58.36</v>
      </c>
      <c r="H142">
        <f t="shared" ca="1" si="19"/>
        <v>55.96</v>
      </c>
      <c r="I142">
        <f t="shared" si="13"/>
        <v>12</v>
      </c>
      <c r="J142">
        <f t="shared" ca="1" si="14"/>
        <v>9</v>
      </c>
      <c r="K142">
        <f t="shared" ca="1" si="20"/>
        <v>29074.240000000002</v>
      </c>
      <c r="L142">
        <f t="shared" ca="1" si="21"/>
        <v>28224.799999999999</v>
      </c>
      <c r="M142" s="21">
        <f t="shared" ca="1" si="15"/>
        <v>-4.1124057573680535</v>
      </c>
      <c r="N142" s="21">
        <f t="shared" ca="1" si="22"/>
        <v>-2.9216240906039248</v>
      </c>
      <c r="O142" t="str">
        <f t="shared" ca="1" si="16"/>
        <v/>
      </c>
      <c r="P142" t="str">
        <f t="shared" ca="1" si="23"/>
        <v/>
      </c>
      <c r="Q142" t="str">
        <f t="shared" ca="1" si="17"/>
        <v/>
      </c>
      <c r="R142" t="str">
        <f t="shared" ca="1" si="18"/>
        <v/>
      </c>
      <c r="U142">
        <v>40746</v>
      </c>
      <c r="V142">
        <v>40764</v>
      </c>
    </row>
    <row r="143" spans="3:22" x14ac:dyDescent="0.25">
      <c r="C143" s="25">
        <v>43084</v>
      </c>
      <c r="D143" s="24">
        <v>57.3</v>
      </c>
      <c r="E143" s="24">
        <v>28848.11</v>
      </c>
      <c r="F143" s="24">
        <v>2675.81</v>
      </c>
      <c r="G143">
        <f t="shared" si="12"/>
        <v>58.36</v>
      </c>
      <c r="H143">
        <f t="shared" ca="1" si="19"/>
        <v>55.96</v>
      </c>
      <c r="I143">
        <f t="shared" si="13"/>
        <v>11</v>
      </c>
      <c r="J143">
        <f t="shared" ca="1" si="14"/>
        <v>8</v>
      </c>
      <c r="K143">
        <f t="shared" ca="1" si="20"/>
        <v>29074.240000000002</v>
      </c>
      <c r="L143">
        <f t="shared" ca="1" si="21"/>
        <v>28224.799999999999</v>
      </c>
      <c r="M143" s="21">
        <f t="shared" ca="1" si="15"/>
        <v>-4.1124057573680535</v>
      </c>
      <c r="N143" s="21">
        <f t="shared" ca="1" si="22"/>
        <v>-2.9216240906039248</v>
      </c>
      <c r="O143" t="str">
        <f t="shared" ca="1" si="16"/>
        <v/>
      </c>
      <c r="P143" t="str">
        <f t="shared" ca="1" si="23"/>
        <v/>
      </c>
      <c r="Q143" t="str">
        <f t="shared" ca="1" si="17"/>
        <v/>
      </c>
      <c r="R143" t="str">
        <f t="shared" ca="1" si="18"/>
        <v/>
      </c>
      <c r="U143">
        <v>40746</v>
      </c>
      <c r="V143">
        <v>40764</v>
      </c>
    </row>
    <row r="144" spans="3:22" x14ac:dyDescent="0.25">
      <c r="C144" s="25">
        <v>43083</v>
      </c>
      <c r="D144" s="24">
        <v>57.04</v>
      </c>
      <c r="E144" s="24">
        <v>29166.38</v>
      </c>
      <c r="F144" s="24">
        <v>2652.01</v>
      </c>
      <c r="G144">
        <f t="shared" si="12"/>
        <v>58.95</v>
      </c>
      <c r="H144">
        <f t="shared" ca="1" si="19"/>
        <v>55.96</v>
      </c>
      <c r="I144">
        <f t="shared" si="13"/>
        <v>15</v>
      </c>
      <c r="J144">
        <f t="shared" ca="1" si="14"/>
        <v>7</v>
      </c>
      <c r="K144">
        <f t="shared" ca="1" si="20"/>
        <v>29866.32</v>
      </c>
      <c r="L144">
        <f t="shared" ca="1" si="21"/>
        <v>28224.799999999999</v>
      </c>
      <c r="M144" s="21">
        <f t="shared" ca="1" si="15"/>
        <v>-5.0720949957591248</v>
      </c>
      <c r="N144" s="21">
        <f t="shared" ca="1" si="22"/>
        <v>-5.496224509748771</v>
      </c>
      <c r="O144" t="str">
        <f t="shared" ca="1" si="16"/>
        <v/>
      </c>
      <c r="P144" t="str">
        <f t="shared" ca="1" si="23"/>
        <v/>
      </c>
      <c r="Q144" t="str">
        <f t="shared" ca="1" si="17"/>
        <v/>
      </c>
      <c r="R144" t="str">
        <f t="shared" ca="1" si="18"/>
        <v/>
      </c>
      <c r="U144">
        <v>40189</v>
      </c>
      <c r="V144">
        <v>40207</v>
      </c>
    </row>
    <row r="145" spans="3:22" x14ac:dyDescent="0.25">
      <c r="C145" s="25">
        <v>43082</v>
      </c>
      <c r="D145" s="24">
        <v>56.6</v>
      </c>
      <c r="E145" s="24">
        <v>29222.1</v>
      </c>
      <c r="F145" s="24">
        <v>2662.85</v>
      </c>
      <c r="G145">
        <f t="shared" ref="G145:G208" si="24">MAX($D145:$D159)</f>
        <v>58.95</v>
      </c>
      <c r="H145">
        <f t="shared" ca="1" si="19"/>
        <v>55.96</v>
      </c>
      <c r="I145">
        <f t="shared" ref="I145:I208" si="25">MATCH($G145,$D145:$D159,0)</f>
        <v>14</v>
      </c>
      <c r="J145">
        <f t="shared" ref="J145:J208" ca="1" si="26">MATCH($H145,$D145:$D159,0)</f>
        <v>6</v>
      </c>
      <c r="K145">
        <f t="shared" ca="1" si="20"/>
        <v>29866.32</v>
      </c>
      <c r="L145">
        <f t="shared" ca="1" si="21"/>
        <v>28224.799999999999</v>
      </c>
      <c r="M145" s="21">
        <f t="shared" ref="M145:M208" ca="1" si="27">100*(H145/G145-1)</f>
        <v>-5.0720949957591248</v>
      </c>
      <c r="N145" s="21">
        <f t="shared" ca="1" si="22"/>
        <v>-5.496224509748771</v>
      </c>
      <c r="O145" t="str">
        <f t="shared" ref="O145:O208" ca="1" si="28">IF(M145&lt;-10,1,"")</f>
        <v/>
      </c>
      <c r="P145" t="str">
        <f t="shared" ca="1" si="23"/>
        <v/>
      </c>
      <c r="Q145" t="str">
        <f t="shared" ref="Q145:Q208" ca="1" si="29">IF(AND($O145=1,$P145=1),OFFSET($C145,I145-1,0),"")</f>
        <v/>
      </c>
      <c r="R145" t="str">
        <f t="shared" ref="R145:R208" ca="1" si="30">IF(AND($O145=1,$P145=1),OFFSET($C145,J145-1,0),"")</f>
        <v/>
      </c>
      <c r="U145">
        <v>40186</v>
      </c>
      <c r="V145">
        <v>40205</v>
      </c>
    </row>
    <row r="146" spans="3:22" x14ac:dyDescent="0.25">
      <c r="C146" s="25">
        <v>43081</v>
      </c>
      <c r="D146" s="24">
        <v>57.14</v>
      </c>
      <c r="E146" s="24">
        <v>28793.88</v>
      </c>
      <c r="F146" s="24">
        <v>2664.11</v>
      </c>
      <c r="G146">
        <f t="shared" si="24"/>
        <v>58.95</v>
      </c>
      <c r="H146">
        <f t="shared" ref="H146:H209" ca="1" si="31">MIN(OFFSET($D146,0,0,MATCH($G146,$D146:$D160,0),1))</f>
        <v>55.96</v>
      </c>
      <c r="I146">
        <f t="shared" si="25"/>
        <v>13</v>
      </c>
      <c r="J146">
        <f t="shared" ca="1" si="26"/>
        <v>5</v>
      </c>
      <c r="K146">
        <f t="shared" ref="K146:K209" ca="1" si="32">OFFSET($E146,I146-1,0)</f>
        <v>29866.32</v>
      </c>
      <c r="L146">
        <f t="shared" ref="L146:L209" ca="1" si="33">OFFSET($E146,J146-1,0)</f>
        <v>28224.799999999999</v>
      </c>
      <c r="M146" s="21">
        <f t="shared" ca="1" si="27"/>
        <v>-5.0720949957591248</v>
      </c>
      <c r="N146" s="21">
        <f t="shared" ref="N146:N209" ca="1" si="34">IF(ISNUMBER(100*(L146/K146-1)),100*(L146/K146-1),"")</f>
        <v>-5.496224509748771</v>
      </c>
      <c r="O146" t="str">
        <f t="shared" ca="1" si="28"/>
        <v/>
      </c>
      <c r="P146" t="str">
        <f t="shared" ref="P146:P209" ca="1" si="35">IF(N146="","",IF(N146=-100,"",IF(N146&lt;-10,1,"")))</f>
        <v/>
      </c>
      <c r="Q146" t="str">
        <f t="shared" ca="1" si="29"/>
        <v/>
      </c>
      <c r="R146" t="str">
        <f t="shared" ca="1" si="30"/>
        <v/>
      </c>
    </row>
    <row r="147" spans="3:22" x14ac:dyDescent="0.25">
      <c r="C147" s="25">
        <v>43080</v>
      </c>
      <c r="D147" s="24">
        <v>57.99</v>
      </c>
      <c r="E147" s="24">
        <v>28965.29</v>
      </c>
      <c r="F147" s="24">
        <v>2659.99</v>
      </c>
      <c r="G147">
        <f t="shared" si="24"/>
        <v>58.95</v>
      </c>
      <c r="H147">
        <f t="shared" ca="1" si="31"/>
        <v>55.96</v>
      </c>
      <c r="I147">
        <f t="shared" si="25"/>
        <v>12</v>
      </c>
      <c r="J147">
        <f t="shared" ca="1" si="26"/>
        <v>4</v>
      </c>
      <c r="K147">
        <f t="shared" ca="1" si="32"/>
        <v>29866.32</v>
      </c>
      <c r="L147">
        <f t="shared" ca="1" si="33"/>
        <v>28224.799999999999</v>
      </c>
      <c r="M147" s="21">
        <f t="shared" ca="1" si="27"/>
        <v>-5.0720949957591248</v>
      </c>
      <c r="N147" s="21">
        <f t="shared" ca="1" si="34"/>
        <v>-5.496224509748771</v>
      </c>
      <c r="O147" t="str">
        <f t="shared" ca="1" si="28"/>
        <v/>
      </c>
      <c r="P147" t="str">
        <f t="shared" ca="1" si="35"/>
        <v/>
      </c>
      <c r="Q147" t="str">
        <f t="shared" ca="1" si="29"/>
        <v/>
      </c>
      <c r="R147" t="str">
        <f t="shared" ca="1" si="30"/>
        <v/>
      </c>
    </row>
    <row r="148" spans="3:22" x14ac:dyDescent="0.25">
      <c r="C148" s="25">
        <v>43077</v>
      </c>
      <c r="D148" s="24">
        <v>57.36</v>
      </c>
      <c r="E148" s="24">
        <v>28639.85</v>
      </c>
      <c r="F148" s="24">
        <v>2651.5</v>
      </c>
      <c r="G148">
        <f t="shared" si="24"/>
        <v>58.95</v>
      </c>
      <c r="H148">
        <f t="shared" ca="1" si="31"/>
        <v>55.96</v>
      </c>
      <c r="I148">
        <f t="shared" si="25"/>
        <v>11</v>
      </c>
      <c r="J148">
        <f t="shared" ca="1" si="26"/>
        <v>3</v>
      </c>
      <c r="K148">
        <f t="shared" ca="1" si="32"/>
        <v>29866.32</v>
      </c>
      <c r="L148">
        <f t="shared" ca="1" si="33"/>
        <v>28224.799999999999</v>
      </c>
      <c r="M148" s="21">
        <f t="shared" ca="1" si="27"/>
        <v>-5.0720949957591248</v>
      </c>
      <c r="N148" s="21">
        <f t="shared" ca="1" si="34"/>
        <v>-5.496224509748771</v>
      </c>
      <c r="O148" t="str">
        <f t="shared" ca="1" si="28"/>
        <v/>
      </c>
      <c r="P148" t="str">
        <f t="shared" ca="1" si="35"/>
        <v/>
      </c>
      <c r="Q148" t="str">
        <f t="shared" ca="1" si="29"/>
        <v/>
      </c>
      <c r="R148" t="str">
        <f t="shared" ca="1" si="30"/>
        <v/>
      </c>
    </row>
    <row r="149" spans="3:22" x14ac:dyDescent="0.25">
      <c r="C149" s="25">
        <v>43076</v>
      </c>
      <c r="D149" s="24">
        <v>56.69</v>
      </c>
      <c r="E149" s="24">
        <v>28303.19</v>
      </c>
      <c r="F149" s="24">
        <v>2636.98</v>
      </c>
      <c r="G149">
        <f t="shared" si="24"/>
        <v>58.95</v>
      </c>
      <c r="H149">
        <f t="shared" ca="1" si="31"/>
        <v>55.96</v>
      </c>
      <c r="I149">
        <f t="shared" si="25"/>
        <v>10</v>
      </c>
      <c r="J149">
        <f t="shared" ca="1" si="26"/>
        <v>2</v>
      </c>
      <c r="K149">
        <f t="shared" ca="1" si="32"/>
        <v>29866.32</v>
      </c>
      <c r="L149">
        <f t="shared" ca="1" si="33"/>
        <v>28224.799999999999</v>
      </c>
      <c r="M149" s="21">
        <f t="shared" ca="1" si="27"/>
        <v>-5.0720949957591248</v>
      </c>
      <c r="N149" s="21">
        <f t="shared" ca="1" si="34"/>
        <v>-5.496224509748771</v>
      </c>
      <c r="O149" t="str">
        <f t="shared" ca="1" si="28"/>
        <v/>
      </c>
      <c r="P149" t="str">
        <f t="shared" ca="1" si="35"/>
        <v/>
      </c>
      <c r="Q149" t="str">
        <f t="shared" ca="1" si="29"/>
        <v/>
      </c>
      <c r="R149" t="str">
        <f t="shared" ca="1" si="30"/>
        <v/>
      </c>
    </row>
    <row r="150" spans="3:22" x14ac:dyDescent="0.25">
      <c r="C150" s="25">
        <v>43075</v>
      </c>
      <c r="D150" s="24">
        <v>55.96</v>
      </c>
      <c r="E150" s="24">
        <v>28224.799999999999</v>
      </c>
      <c r="F150" s="24">
        <v>2629.27</v>
      </c>
      <c r="G150">
        <f t="shared" si="24"/>
        <v>58.95</v>
      </c>
      <c r="H150">
        <f t="shared" ca="1" si="31"/>
        <v>55.96</v>
      </c>
      <c r="I150">
        <f t="shared" si="25"/>
        <v>9</v>
      </c>
      <c r="J150">
        <f t="shared" ca="1" si="26"/>
        <v>1</v>
      </c>
      <c r="K150">
        <f t="shared" ca="1" si="32"/>
        <v>29866.32</v>
      </c>
      <c r="L150">
        <f t="shared" ca="1" si="33"/>
        <v>28224.799999999999</v>
      </c>
      <c r="M150" s="21">
        <f t="shared" ca="1" si="27"/>
        <v>-5.0720949957591248</v>
      </c>
      <c r="N150" s="21">
        <f t="shared" ca="1" si="34"/>
        <v>-5.496224509748771</v>
      </c>
      <c r="O150" t="str">
        <f t="shared" ca="1" si="28"/>
        <v/>
      </c>
      <c r="P150" t="str">
        <f t="shared" ca="1" si="35"/>
        <v/>
      </c>
      <c r="Q150" t="str">
        <f t="shared" ca="1" si="29"/>
        <v/>
      </c>
      <c r="R150" t="str">
        <f t="shared" ca="1" si="30"/>
        <v/>
      </c>
    </row>
    <row r="151" spans="3:22" x14ac:dyDescent="0.25">
      <c r="C151" s="25">
        <v>43074</v>
      </c>
      <c r="D151" s="24">
        <v>57.62</v>
      </c>
      <c r="E151" s="24">
        <v>28842.799999999999</v>
      </c>
      <c r="F151" s="24">
        <v>2629.57</v>
      </c>
      <c r="G151">
        <f t="shared" si="24"/>
        <v>58.95</v>
      </c>
      <c r="H151">
        <f t="shared" ca="1" si="31"/>
        <v>57.3</v>
      </c>
      <c r="I151">
        <f t="shared" si="25"/>
        <v>8</v>
      </c>
      <c r="J151">
        <f t="shared" ca="1" si="26"/>
        <v>5</v>
      </c>
      <c r="K151">
        <f t="shared" ca="1" si="32"/>
        <v>29866.32</v>
      </c>
      <c r="L151">
        <f t="shared" ca="1" si="33"/>
        <v>29623.83</v>
      </c>
      <c r="M151" s="21">
        <f t="shared" ca="1" si="27"/>
        <v>-2.7989821882951738</v>
      </c>
      <c r="N151" s="21">
        <f t="shared" ca="1" si="34"/>
        <v>-0.81191790618997395</v>
      </c>
      <c r="O151" t="str">
        <f t="shared" ca="1" si="28"/>
        <v/>
      </c>
      <c r="P151" t="str">
        <f t="shared" ca="1" si="35"/>
        <v/>
      </c>
      <c r="Q151" t="str">
        <f t="shared" ca="1" si="29"/>
        <v/>
      </c>
      <c r="R151" t="str">
        <f t="shared" ca="1" si="30"/>
        <v/>
      </c>
    </row>
    <row r="152" spans="3:22" x14ac:dyDescent="0.25">
      <c r="C152" s="25">
        <v>43073</v>
      </c>
      <c r="D152" s="24">
        <v>57.47</v>
      </c>
      <c r="E152" s="24">
        <v>29138.28</v>
      </c>
      <c r="F152" s="24">
        <v>2639.44</v>
      </c>
      <c r="G152">
        <f t="shared" si="24"/>
        <v>58.95</v>
      </c>
      <c r="H152">
        <f t="shared" ca="1" si="31"/>
        <v>57.3</v>
      </c>
      <c r="I152">
        <f t="shared" si="25"/>
        <v>7</v>
      </c>
      <c r="J152">
        <f t="shared" ca="1" si="26"/>
        <v>4</v>
      </c>
      <c r="K152">
        <f t="shared" ca="1" si="32"/>
        <v>29866.32</v>
      </c>
      <c r="L152">
        <f t="shared" ca="1" si="33"/>
        <v>29623.83</v>
      </c>
      <c r="M152" s="21">
        <f t="shared" ca="1" si="27"/>
        <v>-2.7989821882951738</v>
      </c>
      <c r="N152" s="21">
        <f t="shared" ca="1" si="34"/>
        <v>-0.81191790618997395</v>
      </c>
      <c r="O152" t="str">
        <f t="shared" ca="1" si="28"/>
        <v/>
      </c>
      <c r="P152" t="str">
        <f t="shared" ca="1" si="35"/>
        <v/>
      </c>
      <c r="Q152" t="str">
        <f t="shared" ca="1" si="29"/>
        <v/>
      </c>
      <c r="R152" t="str">
        <f t="shared" ca="1" si="30"/>
        <v/>
      </c>
    </row>
    <row r="153" spans="3:22" x14ac:dyDescent="0.25">
      <c r="C153" s="25">
        <v>43070</v>
      </c>
      <c r="D153" s="24">
        <v>58.36</v>
      </c>
      <c r="E153" s="24">
        <v>29074.240000000002</v>
      </c>
      <c r="F153" s="24">
        <v>2642.22</v>
      </c>
      <c r="G153">
        <f t="shared" si="24"/>
        <v>58.95</v>
      </c>
      <c r="H153">
        <f t="shared" ca="1" si="31"/>
        <v>57.3</v>
      </c>
      <c r="I153">
        <f t="shared" si="25"/>
        <v>6</v>
      </c>
      <c r="J153">
        <f t="shared" ca="1" si="26"/>
        <v>3</v>
      </c>
      <c r="K153">
        <f t="shared" ca="1" si="32"/>
        <v>29866.32</v>
      </c>
      <c r="L153">
        <f t="shared" ca="1" si="33"/>
        <v>29623.83</v>
      </c>
      <c r="M153" s="21">
        <f t="shared" ca="1" si="27"/>
        <v>-2.7989821882951738</v>
      </c>
      <c r="N153" s="21">
        <f t="shared" ca="1" si="34"/>
        <v>-0.81191790618997395</v>
      </c>
      <c r="O153" t="str">
        <f t="shared" ca="1" si="28"/>
        <v/>
      </c>
      <c r="P153" t="str">
        <f t="shared" ca="1" si="35"/>
        <v/>
      </c>
      <c r="Q153" t="str">
        <f t="shared" ca="1" si="29"/>
        <v/>
      </c>
      <c r="R153" t="str">
        <f t="shared" ca="1" si="30"/>
        <v/>
      </c>
    </row>
    <row r="154" spans="3:22" x14ac:dyDescent="0.25">
      <c r="C154" s="25">
        <v>43069</v>
      </c>
      <c r="D154" s="24">
        <v>57.4</v>
      </c>
      <c r="E154" s="24">
        <v>29177.35</v>
      </c>
      <c r="F154" s="24">
        <v>2647.58</v>
      </c>
      <c r="G154">
        <f t="shared" si="24"/>
        <v>58.95</v>
      </c>
      <c r="H154">
        <f t="shared" ca="1" si="31"/>
        <v>57.3</v>
      </c>
      <c r="I154">
        <f t="shared" si="25"/>
        <v>5</v>
      </c>
      <c r="J154">
        <f t="shared" ca="1" si="26"/>
        <v>2</v>
      </c>
      <c r="K154">
        <f t="shared" ca="1" si="32"/>
        <v>29866.32</v>
      </c>
      <c r="L154">
        <f t="shared" ca="1" si="33"/>
        <v>29623.83</v>
      </c>
      <c r="M154" s="21">
        <f t="shared" ca="1" si="27"/>
        <v>-2.7989821882951738</v>
      </c>
      <c r="N154" s="21">
        <f t="shared" ca="1" si="34"/>
        <v>-0.81191790618997395</v>
      </c>
      <c r="O154" t="str">
        <f t="shared" ca="1" si="28"/>
        <v/>
      </c>
      <c r="P154" t="str">
        <f t="shared" ca="1" si="35"/>
        <v/>
      </c>
      <c r="Q154" t="str">
        <f t="shared" ca="1" si="29"/>
        <v/>
      </c>
      <c r="R154" t="str">
        <f t="shared" ca="1" si="30"/>
        <v/>
      </c>
    </row>
    <row r="155" spans="3:22" x14ac:dyDescent="0.25">
      <c r="C155" s="25">
        <v>43068</v>
      </c>
      <c r="D155" s="24">
        <v>57.3</v>
      </c>
      <c r="E155" s="24">
        <v>29623.83</v>
      </c>
      <c r="F155" s="24">
        <v>2626.07</v>
      </c>
      <c r="G155">
        <f t="shared" si="24"/>
        <v>58.95</v>
      </c>
      <c r="H155">
        <f t="shared" ca="1" si="31"/>
        <v>57.3</v>
      </c>
      <c r="I155">
        <f t="shared" si="25"/>
        <v>4</v>
      </c>
      <c r="J155">
        <f t="shared" ca="1" si="26"/>
        <v>1</v>
      </c>
      <c r="K155">
        <f t="shared" ca="1" si="32"/>
        <v>29866.32</v>
      </c>
      <c r="L155">
        <f t="shared" ca="1" si="33"/>
        <v>29623.83</v>
      </c>
      <c r="M155" s="21">
        <f t="shared" ca="1" si="27"/>
        <v>-2.7989821882951738</v>
      </c>
      <c r="N155" s="21">
        <f t="shared" ca="1" si="34"/>
        <v>-0.81191790618997395</v>
      </c>
      <c r="O155" t="str">
        <f t="shared" ca="1" si="28"/>
        <v/>
      </c>
      <c r="P155" t="str">
        <f t="shared" ca="1" si="35"/>
        <v/>
      </c>
      <c r="Q155" t="str">
        <f t="shared" ca="1" si="29"/>
        <v/>
      </c>
      <c r="R155" t="str">
        <f t="shared" ca="1" si="30"/>
        <v/>
      </c>
    </row>
    <row r="156" spans="3:22" x14ac:dyDescent="0.25">
      <c r="C156" s="25">
        <v>43067</v>
      </c>
      <c r="D156" s="24">
        <v>57.99</v>
      </c>
      <c r="E156" s="24">
        <v>29680.85</v>
      </c>
      <c r="F156" s="24">
        <v>2627.04</v>
      </c>
      <c r="G156">
        <f t="shared" si="24"/>
        <v>58.95</v>
      </c>
      <c r="H156">
        <f t="shared" ca="1" si="31"/>
        <v>57.99</v>
      </c>
      <c r="I156">
        <f t="shared" si="25"/>
        <v>3</v>
      </c>
      <c r="J156">
        <f t="shared" ca="1" si="26"/>
        <v>1</v>
      </c>
      <c r="K156">
        <f t="shared" ca="1" si="32"/>
        <v>29866.32</v>
      </c>
      <c r="L156">
        <f t="shared" ca="1" si="33"/>
        <v>29680.85</v>
      </c>
      <c r="M156" s="21">
        <f t="shared" ca="1" si="27"/>
        <v>-1.6284987277353724</v>
      </c>
      <c r="N156" s="21">
        <f t="shared" ca="1" si="34"/>
        <v>-0.62100051161309011</v>
      </c>
      <c r="O156" t="str">
        <f t="shared" ca="1" si="28"/>
        <v/>
      </c>
      <c r="P156" t="str">
        <f t="shared" ca="1" si="35"/>
        <v/>
      </c>
      <c r="Q156" t="str">
        <f t="shared" ca="1" si="29"/>
        <v/>
      </c>
      <c r="R156" t="str">
        <f t="shared" ca="1" si="30"/>
        <v/>
      </c>
    </row>
    <row r="157" spans="3:22" x14ac:dyDescent="0.25">
      <c r="C157" s="25">
        <v>43066</v>
      </c>
      <c r="D157" s="24">
        <v>58.11</v>
      </c>
      <c r="E157" s="24">
        <v>29686.19</v>
      </c>
      <c r="F157" s="24">
        <v>2601.42</v>
      </c>
      <c r="G157">
        <f t="shared" si="24"/>
        <v>58.95</v>
      </c>
      <c r="H157">
        <f t="shared" ca="1" si="31"/>
        <v>58.11</v>
      </c>
      <c r="I157">
        <f t="shared" si="25"/>
        <v>2</v>
      </c>
      <c r="J157">
        <f t="shared" ca="1" si="26"/>
        <v>1</v>
      </c>
      <c r="K157">
        <f t="shared" ca="1" si="32"/>
        <v>29866.32</v>
      </c>
      <c r="L157">
        <f t="shared" ca="1" si="33"/>
        <v>29686.19</v>
      </c>
      <c r="M157" s="21">
        <f t="shared" ca="1" si="27"/>
        <v>-1.4249363867684495</v>
      </c>
      <c r="N157" s="21">
        <f t="shared" ca="1" si="34"/>
        <v>-0.60312083979546793</v>
      </c>
      <c r="O157" t="str">
        <f t="shared" ca="1" si="28"/>
        <v/>
      </c>
      <c r="P157" t="str">
        <f t="shared" ca="1" si="35"/>
        <v/>
      </c>
      <c r="Q157" t="str">
        <f t="shared" ca="1" si="29"/>
        <v/>
      </c>
      <c r="R157" t="str">
        <f t="shared" ca="1" si="30"/>
        <v/>
      </c>
    </row>
    <row r="158" spans="3:22" x14ac:dyDescent="0.25">
      <c r="C158" s="25">
        <v>43063</v>
      </c>
      <c r="D158" s="24">
        <v>58.95</v>
      </c>
      <c r="E158" s="24">
        <v>29866.32</v>
      </c>
      <c r="F158" s="24">
        <v>2602.42</v>
      </c>
      <c r="G158">
        <f t="shared" si="24"/>
        <v>58.95</v>
      </c>
      <c r="H158">
        <f t="shared" ca="1" si="31"/>
        <v>58.95</v>
      </c>
      <c r="I158">
        <f t="shared" si="25"/>
        <v>1</v>
      </c>
      <c r="J158">
        <f t="shared" ca="1" si="26"/>
        <v>1</v>
      </c>
      <c r="K158">
        <f t="shared" ca="1" si="32"/>
        <v>29866.32</v>
      </c>
      <c r="L158">
        <f t="shared" ca="1" si="33"/>
        <v>29866.32</v>
      </c>
      <c r="M158" s="21">
        <f t="shared" ca="1" si="27"/>
        <v>0</v>
      </c>
      <c r="N158" s="21">
        <f t="shared" ca="1" si="34"/>
        <v>0</v>
      </c>
      <c r="O158" t="str">
        <f t="shared" ca="1" si="28"/>
        <v/>
      </c>
      <c r="P158" t="str">
        <f t="shared" ca="1" si="35"/>
        <v/>
      </c>
      <c r="Q158" t="str">
        <f t="shared" ca="1" si="29"/>
        <v/>
      </c>
      <c r="R158" t="str">
        <f t="shared" ca="1" si="30"/>
        <v/>
      </c>
    </row>
    <row r="159" spans="3:22" x14ac:dyDescent="0.25">
      <c r="C159" s="25">
        <v>43062</v>
      </c>
      <c r="D159" s="24"/>
      <c r="E159" s="24">
        <v>29707.94</v>
      </c>
      <c r="F159" s="24"/>
      <c r="G159">
        <f t="shared" si="24"/>
        <v>58.02</v>
      </c>
      <c r="H159">
        <f t="shared" ca="1" si="31"/>
        <v>58.02</v>
      </c>
      <c r="I159">
        <f t="shared" si="25"/>
        <v>2</v>
      </c>
      <c r="J159">
        <f t="shared" ca="1" si="26"/>
        <v>2</v>
      </c>
      <c r="K159">
        <f t="shared" ca="1" si="32"/>
        <v>30003.49</v>
      </c>
      <c r="L159">
        <f t="shared" ca="1" si="33"/>
        <v>30003.49</v>
      </c>
      <c r="M159" s="21">
        <f t="shared" ca="1" si="27"/>
        <v>0</v>
      </c>
      <c r="N159" s="21">
        <f t="shared" ca="1" si="34"/>
        <v>0</v>
      </c>
      <c r="O159" t="str">
        <f t="shared" ca="1" si="28"/>
        <v/>
      </c>
      <c r="P159" t="str">
        <f t="shared" ca="1" si="35"/>
        <v/>
      </c>
      <c r="Q159" t="str">
        <f t="shared" ca="1" si="29"/>
        <v/>
      </c>
      <c r="R159" t="str">
        <f t="shared" ca="1" si="30"/>
        <v/>
      </c>
    </row>
    <row r="160" spans="3:22" x14ac:dyDescent="0.25">
      <c r="C160" s="25">
        <v>43061</v>
      </c>
      <c r="D160" s="24">
        <v>58.02</v>
      </c>
      <c r="E160" s="24">
        <v>30003.49</v>
      </c>
      <c r="F160" s="24">
        <v>2597.08</v>
      </c>
      <c r="G160">
        <f t="shared" si="24"/>
        <v>58.02</v>
      </c>
      <c r="H160">
        <f t="shared" ca="1" si="31"/>
        <v>58.02</v>
      </c>
      <c r="I160">
        <f t="shared" si="25"/>
        <v>1</v>
      </c>
      <c r="J160">
        <f t="shared" ca="1" si="26"/>
        <v>1</v>
      </c>
      <c r="K160">
        <f t="shared" ca="1" si="32"/>
        <v>30003.49</v>
      </c>
      <c r="L160">
        <f t="shared" ca="1" si="33"/>
        <v>30003.49</v>
      </c>
      <c r="M160" s="21">
        <f t="shared" ca="1" si="27"/>
        <v>0</v>
      </c>
      <c r="N160" s="21">
        <f t="shared" ca="1" si="34"/>
        <v>0</v>
      </c>
      <c r="O160" t="str">
        <f t="shared" ca="1" si="28"/>
        <v/>
      </c>
      <c r="P160" t="str">
        <f t="shared" ca="1" si="35"/>
        <v/>
      </c>
      <c r="Q160" t="str">
        <f t="shared" ca="1" si="29"/>
        <v/>
      </c>
      <c r="R160" t="str">
        <f t="shared" ca="1" si="30"/>
        <v/>
      </c>
    </row>
    <row r="161" spans="3:18" x14ac:dyDescent="0.25">
      <c r="C161" s="25">
        <v>43060</v>
      </c>
      <c r="D161" s="24">
        <v>56.83</v>
      </c>
      <c r="E161" s="24">
        <v>29818.07</v>
      </c>
      <c r="F161" s="24">
        <v>2599.0300000000002</v>
      </c>
      <c r="G161">
        <f t="shared" si="24"/>
        <v>57.35</v>
      </c>
      <c r="H161">
        <f t="shared" ca="1" si="31"/>
        <v>55.14</v>
      </c>
      <c r="I161">
        <f t="shared" si="25"/>
        <v>12</v>
      </c>
      <c r="J161">
        <f t="shared" ca="1" si="26"/>
        <v>4</v>
      </c>
      <c r="K161">
        <f t="shared" ca="1" si="32"/>
        <v>28596.799999999999</v>
      </c>
      <c r="L161">
        <f t="shared" ca="1" si="33"/>
        <v>29018.76</v>
      </c>
      <c r="M161" s="21">
        <f t="shared" ca="1" si="27"/>
        <v>-3.8535309503051507</v>
      </c>
      <c r="N161" s="21">
        <f t="shared" ca="1" si="34"/>
        <v>1.4755497118558614</v>
      </c>
      <c r="O161" t="str">
        <f t="shared" ca="1" si="28"/>
        <v/>
      </c>
      <c r="P161" t="str">
        <f t="shared" ca="1" si="35"/>
        <v/>
      </c>
      <c r="Q161" t="str">
        <f t="shared" ca="1" si="29"/>
        <v/>
      </c>
      <c r="R161" t="str">
        <f t="shared" ca="1" si="30"/>
        <v/>
      </c>
    </row>
    <row r="162" spans="3:18" x14ac:dyDescent="0.25">
      <c r="C162" s="25">
        <v>43059</v>
      </c>
      <c r="D162" s="24">
        <v>56.09</v>
      </c>
      <c r="E162" s="24">
        <v>29260.31</v>
      </c>
      <c r="F162" s="24">
        <v>2582.14</v>
      </c>
      <c r="G162">
        <f t="shared" si="24"/>
        <v>57.35</v>
      </c>
      <c r="H162">
        <f t="shared" ca="1" si="31"/>
        <v>55.14</v>
      </c>
      <c r="I162">
        <f t="shared" si="25"/>
        <v>11</v>
      </c>
      <c r="J162">
        <f t="shared" ca="1" si="26"/>
        <v>3</v>
      </c>
      <c r="K162">
        <f t="shared" ca="1" si="32"/>
        <v>28596.799999999999</v>
      </c>
      <c r="L162">
        <f t="shared" ca="1" si="33"/>
        <v>29018.76</v>
      </c>
      <c r="M162" s="21">
        <f t="shared" ca="1" si="27"/>
        <v>-3.8535309503051507</v>
      </c>
      <c r="N162" s="21">
        <f t="shared" ca="1" si="34"/>
        <v>1.4755497118558614</v>
      </c>
      <c r="O162" t="str">
        <f t="shared" ca="1" si="28"/>
        <v/>
      </c>
      <c r="P162" t="str">
        <f t="shared" ca="1" si="35"/>
        <v/>
      </c>
      <c r="Q162" t="str">
        <f t="shared" ca="1" si="29"/>
        <v/>
      </c>
      <c r="R162" t="str">
        <f t="shared" ca="1" si="30"/>
        <v/>
      </c>
    </row>
    <row r="163" spans="3:18" x14ac:dyDescent="0.25">
      <c r="C163" s="25">
        <v>43056</v>
      </c>
      <c r="D163" s="24">
        <v>56.55</v>
      </c>
      <c r="E163" s="24">
        <v>29199.040000000001</v>
      </c>
      <c r="F163" s="24">
        <v>2578.85</v>
      </c>
      <c r="G163">
        <f t="shared" si="24"/>
        <v>57.35</v>
      </c>
      <c r="H163">
        <f t="shared" ca="1" si="31"/>
        <v>55.14</v>
      </c>
      <c r="I163">
        <f t="shared" si="25"/>
        <v>10</v>
      </c>
      <c r="J163">
        <f t="shared" ca="1" si="26"/>
        <v>2</v>
      </c>
      <c r="K163">
        <f t="shared" ca="1" si="32"/>
        <v>28596.799999999999</v>
      </c>
      <c r="L163">
        <f t="shared" ca="1" si="33"/>
        <v>29018.76</v>
      </c>
      <c r="M163" s="21">
        <f t="shared" ca="1" si="27"/>
        <v>-3.8535309503051507</v>
      </c>
      <c r="N163" s="21">
        <f t="shared" ca="1" si="34"/>
        <v>1.4755497118558614</v>
      </c>
      <c r="O163" t="str">
        <f t="shared" ca="1" si="28"/>
        <v/>
      </c>
      <c r="P163" t="str">
        <f t="shared" ca="1" si="35"/>
        <v/>
      </c>
      <c r="Q163" t="str">
        <f t="shared" ca="1" si="29"/>
        <v/>
      </c>
      <c r="R163" t="str">
        <f t="shared" ca="1" si="30"/>
        <v/>
      </c>
    </row>
    <row r="164" spans="3:18" x14ac:dyDescent="0.25">
      <c r="C164" s="25">
        <v>43055</v>
      </c>
      <c r="D164" s="24">
        <v>55.14</v>
      </c>
      <c r="E164" s="24">
        <v>29018.76</v>
      </c>
      <c r="F164" s="24">
        <v>2585.64</v>
      </c>
      <c r="G164">
        <f t="shared" si="24"/>
        <v>57.35</v>
      </c>
      <c r="H164">
        <f t="shared" ca="1" si="31"/>
        <v>55.14</v>
      </c>
      <c r="I164">
        <f t="shared" si="25"/>
        <v>9</v>
      </c>
      <c r="J164">
        <f t="shared" ca="1" si="26"/>
        <v>1</v>
      </c>
      <c r="K164">
        <f t="shared" ca="1" si="32"/>
        <v>28596.799999999999</v>
      </c>
      <c r="L164">
        <f t="shared" ca="1" si="33"/>
        <v>29018.76</v>
      </c>
      <c r="M164" s="21">
        <f t="shared" ca="1" si="27"/>
        <v>-3.8535309503051507</v>
      </c>
      <c r="N164" s="21">
        <f t="shared" ca="1" si="34"/>
        <v>1.4755497118558614</v>
      </c>
      <c r="O164" t="str">
        <f t="shared" ca="1" si="28"/>
        <v/>
      </c>
      <c r="P164" t="str">
        <f t="shared" ca="1" si="35"/>
        <v/>
      </c>
      <c r="Q164" t="str">
        <f t="shared" ca="1" si="29"/>
        <v/>
      </c>
      <c r="R164" t="str">
        <f t="shared" ca="1" si="30"/>
        <v/>
      </c>
    </row>
    <row r="165" spans="3:18" x14ac:dyDescent="0.25">
      <c r="C165" s="25">
        <v>43054</v>
      </c>
      <c r="D165" s="24">
        <v>55.33</v>
      </c>
      <c r="E165" s="24">
        <v>28851.69</v>
      </c>
      <c r="F165" s="24">
        <v>2564.62</v>
      </c>
      <c r="G165">
        <f t="shared" si="24"/>
        <v>57.35</v>
      </c>
      <c r="H165">
        <f t="shared" ca="1" si="31"/>
        <v>55.33</v>
      </c>
      <c r="I165">
        <f t="shared" si="25"/>
        <v>8</v>
      </c>
      <c r="J165">
        <f t="shared" ca="1" si="26"/>
        <v>1</v>
      </c>
      <c r="K165">
        <f t="shared" ca="1" si="32"/>
        <v>28596.799999999999</v>
      </c>
      <c r="L165">
        <f t="shared" ca="1" si="33"/>
        <v>28851.69</v>
      </c>
      <c r="M165" s="21">
        <f t="shared" ca="1" si="27"/>
        <v>-3.522231909328688</v>
      </c>
      <c r="N165" s="21">
        <f t="shared" ca="1" si="34"/>
        <v>0.89132350472780342</v>
      </c>
      <c r="O165" t="str">
        <f t="shared" ca="1" si="28"/>
        <v/>
      </c>
      <c r="P165" t="str">
        <f t="shared" ca="1" si="35"/>
        <v/>
      </c>
      <c r="Q165" t="str">
        <f t="shared" ca="1" si="29"/>
        <v/>
      </c>
      <c r="R165" t="str">
        <f t="shared" ca="1" si="30"/>
        <v/>
      </c>
    </row>
    <row r="166" spans="3:18" x14ac:dyDescent="0.25">
      <c r="C166" s="25">
        <v>43053</v>
      </c>
      <c r="D166" s="24">
        <v>55.7</v>
      </c>
      <c r="E166" s="24">
        <v>29152.12</v>
      </c>
      <c r="F166" s="24">
        <v>2578.87</v>
      </c>
      <c r="G166">
        <f t="shared" si="24"/>
        <v>57.35</v>
      </c>
      <c r="H166">
        <f t="shared" ca="1" si="31"/>
        <v>55.7</v>
      </c>
      <c r="I166">
        <f t="shared" si="25"/>
        <v>7</v>
      </c>
      <c r="J166">
        <f t="shared" ca="1" si="26"/>
        <v>1</v>
      </c>
      <c r="K166">
        <f t="shared" ca="1" si="32"/>
        <v>28596.799999999999</v>
      </c>
      <c r="L166">
        <f t="shared" ca="1" si="33"/>
        <v>29152.12</v>
      </c>
      <c r="M166" s="21">
        <f t="shared" ca="1" si="27"/>
        <v>-2.8770706190061057</v>
      </c>
      <c r="N166" s="21">
        <f t="shared" ca="1" si="34"/>
        <v>1.9418955967101192</v>
      </c>
      <c r="O166" t="str">
        <f t="shared" ca="1" si="28"/>
        <v/>
      </c>
      <c r="P166" t="str">
        <f t="shared" ca="1" si="35"/>
        <v/>
      </c>
      <c r="Q166" t="str">
        <f t="shared" ca="1" si="29"/>
        <v/>
      </c>
      <c r="R166" t="str">
        <f t="shared" ca="1" si="30"/>
        <v/>
      </c>
    </row>
    <row r="167" spans="3:18" x14ac:dyDescent="0.25">
      <c r="C167" s="25">
        <v>43052</v>
      </c>
      <c r="D167" s="24">
        <v>56.76</v>
      </c>
      <c r="E167" s="24">
        <v>29182.18</v>
      </c>
      <c r="F167" s="24">
        <v>2584.84</v>
      </c>
      <c r="G167">
        <f t="shared" si="24"/>
        <v>57.35</v>
      </c>
      <c r="H167">
        <f t="shared" ca="1" si="31"/>
        <v>56.74</v>
      </c>
      <c r="I167">
        <f t="shared" si="25"/>
        <v>6</v>
      </c>
      <c r="J167">
        <f t="shared" ca="1" si="26"/>
        <v>2</v>
      </c>
      <c r="K167">
        <f t="shared" ca="1" si="32"/>
        <v>28596.799999999999</v>
      </c>
      <c r="L167">
        <f t="shared" ca="1" si="33"/>
        <v>29120.92</v>
      </c>
      <c r="M167" s="21">
        <f t="shared" ca="1" si="27"/>
        <v>-1.0636442894507381</v>
      </c>
      <c r="N167" s="21">
        <f t="shared" ca="1" si="34"/>
        <v>1.8327924802775009</v>
      </c>
      <c r="O167" t="str">
        <f t="shared" ca="1" si="28"/>
        <v/>
      </c>
      <c r="P167" t="str">
        <f t="shared" ca="1" si="35"/>
        <v/>
      </c>
      <c r="Q167" t="str">
        <f t="shared" ca="1" si="29"/>
        <v/>
      </c>
      <c r="R167" t="str">
        <f t="shared" ca="1" si="30"/>
        <v/>
      </c>
    </row>
    <row r="168" spans="3:18" x14ac:dyDescent="0.25">
      <c r="C168" s="25">
        <v>43049</v>
      </c>
      <c r="D168" s="24">
        <v>56.74</v>
      </c>
      <c r="E168" s="24">
        <v>29120.92</v>
      </c>
      <c r="F168" s="24">
        <v>2582.3000000000002</v>
      </c>
      <c r="G168">
        <f t="shared" si="24"/>
        <v>57.35</v>
      </c>
      <c r="H168">
        <f t="shared" ca="1" si="31"/>
        <v>56.74</v>
      </c>
      <c r="I168">
        <f t="shared" si="25"/>
        <v>5</v>
      </c>
      <c r="J168">
        <f t="shared" ca="1" si="26"/>
        <v>1</v>
      </c>
      <c r="K168">
        <f t="shared" ca="1" si="32"/>
        <v>28596.799999999999</v>
      </c>
      <c r="L168">
        <f t="shared" ca="1" si="33"/>
        <v>29120.92</v>
      </c>
      <c r="M168" s="21">
        <f t="shared" ca="1" si="27"/>
        <v>-1.0636442894507381</v>
      </c>
      <c r="N168" s="21">
        <f t="shared" ca="1" si="34"/>
        <v>1.8327924802775009</v>
      </c>
      <c r="O168" t="str">
        <f t="shared" ca="1" si="28"/>
        <v/>
      </c>
      <c r="P168" t="str">
        <f t="shared" ca="1" si="35"/>
        <v/>
      </c>
      <c r="Q168" t="str">
        <f t="shared" ca="1" si="29"/>
        <v/>
      </c>
      <c r="R168" t="str">
        <f t="shared" ca="1" si="30"/>
        <v/>
      </c>
    </row>
    <row r="169" spans="3:18" x14ac:dyDescent="0.25">
      <c r="C169" s="25">
        <v>43048</v>
      </c>
      <c r="D169" s="24">
        <v>57.17</v>
      </c>
      <c r="E169" s="24">
        <v>29136.57</v>
      </c>
      <c r="F169" s="24">
        <v>2584.62</v>
      </c>
      <c r="G169">
        <f t="shared" si="24"/>
        <v>57.35</v>
      </c>
      <c r="H169">
        <f t="shared" ca="1" si="31"/>
        <v>56.81</v>
      </c>
      <c r="I169">
        <f t="shared" si="25"/>
        <v>4</v>
      </c>
      <c r="J169">
        <f t="shared" ca="1" si="26"/>
        <v>2</v>
      </c>
      <c r="K169">
        <f t="shared" ca="1" si="32"/>
        <v>28596.799999999999</v>
      </c>
      <c r="L169">
        <f t="shared" ca="1" si="33"/>
        <v>28907.599999999999</v>
      </c>
      <c r="M169" s="21">
        <f t="shared" ca="1" si="27"/>
        <v>-0.94158674803835885</v>
      </c>
      <c r="N169" s="21">
        <f t="shared" ca="1" si="34"/>
        <v>1.0868348906171388</v>
      </c>
      <c r="O169" t="str">
        <f t="shared" ca="1" si="28"/>
        <v/>
      </c>
      <c r="P169" t="str">
        <f t="shared" ca="1" si="35"/>
        <v/>
      </c>
      <c r="Q169" t="str">
        <f t="shared" ca="1" si="29"/>
        <v/>
      </c>
      <c r="R169" t="str">
        <f t="shared" ca="1" si="30"/>
        <v/>
      </c>
    </row>
    <row r="170" spans="3:18" x14ac:dyDescent="0.25">
      <c r="C170" s="25">
        <v>43047</v>
      </c>
      <c r="D170" s="24">
        <v>56.81</v>
      </c>
      <c r="E170" s="24">
        <v>28907.599999999999</v>
      </c>
      <c r="F170" s="24">
        <v>2594.38</v>
      </c>
      <c r="G170">
        <f t="shared" si="24"/>
        <v>57.35</v>
      </c>
      <c r="H170">
        <f t="shared" ca="1" si="31"/>
        <v>56.81</v>
      </c>
      <c r="I170">
        <f t="shared" si="25"/>
        <v>3</v>
      </c>
      <c r="J170">
        <f t="shared" ca="1" si="26"/>
        <v>1</v>
      </c>
      <c r="K170">
        <f t="shared" ca="1" si="32"/>
        <v>28596.799999999999</v>
      </c>
      <c r="L170">
        <f t="shared" ca="1" si="33"/>
        <v>28907.599999999999</v>
      </c>
      <c r="M170" s="21">
        <f t="shared" ca="1" si="27"/>
        <v>-0.94158674803835885</v>
      </c>
      <c r="N170" s="21">
        <f t="shared" ca="1" si="34"/>
        <v>1.0868348906171388</v>
      </c>
      <c r="O170" t="str">
        <f t="shared" ca="1" si="28"/>
        <v/>
      </c>
      <c r="P170" t="str">
        <f t="shared" ca="1" si="35"/>
        <v/>
      </c>
      <c r="Q170" t="str">
        <f t="shared" ca="1" si="29"/>
        <v/>
      </c>
      <c r="R170" t="str">
        <f t="shared" ca="1" si="30"/>
        <v/>
      </c>
    </row>
    <row r="171" spans="3:18" x14ac:dyDescent="0.25">
      <c r="C171" s="25">
        <v>43046</v>
      </c>
      <c r="D171" s="24">
        <v>57.2</v>
      </c>
      <c r="E171" s="24">
        <v>28994.34</v>
      </c>
      <c r="F171" s="24">
        <v>2590.64</v>
      </c>
      <c r="G171">
        <f t="shared" si="24"/>
        <v>57.35</v>
      </c>
      <c r="H171">
        <f t="shared" ca="1" si="31"/>
        <v>57.2</v>
      </c>
      <c r="I171">
        <f t="shared" si="25"/>
        <v>2</v>
      </c>
      <c r="J171">
        <f t="shared" ca="1" si="26"/>
        <v>1</v>
      </c>
      <c r="K171">
        <f t="shared" ca="1" si="32"/>
        <v>28596.799999999999</v>
      </c>
      <c r="L171">
        <f t="shared" ca="1" si="33"/>
        <v>28994.34</v>
      </c>
      <c r="M171" s="21">
        <f t="shared" ca="1" si="27"/>
        <v>-0.26155187445510153</v>
      </c>
      <c r="N171" s="21">
        <f t="shared" ca="1" si="34"/>
        <v>1.3901555418788236</v>
      </c>
      <c r="O171" t="str">
        <f t="shared" ca="1" si="28"/>
        <v/>
      </c>
      <c r="P171" t="str">
        <f t="shared" ca="1" si="35"/>
        <v/>
      </c>
      <c r="Q171" t="str">
        <f t="shared" ca="1" si="29"/>
        <v/>
      </c>
      <c r="R171" t="str">
        <f t="shared" ca="1" si="30"/>
        <v/>
      </c>
    </row>
    <row r="172" spans="3:18" x14ac:dyDescent="0.25">
      <c r="C172" s="25">
        <v>43045</v>
      </c>
      <c r="D172" s="24">
        <v>57.35</v>
      </c>
      <c r="E172" s="24">
        <v>28596.799999999999</v>
      </c>
      <c r="F172" s="24">
        <v>2591.13</v>
      </c>
      <c r="G172">
        <f t="shared" si="24"/>
        <v>57.35</v>
      </c>
      <c r="H172">
        <f t="shared" ca="1" si="31"/>
        <v>57.35</v>
      </c>
      <c r="I172">
        <f t="shared" si="25"/>
        <v>1</v>
      </c>
      <c r="J172">
        <f t="shared" ca="1" si="26"/>
        <v>1</v>
      </c>
      <c r="K172">
        <f t="shared" ca="1" si="32"/>
        <v>28596.799999999999</v>
      </c>
      <c r="L172">
        <f t="shared" ca="1" si="33"/>
        <v>28596.799999999999</v>
      </c>
      <c r="M172" s="21">
        <f t="shared" ca="1" si="27"/>
        <v>0</v>
      </c>
      <c r="N172" s="21">
        <f t="shared" ca="1" si="34"/>
        <v>0</v>
      </c>
      <c r="O172" t="str">
        <f t="shared" ca="1" si="28"/>
        <v/>
      </c>
      <c r="P172" t="str">
        <f t="shared" ca="1" si="35"/>
        <v/>
      </c>
      <c r="Q172" t="str">
        <f t="shared" ca="1" si="29"/>
        <v/>
      </c>
      <c r="R172" t="str">
        <f t="shared" ca="1" si="30"/>
        <v/>
      </c>
    </row>
    <row r="173" spans="3:18" x14ac:dyDescent="0.25">
      <c r="C173" s="25">
        <v>43042</v>
      </c>
      <c r="D173" s="24">
        <v>55.64</v>
      </c>
      <c r="E173" s="24">
        <v>28603.61</v>
      </c>
      <c r="F173" s="24">
        <v>2587.84</v>
      </c>
      <c r="G173">
        <f t="shared" si="24"/>
        <v>55.64</v>
      </c>
      <c r="H173">
        <f t="shared" ca="1" si="31"/>
        <v>55.64</v>
      </c>
      <c r="I173">
        <f t="shared" si="25"/>
        <v>1</v>
      </c>
      <c r="J173">
        <f t="shared" ca="1" si="26"/>
        <v>1</v>
      </c>
      <c r="K173">
        <f t="shared" ca="1" si="32"/>
        <v>28603.61</v>
      </c>
      <c r="L173">
        <f t="shared" ca="1" si="33"/>
        <v>28603.61</v>
      </c>
      <c r="M173" s="21">
        <f t="shared" ca="1" si="27"/>
        <v>0</v>
      </c>
      <c r="N173" s="21">
        <f t="shared" ca="1" si="34"/>
        <v>0</v>
      </c>
      <c r="O173" t="str">
        <f t="shared" ca="1" si="28"/>
        <v/>
      </c>
      <c r="P173" t="str">
        <f t="shared" ca="1" si="35"/>
        <v/>
      </c>
      <c r="Q173" t="str">
        <f t="shared" ca="1" si="29"/>
        <v/>
      </c>
      <c r="R173" t="str">
        <f t="shared" ca="1" si="30"/>
        <v/>
      </c>
    </row>
    <row r="174" spans="3:18" x14ac:dyDescent="0.25">
      <c r="C174" s="25">
        <v>43041</v>
      </c>
      <c r="D174" s="24">
        <v>54.54</v>
      </c>
      <c r="E174" s="24">
        <v>28518.639999999999</v>
      </c>
      <c r="F174" s="24">
        <v>2579.85</v>
      </c>
      <c r="G174">
        <f t="shared" si="24"/>
        <v>54.54</v>
      </c>
      <c r="H174">
        <f t="shared" ca="1" si="31"/>
        <v>54.54</v>
      </c>
      <c r="I174">
        <f t="shared" si="25"/>
        <v>1</v>
      </c>
      <c r="J174">
        <f t="shared" ca="1" si="26"/>
        <v>1</v>
      </c>
      <c r="K174">
        <f t="shared" ca="1" si="32"/>
        <v>28518.639999999999</v>
      </c>
      <c r="L174">
        <f t="shared" ca="1" si="33"/>
        <v>28518.639999999999</v>
      </c>
      <c r="M174" s="21">
        <f t="shared" ca="1" si="27"/>
        <v>0</v>
      </c>
      <c r="N174" s="21">
        <f t="shared" ca="1" si="34"/>
        <v>0</v>
      </c>
      <c r="O174" t="str">
        <f t="shared" ca="1" si="28"/>
        <v/>
      </c>
      <c r="P174" t="str">
        <f t="shared" ca="1" si="35"/>
        <v/>
      </c>
      <c r="Q174" t="str">
        <f t="shared" ca="1" si="29"/>
        <v/>
      </c>
      <c r="R174" t="str">
        <f t="shared" ca="1" si="30"/>
        <v/>
      </c>
    </row>
    <row r="175" spans="3:18" x14ac:dyDescent="0.25">
      <c r="C175" s="25">
        <v>43040</v>
      </c>
      <c r="D175" s="24">
        <v>54.3</v>
      </c>
      <c r="E175" s="24">
        <v>28594.06</v>
      </c>
      <c r="F175" s="24">
        <v>2579.36</v>
      </c>
      <c r="G175">
        <f t="shared" si="24"/>
        <v>54.38</v>
      </c>
      <c r="H175">
        <f t="shared" ca="1" si="31"/>
        <v>54.3</v>
      </c>
      <c r="I175">
        <f t="shared" si="25"/>
        <v>2</v>
      </c>
      <c r="J175">
        <f t="shared" ca="1" si="26"/>
        <v>1</v>
      </c>
      <c r="K175">
        <f t="shared" ca="1" si="32"/>
        <v>28245.54</v>
      </c>
      <c r="L175">
        <f t="shared" ca="1" si="33"/>
        <v>28594.06</v>
      </c>
      <c r="M175" s="21">
        <f t="shared" ca="1" si="27"/>
        <v>-0.14711290915778719</v>
      </c>
      <c r="N175" s="21">
        <f t="shared" ca="1" si="34"/>
        <v>1.2338939174113772</v>
      </c>
      <c r="O175" t="str">
        <f t="shared" ca="1" si="28"/>
        <v/>
      </c>
      <c r="P175" t="str">
        <f t="shared" ca="1" si="35"/>
        <v/>
      </c>
      <c r="Q175" t="str">
        <f t="shared" ca="1" si="29"/>
        <v/>
      </c>
      <c r="R175" t="str">
        <f t="shared" ca="1" si="30"/>
        <v/>
      </c>
    </row>
    <row r="176" spans="3:18" x14ac:dyDescent="0.25">
      <c r="C176" s="25">
        <v>43039</v>
      </c>
      <c r="D176" s="24">
        <v>54.38</v>
      </c>
      <c r="E176" s="24">
        <v>28245.54</v>
      </c>
      <c r="F176" s="24">
        <v>2575.2600000000002</v>
      </c>
      <c r="G176">
        <f t="shared" si="24"/>
        <v>54.38</v>
      </c>
      <c r="H176">
        <f t="shared" ca="1" si="31"/>
        <v>54.38</v>
      </c>
      <c r="I176">
        <f t="shared" si="25"/>
        <v>1</v>
      </c>
      <c r="J176">
        <f t="shared" ca="1" si="26"/>
        <v>1</v>
      </c>
      <c r="K176">
        <f t="shared" ca="1" si="32"/>
        <v>28245.54</v>
      </c>
      <c r="L176">
        <f t="shared" ca="1" si="33"/>
        <v>28245.54</v>
      </c>
      <c r="M176" s="21">
        <f t="shared" ca="1" si="27"/>
        <v>0</v>
      </c>
      <c r="N176" s="21">
        <f t="shared" ca="1" si="34"/>
        <v>0</v>
      </c>
      <c r="O176" t="str">
        <f t="shared" ca="1" si="28"/>
        <v/>
      </c>
      <c r="P176" t="str">
        <f t="shared" ca="1" si="35"/>
        <v/>
      </c>
      <c r="Q176" t="str">
        <f t="shared" ca="1" si="29"/>
        <v/>
      </c>
      <c r="R176" t="str">
        <f t="shared" ca="1" si="30"/>
        <v/>
      </c>
    </row>
    <row r="177" spans="3:18" x14ac:dyDescent="0.25">
      <c r="C177" s="25">
        <v>43038</v>
      </c>
      <c r="D177" s="24">
        <v>54.15</v>
      </c>
      <c r="E177" s="24">
        <v>28336.19</v>
      </c>
      <c r="F177" s="24">
        <v>2572.83</v>
      </c>
      <c r="G177">
        <f t="shared" si="24"/>
        <v>54.15</v>
      </c>
      <c r="H177">
        <f t="shared" ca="1" si="31"/>
        <v>54.15</v>
      </c>
      <c r="I177">
        <f t="shared" si="25"/>
        <v>1</v>
      </c>
      <c r="J177">
        <f t="shared" ca="1" si="26"/>
        <v>1</v>
      </c>
      <c r="K177">
        <f t="shared" ca="1" si="32"/>
        <v>28336.19</v>
      </c>
      <c r="L177">
        <f t="shared" ca="1" si="33"/>
        <v>28336.19</v>
      </c>
      <c r="M177" s="21">
        <f t="shared" ca="1" si="27"/>
        <v>0</v>
      </c>
      <c r="N177" s="21">
        <f t="shared" ca="1" si="34"/>
        <v>0</v>
      </c>
      <c r="O177" t="str">
        <f t="shared" ca="1" si="28"/>
        <v/>
      </c>
      <c r="P177" t="str">
        <f t="shared" ca="1" si="35"/>
        <v/>
      </c>
      <c r="Q177" t="str">
        <f t="shared" ca="1" si="29"/>
        <v/>
      </c>
      <c r="R177" t="str">
        <f t="shared" ca="1" si="30"/>
        <v/>
      </c>
    </row>
    <row r="178" spans="3:18" x14ac:dyDescent="0.25">
      <c r="C178" s="25">
        <v>43035</v>
      </c>
      <c r="D178" s="24">
        <v>53.9</v>
      </c>
      <c r="E178" s="24">
        <v>28438.85</v>
      </c>
      <c r="F178" s="24">
        <v>2581.0700000000002</v>
      </c>
      <c r="G178">
        <f t="shared" si="24"/>
        <v>53.9</v>
      </c>
      <c r="H178">
        <f t="shared" ca="1" si="31"/>
        <v>53.9</v>
      </c>
      <c r="I178">
        <f t="shared" si="25"/>
        <v>1</v>
      </c>
      <c r="J178">
        <f t="shared" ca="1" si="26"/>
        <v>1</v>
      </c>
      <c r="K178">
        <f t="shared" ca="1" si="32"/>
        <v>28438.85</v>
      </c>
      <c r="L178">
        <f t="shared" ca="1" si="33"/>
        <v>28438.85</v>
      </c>
      <c r="M178" s="21">
        <f t="shared" ca="1" si="27"/>
        <v>0</v>
      </c>
      <c r="N178" s="21">
        <f t="shared" ca="1" si="34"/>
        <v>0</v>
      </c>
      <c r="O178" t="str">
        <f t="shared" ca="1" si="28"/>
        <v/>
      </c>
      <c r="P178" t="str">
        <f t="shared" ca="1" si="35"/>
        <v/>
      </c>
      <c r="Q178" t="str">
        <f t="shared" ca="1" si="29"/>
        <v/>
      </c>
      <c r="R178" t="str">
        <f t="shared" ca="1" si="30"/>
        <v/>
      </c>
    </row>
    <row r="179" spans="3:18" x14ac:dyDescent="0.25">
      <c r="C179" s="25">
        <v>43034</v>
      </c>
      <c r="D179" s="24">
        <v>52.64</v>
      </c>
      <c r="E179" s="24">
        <v>28202.38</v>
      </c>
      <c r="F179" s="24">
        <v>2560.4</v>
      </c>
      <c r="G179">
        <f t="shared" si="24"/>
        <v>52.64</v>
      </c>
      <c r="H179">
        <f t="shared" ca="1" si="31"/>
        <v>52.64</v>
      </c>
      <c r="I179">
        <f t="shared" si="25"/>
        <v>1</v>
      </c>
      <c r="J179">
        <f t="shared" ca="1" si="26"/>
        <v>1</v>
      </c>
      <c r="K179">
        <f t="shared" ca="1" si="32"/>
        <v>28202.38</v>
      </c>
      <c r="L179">
        <f t="shared" ca="1" si="33"/>
        <v>28202.38</v>
      </c>
      <c r="M179" s="21">
        <f t="shared" ca="1" si="27"/>
        <v>0</v>
      </c>
      <c r="N179" s="21">
        <f t="shared" ca="1" si="34"/>
        <v>0</v>
      </c>
      <c r="O179" t="str">
        <f t="shared" ca="1" si="28"/>
        <v/>
      </c>
      <c r="P179" t="str">
        <f t="shared" ca="1" si="35"/>
        <v/>
      </c>
      <c r="Q179" t="str">
        <f t="shared" ca="1" si="29"/>
        <v/>
      </c>
      <c r="R179" t="str">
        <f t="shared" ca="1" si="30"/>
        <v/>
      </c>
    </row>
    <row r="180" spans="3:18" x14ac:dyDescent="0.25">
      <c r="C180" s="25">
        <v>43033</v>
      </c>
      <c r="D180" s="24">
        <v>52.18</v>
      </c>
      <c r="E180" s="24">
        <v>28302.89</v>
      </c>
      <c r="F180" s="24">
        <v>2557.15</v>
      </c>
      <c r="G180">
        <f t="shared" si="24"/>
        <v>52.47</v>
      </c>
      <c r="H180">
        <f t="shared" ca="1" si="31"/>
        <v>52.18</v>
      </c>
      <c r="I180">
        <f t="shared" si="25"/>
        <v>2</v>
      </c>
      <c r="J180">
        <f t="shared" ca="1" si="26"/>
        <v>1</v>
      </c>
      <c r="K180">
        <f t="shared" ca="1" si="32"/>
        <v>28154.97</v>
      </c>
      <c r="L180">
        <f t="shared" ca="1" si="33"/>
        <v>28302.89</v>
      </c>
      <c r="M180" s="21">
        <f t="shared" ca="1" si="27"/>
        <v>-0.55269677911187198</v>
      </c>
      <c r="N180" s="21">
        <f t="shared" ca="1" si="34"/>
        <v>0.52537793505018637</v>
      </c>
      <c r="O180" t="str">
        <f t="shared" ca="1" si="28"/>
        <v/>
      </c>
      <c r="P180" t="str">
        <f t="shared" ca="1" si="35"/>
        <v/>
      </c>
      <c r="Q180" t="str">
        <f t="shared" ca="1" si="29"/>
        <v/>
      </c>
      <c r="R180" t="str">
        <f t="shared" ca="1" si="30"/>
        <v/>
      </c>
    </row>
    <row r="181" spans="3:18" x14ac:dyDescent="0.25">
      <c r="C181" s="25">
        <v>43032</v>
      </c>
      <c r="D181" s="24">
        <v>52.47</v>
      </c>
      <c r="E181" s="24">
        <v>28154.97</v>
      </c>
      <c r="F181" s="24">
        <v>2569.13</v>
      </c>
      <c r="G181">
        <f t="shared" si="24"/>
        <v>52.47</v>
      </c>
      <c r="H181">
        <f t="shared" ca="1" si="31"/>
        <v>52.47</v>
      </c>
      <c r="I181">
        <f t="shared" si="25"/>
        <v>1</v>
      </c>
      <c r="J181">
        <f t="shared" ca="1" si="26"/>
        <v>1</v>
      </c>
      <c r="K181">
        <f t="shared" ca="1" si="32"/>
        <v>28154.97</v>
      </c>
      <c r="L181">
        <f t="shared" ca="1" si="33"/>
        <v>28154.97</v>
      </c>
      <c r="M181" s="21">
        <f t="shared" ca="1" si="27"/>
        <v>0</v>
      </c>
      <c r="N181" s="21">
        <f t="shared" ca="1" si="34"/>
        <v>0</v>
      </c>
      <c r="O181" t="str">
        <f t="shared" ca="1" si="28"/>
        <v/>
      </c>
      <c r="P181" t="str">
        <f t="shared" ca="1" si="35"/>
        <v/>
      </c>
      <c r="Q181" t="str">
        <f t="shared" ca="1" si="29"/>
        <v/>
      </c>
      <c r="R181" t="str">
        <f t="shared" ca="1" si="30"/>
        <v/>
      </c>
    </row>
    <row r="182" spans="3:18" x14ac:dyDescent="0.25">
      <c r="C182" s="25">
        <v>43031</v>
      </c>
      <c r="D182" s="24">
        <v>51.9</v>
      </c>
      <c r="E182" s="24">
        <v>28305.88</v>
      </c>
      <c r="F182" s="24">
        <v>2564.98</v>
      </c>
      <c r="G182">
        <f t="shared" si="24"/>
        <v>52.04</v>
      </c>
      <c r="H182">
        <f t="shared" ca="1" si="31"/>
        <v>51.29</v>
      </c>
      <c r="I182">
        <f t="shared" si="25"/>
        <v>4</v>
      </c>
      <c r="J182">
        <f t="shared" ca="1" si="26"/>
        <v>3</v>
      </c>
      <c r="K182">
        <f t="shared" ca="1" si="32"/>
        <v>28711.759999999998</v>
      </c>
      <c r="L182">
        <f t="shared" ca="1" si="33"/>
        <v>28159.09</v>
      </c>
      <c r="M182" s="21">
        <f t="shared" ca="1" si="27"/>
        <v>-1.4411990776325934</v>
      </c>
      <c r="N182" s="21">
        <f t="shared" ca="1" si="34"/>
        <v>-1.9248907068044496</v>
      </c>
      <c r="O182" t="str">
        <f t="shared" ca="1" si="28"/>
        <v/>
      </c>
      <c r="P182" t="str">
        <f t="shared" ca="1" si="35"/>
        <v/>
      </c>
      <c r="Q182" t="str">
        <f t="shared" ca="1" si="29"/>
        <v/>
      </c>
      <c r="R182" t="str">
        <f t="shared" ca="1" si="30"/>
        <v/>
      </c>
    </row>
    <row r="183" spans="3:18" x14ac:dyDescent="0.25">
      <c r="C183" s="25">
        <v>43028</v>
      </c>
      <c r="D183" s="24">
        <v>51.47</v>
      </c>
      <c r="E183" s="24">
        <v>28487.24</v>
      </c>
      <c r="F183" s="24">
        <v>2575.21</v>
      </c>
      <c r="G183">
        <f t="shared" si="24"/>
        <v>52.04</v>
      </c>
      <c r="H183">
        <f t="shared" ca="1" si="31"/>
        <v>51.29</v>
      </c>
      <c r="I183">
        <f t="shared" si="25"/>
        <v>3</v>
      </c>
      <c r="J183">
        <f t="shared" ca="1" si="26"/>
        <v>2</v>
      </c>
      <c r="K183">
        <f t="shared" ca="1" si="32"/>
        <v>28711.759999999998</v>
      </c>
      <c r="L183">
        <f t="shared" ca="1" si="33"/>
        <v>28159.09</v>
      </c>
      <c r="M183" s="21">
        <f t="shared" ca="1" si="27"/>
        <v>-1.4411990776325934</v>
      </c>
      <c r="N183" s="21">
        <f t="shared" ca="1" si="34"/>
        <v>-1.9248907068044496</v>
      </c>
      <c r="O183" t="str">
        <f t="shared" ca="1" si="28"/>
        <v/>
      </c>
      <c r="P183" t="str">
        <f t="shared" ca="1" si="35"/>
        <v/>
      </c>
      <c r="Q183" t="str">
        <f t="shared" ca="1" si="29"/>
        <v/>
      </c>
      <c r="R183" t="str">
        <f t="shared" ca="1" si="30"/>
        <v/>
      </c>
    </row>
    <row r="184" spans="3:18" x14ac:dyDescent="0.25">
      <c r="C184" s="25">
        <v>43027</v>
      </c>
      <c r="D184" s="24">
        <v>51.29</v>
      </c>
      <c r="E184" s="24">
        <v>28159.09</v>
      </c>
      <c r="F184" s="24">
        <v>2562.1</v>
      </c>
      <c r="G184">
        <f t="shared" si="24"/>
        <v>52.04</v>
      </c>
      <c r="H184">
        <f t="shared" ca="1" si="31"/>
        <v>51.29</v>
      </c>
      <c r="I184">
        <f t="shared" si="25"/>
        <v>2</v>
      </c>
      <c r="J184">
        <f t="shared" ca="1" si="26"/>
        <v>1</v>
      </c>
      <c r="K184">
        <f t="shared" ca="1" si="32"/>
        <v>28711.759999999998</v>
      </c>
      <c r="L184">
        <f t="shared" ca="1" si="33"/>
        <v>28159.09</v>
      </c>
      <c r="M184" s="21">
        <f t="shared" ca="1" si="27"/>
        <v>-1.4411990776325934</v>
      </c>
      <c r="N184" s="21">
        <f t="shared" ca="1" si="34"/>
        <v>-1.9248907068044496</v>
      </c>
      <c r="O184" t="str">
        <f t="shared" ca="1" si="28"/>
        <v/>
      </c>
      <c r="P184" t="str">
        <f t="shared" ca="1" si="35"/>
        <v/>
      </c>
      <c r="Q184" t="str">
        <f t="shared" ca="1" si="29"/>
        <v/>
      </c>
      <c r="R184" t="str">
        <f t="shared" ca="1" si="30"/>
        <v/>
      </c>
    </row>
    <row r="185" spans="3:18" x14ac:dyDescent="0.25">
      <c r="C185" s="25">
        <v>43026</v>
      </c>
      <c r="D185" s="24">
        <v>52.04</v>
      </c>
      <c r="E185" s="24">
        <v>28711.759999999998</v>
      </c>
      <c r="F185" s="24">
        <v>2561.2600000000002</v>
      </c>
      <c r="G185">
        <f t="shared" si="24"/>
        <v>52.04</v>
      </c>
      <c r="H185">
        <f t="shared" ca="1" si="31"/>
        <v>52.04</v>
      </c>
      <c r="I185">
        <f t="shared" si="25"/>
        <v>1</v>
      </c>
      <c r="J185">
        <f t="shared" ca="1" si="26"/>
        <v>1</v>
      </c>
      <c r="K185">
        <f t="shared" ca="1" si="32"/>
        <v>28711.759999999998</v>
      </c>
      <c r="L185">
        <f t="shared" ca="1" si="33"/>
        <v>28711.759999999998</v>
      </c>
      <c r="M185" s="21">
        <f t="shared" ca="1" si="27"/>
        <v>0</v>
      </c>
      <c r="N185" s="21">
        <f t="shared" ca="1" si="34"/>
        <v>0</v>
      </c>
      <c r="O185" t="str">
        <f t="shared" ca="1" si="28"/>
        <v/>
      </c>
      <c r="P185" t="str">
        <f t="shared" ca="1" si="35"/>
        <v/>
      </c>
      <c r="Q185" t="str">
        <f t="shared" ca="1" si="29"/>
        <v/>
      </c>
      <c r="R185" t="str">
        <f t="shared" ca="1" si="30"/>
        <v/>
      </c>
    </row>
    <row r="186" spans="3:18" x14ac:dyDescent="0.25">
      <c r="C186" s="25">
        <v>43025</v>
      </c>
      <c r="D186" s="24">
        <v>51.88</v>
      </c>
      <c r="E186" s="24">
        <v>28697.49</v>
      </c>
      <c r="F186" s="24">
        <v>2559.36</v>
      </c>
      <c r="G186">
        <f t="shared" si="24"/>
        <v>52.14</v>
      </c>
      <c r="H186">
        <f t="shared" ca="1" si="31"/>
        <v>49.29</v>
      </c>
      <c r="I186">
        <f t="shared" si="25"/>
        <v>15</v>
      </c>
      <c r="J186">
        <f t="shared" ca="1" si="26"/>
        <v>8</v>
      </c>
      <c r="K186">
        <f t="shared" ca="1" si="32"/>
        <v>27642.43</v>
      </c>
      <c r="L186">
        <f t="shared" ca="1" si="33"/>
        <v>28458.04</v>
      </c>
      <c r="M186" s="21">
        <f t="shared" ca="1" si="27"/>
        <v>-5.4660529344073723</v>
      </c>
      <c r="N186" s="21">
        <f t="shared" ca="1" si="34"/>
        <v>2.9505727246121216</v>
      </c>
      <c r="O186" t="str">
        <f t="shared" ca="1" si="28"/>
        <v/>
      </c>
      <c r="P186" t="str">
        <f t="shared" ca="1" si="35"/>
        <v/>
      </c>
      <c r="Q186" t="str">
        <f t="shared" ca="1" si="29"/>
        <v/>
      </c>
      <c r="R186" t="str">
        <f t="shared" ca="1" si="30"/>
        <v/>
      </c>
    </row>
    <row r="187" spans="3:18" x14ac:dyDescent="0.25">
      <c r="C187" s="25">
        <v>43024</v>
      </c>
      <c r="D187" s="24">
        <v>51.87</v>
      </c>
      <c r="E187" s="24">
        <v>28692.799999999999</v>
      </c>
      <c r="F187" s="24">
        <v>2557.64</v>
      </c>
      <c r="G187">
        <f t="shared" si="24"/>
        <v>52.14</v>
      </c>
      <c r="H187">
        <f t="shared" ca="1" si="31"/>
        <v>49.29</v>
      </c>
      <c r="I187">
        <f t="shared" si="25"/>
        <v>14</v>
      </c>
      <c r="J187">
        <f t="shared" ca="1" si="26"/>
        <v>7</v>
      </c>
      <c r="K187">
        <f t="shared" ca="1" si="32"/>
        <v>27642.43</v>
      </c>
      <c r="L187">
        <f t="shared" ca="1" si="33"/>
        <v>28458.04</v>
      </c>
      <c r="M187" s="21">
        <f t="shared" ca="1" si="27"/>
        <v>-5.4660529344073723</v>
      </c>
      <c r="N187" s="21">
        <f t="shared" ca="1" si="34"/>
        <v>2.9505727246121216</v>
      </c>
      <c r="O187" t="str">
        <f t="shared" ca="1" si="28"/>
        <v/>
      </c>
      <c r="P187" t="str">
        <f t="shared" ca="1" si="35"/>
        <v/>
      </c>
      <c r="Q187" t="str">
        <f t="shared" ca="1" si="29"/>
        <v/>
      </c>
      <c r="R187" t="str">
        <f t="shared" ca="1" si="30"/>
        <v/>
      </c>
    </row>
    <row r="188" spans="3:18" x14ac:dyDescent="0.25">
      <c r="C188" s="25">
        <v>43021</v>
      </c>
      <c r="D188" s="24">
        <v>51.45</v>
      </c>
      <c r="E188" s="24">
        <v>28476.43</v>
      </c>
      <c r="F188" s="24">
        <v>2553.17</v>
      </c>
      <c r="G188">
        <f t="shared" si="24"/>
        <v>52.22</v>
      </c>
      <c r="H188">
        <f t="shared" ca="1" si="31"/>
        <v>49.29</v>
      </c>
      <c r="I188">
        <f t="shared" si="25"/>
        <v>15</v>
      </c>
      <c r="J188">
        <f t="shared" ca="1" si="26"/>
        <v>6</v>
      </c>
      <c r="K188">
        <f t="shared" ca="1" si="32"/>
        <v>27500.34</v>
      </c>
      <c r="L188">
        <f t="shared" ca="1" si="33"/>
        <v>28458.04</v>
      </c>
      <c r="M188" s="21">
        <f t="shared" ca="1" si="27"/>
        <v>-5.6108770585982404</v>
      </c>
      <c r="N188" s="21">
        <f t="shared" ca="1" si="34"/>
        <v>3.4825023981521763</v>
      </c>
      <c r="O188" t="str">
        <f t="shared" ca="1" si="28"/>
        <v/>
      </c>
      <c r="P188" t="str">
        <f t="shared" ca="1" si="35"/>
        <v/>
      </c>
      <c r="Q188" t="str">
        <f t="shared" ca="1" si="29"/>
        <v/>
      </c>
      <c r="R188" t="str">
        <f t="shared" ca="1" si="30"/>
        <v/>
      </c>
    </row>
    <row r="189" spans="3:18" x14ac:dyDescent="0.25">
      <c r="C189" s="25">
        <v>43020</v>
      </c>
      <c r="D189" s="24">
        <v>50.6</v>
      </c>
      <c r="E189" s="24">
        <v>28459.03</v>
      </c>
      <c r="F189" s="24">
        <v>2550.9299999999998</v>
      </c>
      <c r="G189">
        <f t="shared" si="24"/>
        <v>52.22</v>
      </c>
      <c r="H189">
        <f t="shared" ca="1" si="31"/>
        <v>49.29</v>
      </c>
      <c r="I189">
        <f t="shared" si="25"/>
        <v>14</v>
      </c>
      <c r="J189">
        <f t="shared" ca="1" si="26"/>
        <v>5</v>
      </c>
      <c r="K189">
        <f t="shared" ca="1" si="32"/>
        <v>27500.34</v>
      </c>
      <c r="L189">
        <f t="shared" ca="1" si="33"/>
        <v>28458.04</v>
      </c>
      <c r="M189" s="21">
        <f t="shared" ca="1" si="27"/>
        <v>-5.6108770585982404</v>
      </c>
      <c r="N189" s="21">
        <f t="shared" ca="1" si="34"/>
        <v>3.4825023981521763</v>
      </c>
      <c r="O189" t="str">
        <f t="shared" ca="1" si="28"/>
        <v/>
      </c>
      <c r="P189" t="str">
        <f t="shared" ca="1" si="35"/>
        <v/>
      </c>
      <c r="Q189" t="str">
        <f t="shared" ca="1" si="29"/>
        <v/>
      </c>
      <c r="R189" t="str">
        <f t="shared" ca="1" si="30"/>
        <v/>
      </c>
    </row>
    <row r="190" spans="3:18" x14ac:dyDescent="0.25">
      <c r="C190" s="25">
        <v>43019</v>
      </c>
      <c r="D190" s="24">
        <v>51.3</v>
      </c>
      <c r="E190" s="24">
        <v>28389.57</v>
      </c>
      <c r="F190" s="24">
        <v>2555.2399999999998</v>
      </c>
      <c r="G190">
        <f t="shared" si="24"/>
        <v>52.22</v>
      </c>
      <c r="H190">
        <f t="shared" ca="1" si="31"/>
        <v>49.29</v>
      </c>
      <c r="I190">
        <f t="shared" si="25"/>
        <v>13</v>
      </c>
      <c r="J190">
        <f t="shared" ca="1" si="26"/>
        <v>4</v>
      </c>
      <c r="K190">
        <f t="shared" ca="1" si="32"/>
        <v>27500.34</v>
      </c>
      <c r="L190">
        <f t="shared" ca="1" si="33"/>
        <v>28458.04</v>
      </c>
      <c r="M190" s="21">
        <f t="shared" ca="1" si="27"/>
        <v>-5.6108770585982404</v>
      </c>
      <c r="N190" s="21">
        <f t="shared" ca="1" si="34"/>
        <v>3.4825023981521763</v>
      </c>
      <c r="O190" t="str">
        <f t="shared" ca="1" si="28"/>
        <v/>
      </c>
      <c r="P190" t="str">
        <f t="shared" ca="1" si="35"/>
        <v/>
      </c>
      <c r="Q190" t="str">
        <f t="shared" ca="1" si="29"/>
        <v/>
      </c>
      <c r="R190" t="str">
        <f t="shared" ca="1" si="30"/>
        <v/>
      </c>
    </row>
    <row r="191" spans="3:18" x14ac:dyDescent="0.25">
      <c r="C191" s="25">
        <v>43018</v>
      </c>
      <c r="D191" s="24">
        <v>50.92</v>
      </c>
      <c r="E191" s="24">
        <v>28490.83</v>
      </c>
      <c r="F191" s="24">
        <v>2550.64</v>
      </c>
      <c r="G191">
        <f t="shared" si="24"/>
        <v>52.22</v>
      </c>
      <c r="H191">
        <f t="shared" ca="1" si="31"/>
        <v>49.29</v>
      </c>
      <c r="I191">
        <f t="shared" si="25"/>
        <v>12</v>
      </c>
      <c r="J191">
        <f t="shared" ca="1" si="26"/>
        <v>3</v>
      </c>
      <c r="K191">
        <f t="shared" ca="1" si="32"/>
        <v>27500.34</v>
      </c>
      <c r="L191">
        <f t="shared" ca="1" si="33"/>
        <v>28458.04</v>
      </c>
      <c r="M191" s="21">
        <f t="shared" ca="1" si="27"/>
        <v>-5.6108770585982404</v>
      </c>
      <c r="N191" s="21">
        <f t="shared" ca="1" si="34"/>
        <v>3.4825023981521763</v>
      </c>
      <c r="O191" t="str">
        <f t="shared" ca="1" si="28"/>
        <v/>
      </c>
      <c r="P191" t="str">
        <f t="shared" ca="1" si="35"/>
        <v/>
      </c>
      <c r="Q191" t="str">
        <f t="shared" ca="1" si="29"/>
        <v/>
      </c>
      <c r="R191" t="str">
        <f t="shared" ca="1" si="30"/>
        <v/>
      </c>
    </row>
    <row r="192" spans="3:18" x14ac:dyDescent="0.25">
      <c r="C192" s="25">
        <v>43017</v>
      </c>
      <c r="D192" s="24">
        <v>49.58</v>
      </c>
      <c r="E192" s="24">
        <v>28326.59</v>
      </c>
      <c r="F192" s="24">
        <v>2544.73</v>
      </c>
      <c r="G192">
        <f t="shared" si="24"/>
        <v>52.22</v>
      </c>
      <c r="H192">
        <f t="shared" ca="1" si="31"/>
        <v>49.29</v>
      </c>
      <c r="I192">
        <f t="shared" si="25"/>
        <v>11</v>
      </c>
      <c r="J192">
        <f t="shared" ca="1" si="26"/>
        <v>2</v>
      </c>
      <c r="K192">
        <f t="shared" ca="1" si="32"/>
        <v>27500.34</v>
      </c>
      <c r="L192">
        <f t="shared" ca="1" si="33"/>
        <v>28458.04</v>
      </c>
      <c r="M192" s="21">
        <f t="shared" ca="1" si="27"/>
        <v>-5.6108770585982404</v>
      </c>
      <c r="N192" s="21">
        <f t="shared" ca="1" si="34"/>
        <v>3.4825023981521763</v>
      </c>
      <c r="O192" t="str">
        <f t="shared" ca="1" si="28"/>
        <v/>
      </c>
      <c r="P192" t="str">
        <f t="shared" ca="1" si="35"/>
        <v/>
      </c>
      <c r="Q192" t="str">
        <f t="shared" ca="1" si="29"/>
        <v/>
      </c>
      <c r="R192" t="str">
        <f t="shared" ca="1" si="30"/>
        <v/>
      </c>
    </row>
    <row r="193" spans="3:18" x14ac:dyDescent="0.25">
      <c r="C193" s="25">
        <v>43014</v>
      </c>
      <c r="D193" s="24">
        <v>49.29</v>
      </c>
      <c r="E193" s="24">
        <v>28458.04</v>
      </c>
      <c r="F193" s="24">
        <v>2549.33</v>
      </c>
      <c r="G193">
        <f t="shared" si="24"/>
        <v>52.22</v>
      </c>
      <c r="H193">
        <f t="shared" ca="1" si="31"/>
        <v>49.29</v>
      </c>
      <c r="I193">
        <f t="shared" si="25"/>
        <v>10</v>
      </c>
      <c r="J193">
        <f t="shared" ca="1" si="26"/>
        <v>1</v>
      </c>
      <c r="K193">
        <f t="shared" ca="1" si="32"/>
        <v>27500.34</v>
      </c>
      <c r="L193">
        <f t="shared" ca="1" si="33"/>
        <v>28458.04</v>
      </c>
      <c r="M193" s="21">
        <f t="shared" ca="1" si="27"/>
        <v>-5.6108770585982404</v>
      </c>
      <c r="N193" s="21">
        <f t="shared" ca="1" si="34"/>
        <v>3.4825023981521763</v>
      </c>
      <c r="O193" t="str">
        <f t="shared" ca="1" si="28"/>
        <v/>
      </c>
      <c r="P193" t="str">
        <f t="shared" ca="1" si="35"/>
        <v/>
      </c>
      <c r="Q193" t="str">
        <f t="shared" ca="1" si="29"/>
        <v/>
      </c>
      <c r="R193" t="str">
        <f t="shared" ca="1" si="30"/>
        <v/>
      </c>
    </row>
    <row r="194" spans="3:18" x14ac:dyDescent="0.25">
      <c r="C194" s="25">
        <v>43013</v>
      </c>
      <c r="D194" s="24">
        <v>50.79</v>
      </c>
      <c r="E194" s="24"/>
      <c r="F194" s="24">
        <v>2552.0700000000002</v>
      </c>
      <c r="G194">
        <f t="shared" si="24"/>
        <v>52.22</v>
      </c>
      <c r="H194">
        <f t="shared" ca="1" si="31"/>
        <v>49.98</v>
      </c>
      <c r="I194">
        <f t="shared" si="25"/>
        <v>9</v>
      </c>
      <c r="J194">
        <f t="shared" ca="1" si="26"/>
        <v>2</v>
      </c>
      <c r="K194">
        <f t="shared" ca="1" si="32"/>
        <v>27500.34</v>
      </c>
      <c r="L194">
        <f t="shared" ca="1" si="33"/>
        <v>28379.18</v>
      </c>
      <c r="M194" s="21">
        <f t="shared" ca="1" si="27"/>
        <v>-4.2895442359249358</v>
      </c>
      <c r="N194" s="21">
        <f t="shared" ca="1" si="34"/>
        <v>3.1957423071860225</v>
      </c>
      <c r="O194" t="str">
        <f t="shared" ca="1" si="28"/>
        <v/>
      </c>
      <c r="P194" t="str">
        <f t="shared" ca="1" si="35"/>
        <v/>
      </c>
      <c r="Q194" t="str">
        <f t="shared" ca="1" si="29"/>
        <v/>
      </c>
      <c r="R194" t="str">
        <f t="shared" ca="1" si="30"/>
        <v/>
      </c>
    </row>
    <row r="195" spans="3:18" x14ac:dyDescent="0.25">
      <c r="C195" s="25">
        <v>43012</v>
      </c>
      <c r="D195" s="24">
        <v>49.98</v>
      </c>
      <c r="E195" s="24">
        <v>28379.18</v>
      </c>
      <c r="F195" s="24">
        <v>2537.7399999999998</v>
      </c>
      <c r="G195">
        <f t="shared" si="24"/>
        <v>52.22</v>
      </c>
      <c r="H195">
        <f t="shared" ca="1" si="31"/>
        <v>49.98</v>
      </c>
      <c r="I195">
        <f t="shared" si="25"/>
        <v>8</v>
      </c>
      <c r="J195">
        <f t="shared" ca="1" si="26"/>
        <v>1</v>
      </c>
      <c r="K195">
        <f t="shared" ca="1" si="32"/>
        <v>27500.34</v>
      </c>
      <c r="L195">
        <f t="shared" ca="1" si="33"/>
        <v>28379.18</v>
      </c>
      <c r="M195" s="21">
        <f t="shared" ca="1" si="27"/>
        <v>-4.2895442359249358</v>
      </c>
      <c r="N195" s="21">
        <f t="shared" ca="1" si="34"/>
        <v>3.1957423071860225</v>
      </c>
      <c r="O195" t="str">
        <f t="shared" ca="1" si="28"/>
        <v/>
      </c>
      <c r="P195" t="str">
        <f t="shared" ca="1" si="35"/>
        <v/>
      </c>
      <c r="Q195" t="str">
        <f t="shared" ca="1" si="29"/>
        <v/>
      </c>
      <c r="R195" t="str">
        <f t="shared" ca="1" si="30"/>
        <v/>
      </c>
    </row>
    <row r="196" spans="3:18" x14ac:dyDescent="0.25">
      <c r="C196" s="25">
        <v>43011</v>
      </c>
      <c r="D196" s="24">
        <v>50.42</v>
      </c>
      <c r="E196" s="24">
        <v>28173.21</v>
      </c>
      <c r="F196" s="24">
        <v>2534.58</v>
      </c>
      <c r="G196">
        <f t="shared" si="24"/>
        <v>52.22</v>
      </c>
      <c r="H196">
        <f t="shared" ca="1" si="31"/>
        <v>50.42</v>
      </c>
      <c r="I196">
        <f t="shared" si="25"/>
        <v>7</v>
      </c>
      <c r="J196">
        <f t="shared" ca="1" si="26"/>
        <v>1</v>
      </c>
      <c r="K196">
        <f t="shared" ca="1" si="32"/>
        <v>27500.34</v>
      </c>
      <c r="L196">
        <f t="shared" ca="1" si="33"/>
        <v>28173.21</v>
      </c>
      <c r="M196" s="21">
        <f t="shared" ca="1" si="27"/>
        <v>-3.4469551895825346</v>
      </c>
      <c r="N196" s="21">
        <f t="shared" ca="1" si="34"/>
        <v>2.4467697490285545</v>
      </c>
      <c r="O196" t="str">
        <f t="shared" ca="1" si="28"/>
        <v/>
      </c>
      <c r="P196" t="str">
        <f t="shared" ca="1" si="35"/>
        <v/>
      </c>
      <c r="Q196" t="str">
        <f t="shared" ca="1" si="29"/>
        <v/>
      </c>
      <c r="R196" t="str">
        <f t="shared" ca="1" si="30"/>
        <v/>
      </c>
    </row>
    <row r="197" spans="3:18" x14ac:dyDescent="0.25">
      <c r="C197" s="25">
        <v>43010</v>
      </c>
      <c r="D197" s="24">
        <v>50.58</v>
      </c>
      <c r="E197" s="24"/>
      <c r="F197" s="24">
        <v>2529.12</v>
      </c>
      <c r="G197">
        <f t="shared" si="24"/>
        <v>52.22</v>
      </c>
      <c r="H197">
        <f t="shared" ca="1" si="31"/>
        <v>50.58</v>
      </c>
      <c r="I197">
        <f t="shared" si="25"/>
        <v>6</v>
      </c>
      <c r="J197">
        <f t="shared" ca="1" si="26"/>
        <v>1</v>
      </c>
      <c r="K197">
        <f t="shared" ca="1" si="32"/>
        <v>27500.34</v>
      </c>
      <c r="L197">
        <f t="shared" ca="1" si="33"/>
        <v>0</v>
      </c>
      <c r="M197" s="21">
        <f t="shared" ca="1" si="27"/>
        <v>-3.1405591727307502</v>
      </c>
      <c r="N197" s="21">
        <f t="shared" ca="1" si="34"/>
        <v>-100</v>
      </c>
      <c r="O197" t="str">
        <f t="shared" ca="1" si="28"/>
        <v/>
      </c>
      <c r="P197" t="str">
        <f t="shared" ca="1" si="35"/>
        <v/>
      </c>
      <c r="Q197" t="str">
        <f t="shared" ca="1" si="29"/>
        <v/>
      </c>
      <c r="R197" t="str">
        <f t="shared" ca="1" si="30"/>
        <v/>
      </c>
    </row>
    <row r="198" spans="3:18" x14ac:dyDescent="0.25">
      <c r="C198" s="25">
        <v>43007</v>
      </c>
      <c r="D198" s="24">
        <v>51.67</v>
      </c>
      <c r="E198" s="24">
        <v>27554.3</v>
      </c>
      <c r="F198" s="24">
        <v>2519.36</v>
      </c>
      <c r="G198">
        <f t="shared" si="24"/>
        <v>52.22</v>
      </c>
      <c r="H198">
        <f t="shared" ca="1" si="31"/>
        <v>51.56</v>
      </c>
      <c r="I198">
        <f t="shared" si="25"/>
        <v>5</v>
      </c>
      <c r="J198">
        <f t="shared" ca="1" si="26"/>
        <v>2</v>
      </c>
      <c r="K198">
        <f t="shared" ca="1" si="32"/>
        <v>27500.34</v>
      </c>
      <c r="L198">
        <f t="shared" ca="1" si="33"/>
        <v>27421.599999999999</v>
      </c>
      <c r="M198" s="21">
        <f t="shared" ca="1" si="27"/>
        <v>-1.2638835695135908</v>
      </c>
      <c r="N198" s="21">
        <f t="shared" ca="1" si="34"/>
        <v>-0.28632373272476919</v>
      </c>
      <c r="O198" t="str">
        <f t="shared" ca="1" si="28"/>
        <v/>
      </c>
      <c r="P198" t="str">
        <f t="shared" ca="1" si="35"/>
        <v/>
      </c>
      <c r="Q198" t="str">
        <f t="shared" ca="1" si="29"/>
        <v/>
      </c>
      <c r="R198" t="str">
        <f t="shared" ca="1" si="30"/>
        <v/>
      </c>
    </row>
    <row r="199" spans="3:18" x14ac:dyDescent="0.25">
      <c r="C199" s="25">
        <v>43006</v>
      </c>
      <c r="D199" s="24">
        <v>51.56</v>
      </c>
      <c r="E199" s="24">
        <v>27421.599999999999</v>
      </c>
      <c r="F199" s="24">
        <v>2510.06</v>
      </c>
      <c r="G199">
        <f t="shared" si="24"/>
        <v>52.22</v>
      </c>
      <c r="H199">
        <f t="shared" ca="1" si="31"/>
        <v>51.56</v>
      </c>
      <c r="I199">
        <f t="shared" si="25"/>
        <v>4</v>
      </c>
      <c r="J199">
        <f t="shared" ca="1" si="26"/>
        <v>1</v>
      </c>
      <c r="K199">
        <f t="shared" ca="1" si="32"/>
        <v>27500.34</v>
      </c>
      <c r="L199">
        <f t="shared" ca="1" si="33"/>
        <v>27421.599999999999</v>
      </c>
      <c r="M199" s="21">
        <f t="shared" ca="1" si="27"/>
        <v>-1.2638835695135908</v>
      </c>
      <c r="N199" s="21">
        <f t="shared" ca="1" si="34"/>
        <v>-0.28632373272476919</v>
      </c>
      <c r="O199" t="str">
        <f t="shared" ca="1" si="28"/>
        <v/>
      </c>
      <c r="P199" t="str">
        <f t="shared" ca="1" si="35"/>
        <v/>
      </c>
      <c r="Q199" t="str">
        <f t="shared" ca="1" si="29"/>
        <v/>
      </c>
      <c r="R199" t="str">
        <f t="shared" ca="1" si="30"/>
        <v/>
      </c>
    </row>
    <row r="200" spans="3:18" x14ac:dyDescent="0.25">
      <c r="C200" s="25">
        <v>43005</v>
      </c>
      <c r="D200" s="24">
        <v>52.14</v>
      </c>
      <c r="E200" s="24">
        <v>27642.43</v>
      </c>
      <c r="F200" s="24">
        <v>2507.04</v>
      </c>
      <c r="G200">
        <f t="shared" si="24"/>
        <v>52.22</v>
      </c>
      <c r="H200">
        <f t="shared" ca="1" si="31"/>
        <v>51.88</v>
      </c>
      <c r="I200">
        <f t="shared" si="25"/>
        <v>3</v>
      </c>
      <c r="J200">
        <f t="shared" ca="1" si="26"/>
        <v>2</v>
      </c>
      <c r="K200">
        <f t="shared" ca="1" si="32"/>
        <v>27500.34</v>
      </c>
      <c r="L200">
        <f t="shared" ca="1" si="33"/>
        <v>27513.01</v>
      </c>
      <c r="M200" s="21">
        <f t="shared" ca="1" si="27"/>
        <v>-0.65109153581002222</v>
      </c>
      <c r="N200" s="21">
        <f t="shared" ca="1" si="34"/>
        <v>4.6072157653309631E-2</v>
      </c>
      <c r="O200" t="str">
        <f t="shared" ca="1" si="28"/>
        <v/>
      </c>
      <c r="P200" t="str">
        <f t="shared" ca="1" si="35"/>
        <v/>
      </c>
      <c r="Q200" t="str">
        <f t="shared" ca="1" si="29"/>
        <v/>
      </c>
      <c r="R200" t="str">
        <f t="shared" ca="1" si="30"/>
        <v/>
      </c>
    </row>
    <row r="201" spans="3:18" x14ac:dyDescent="0.25">
      <c r="C201" s="25">
        <v>43004</v>
      </c>
      <c r="D201" s="24">
        <v>51.88</v>
      </c>
      <c r="E201" s="24">
        <v>27513.01</v>
      </c>
      <c r="F201" s="24">
        <v>2496.84</v>
      </c>
      <c r="G201">
        <f t="shared" si="24"/>
        <v>52.22</v>
      </c>
      <c r="H201">
        <f t="shared" ca="1" si="31"/>
        <v>51.88</v>
      </c>
      <c r="I201">
        <f t="shared" si="25"/>
        <v>2</v>
      </c>
      <c r="J201">
        <f t="shared" ca="1" si="26"/>
        <v>1</v>
      </c>
      <c r="K201">
        <f t="shared" ca="1" si="32"/>
        <v>27500.34</v>
      </c>
      <c r="L201">
        <f t="shared" ca="1" si="33"/>
        <v>27513.01</v>
      </c>
      <c r="M201" s="21">
        <f t="shared" ca="1" si="27"/>
        <v>-0.65109153581002222</v>
      </c>
      <c r="N201" s="21">
        <f t="shared" ca="1" si="34"/>
        <v>4.6072157653309631E-2</v>
      </c>
      <c r="O201" t="str">
        <f t="shared" ca="1" si="28"/>
        <v/>
      </c>
      <c r="P201" t="str">
        <f t="shared" ca="1" si="35"/>
        <v/>
      </c>
      <c r="Q201" t="str">
        <f t="shared" ca="1" si="29"/>
        <v/>
      </c>
      <c r="R201" t="str">
        <f t="shared" ca="1" si="30"/>
        <v/>
      </c>
    </row>
    <row r="202" spans="3:18" x14ac:dyDescent="0.25">
      <c r="C202" s="25">
        <v>43003</v>
      </c>
      <c r="D202" s="24">
        <v>52.22</v>
      </c>
      <c r="E202" s="24">
        <v>27500.34</v>
      </c>
      <c r="F202" s="24">
        <v>2496.66</v>
      </c>
      <c r="G202">
        <f t="shared" si="24"/>
        <v>52.22</v>
      </c>
      <c r="H202">
        <f t="shared" ca="1" si="31"/>
        <v>52.22</v>
      </c>
      <c r="I202">
        <f t="shared" si="25"/>
        <v>1</v>
      </c>
      <c r="J202">
        <f t="shared" ca="1" si="26"/>
        <v>1</v>
      </c>
      <c r="K202">
        <f t="shared" ca="1" si="32"/>
        <v>27500.34</v>
      </c>
      <c r="L202">
        <f t="shared" ca="1" si="33"/>
        <v>27500.34</v>
      </c>
      <c r="M202" s="21">
        <f t="shared" ca="1" si="27"/>
        <v>0</v>
      </c>
      <c r="N202" s="21">
        <f t="shared" ca="1" si="34"/>
        <v>0</v>
      </c>
      <c r="O202" t="str">
        <f t="shared" ca="1" si="28"/>
        <v/>
      </c>
      <c r="P202" t="str">
        <f t="shared" ca="1" si="35"/>
        <v/>
      </c>
      <c r="Q202" t="str">
        <f t="shared" ca="1" si="29"/>
        <v/>
      </c>
      <c r="R202" t="str">
        <f t="shared" ca="1" si="30"/>
        <v/>
      </c>
    </row>
    <row r="203" spans="3:18" x14ac:dyDescent="0.25">
      <c r="C203" s="25">
        <v>43000</v>
      </c>
      <c r="D203" s="24">
        <v>50.66</v>
      </c>
      <c r="E203" s="24">
        <v>27880.53</v>
      </c>
      <c r="F203" s="24">
        <v>2502.2199999999998</v>
      </c>
      <c r="G203">
        <f t="shared" si="24"/>
        <v>50.66</v>
      </c>
      <c r="H203">
        <f t="shared" ca="1" si="31"/>
        <v>50.66</v>
      </c>
      <c r="I203">
        <f t="shared" si="25"/>
        <v>1</v>
      </c>
      <c r="J203">
        <f t="shared" ca="1" si="26"/>
        <v>1</v>
      </c>
      <c r="K203">
        <f t="shared" ca="1" si="32"/>
        <v>27880.53</v>
      </c>
      <c r="L203">
        <f t="shared" ca="1" si="33"/>
        <v>27880.53</v>
      </c>
      <c r="M203" s="21">
        <f t="shared" ca="1" si="27"/>
        <v>0</v>
      </c>
      <c r="N203" s="21">
        <f t="shared" ca="1" si="34"/>
        <v>0</v>
      </c>
      <c r="O203" t="str">
        <f t="shared" ca="1" si="28"/>
        <v/>
      </c>
      <c r="P203" t="str">
        <f t="shared" ca="1" si="35"/>
        <v/>
      </c>
      <c r="Q203" t="str">
        <f t="shared" ca="1" si="29"/>
        <v/>
      </c>
      <c r="R203" t="str">
        <f t="shared" ca="1" si="30"/>
        <v/>
      </c>
    </row>
    <row r="204" spans="3:18" x14ac:dyDescent="0.25">
      <c r="C204" s="25">
        <v>42999</v>
      </c>
      <c r="D204" s="24">
        <v>50.55</v>
      </c>
      <c r="E204" s="24">
        <v>28110.33</v>
      </c>
      <c r="F204" s="24">
        <v>2500.6</v>
      </c>
      <c r="G204">
        <f t="shared" si="24"/>
        <v>50.55</v>
      </c>
      <c r="H204">
        <f t="shared" ca="1" si="31"/>
        <v>50.55</v>
      </c>
      <c r="I204">
        <f t="shared" si="25"/>
        <v>1</v>
      </c>
      <c r="J204">
        <f t="shared" ca="1" si="26"/>
        <v>1</v>
      </c>
      <c r="K204">
        <f t="shared" ca="1" si="32"/>
        <v>28110.33</v>
      </c>
      <c r="L204">
        <f t="shared" ca="1" si="33"/>
        <v>28110.33</v>
      </c>
      <c r="M204" s="21">
        <f t="shared" ca="1" si="27"/>
        <v>0</v>
      </c>
      <c r="N204" s="21">
        <f t="shared" ca="1" si="34"/>
        <v>0</v>
      </c>
      <c r="O204" t="str">
        <f t="shared" ca="1" si="28"/>
        <v/>
      </c>
      <c r="P204" t="str">
        <f t="shared" ca="1" si="35"/>
        <v/>
      </c>
      <c r="Q204" t="str">
        <f t="shared" ca="1" si="29"/>
        <v/>
      </c>
      <c r="R204" t="str">
        <f t="shared" ca="1" si="30"/>
        <v/>
      </c>
    </row>
    <row r="205" spans="3:18" x14ac:dyDescent="0.25">
      <c r="C205" s="25">
        <v>42998</v>
      </c>
      <c r="D205" s="24">
        <v>50.41</v>
      </c>
      <c r="E205" s="24">
        <v>28127.8</v>
      </c>
      <c r="F205" s="24">
        <v>2508.2399999999998</v>
      </c>
      <c r="G205">
        <f t="shared" si="24"/>
        <v>50.41</v>
      </c>
      <c r="H205">
        <f t="shared" ca="1" si="31"/>
        <v>50.41</v>
      </c>
      <c r="I205">
        <f t="shared" si="25"/>
        <v>1</v>
      </c>
      <c r="J205">
        <f t="shared" ca="1" si="26"/>
        <v>1</v>
      </c>
      <c r="K205">
        <f t="shared" ca="1" si="32"/>
        <v>28127.8</v>
      </c>
      <c r="L205">
        <f t="shared" ca="1" si="33"/>
        <v>28127.8</v>
      </c>
      <c r="M205" s="21">
        <f t="shared" ca="1" si="27"/>
        <v>0</v>
      </c>
      <c r="N205" s="21">
        <f t="shared" ca="1" si="34"/>
        <v>0</v>
      </c>
      <c r="O205" t="str">
        <f t="shared" ca="1" si="28"/>
        <v/>
      </c>
      <c r="P205" t="str">
        <f t="shared" ca="1" si="35"/>
        <v/>
      </c>
      <c r="Q205" t="str">
        <f t="shared" ca="1" si="29"/>
        <v/>
      </c>
      <c r="R205" t="str">
        <f t="shared" ca="1" si="30"/>
        <v/>
      </c>
    </row>
    <row r="206" spans="3:18" x14ac:dyDescent="0.25">
      <c r="C206" s="25">
        <v>42997</v>
      </c>
      <c r="D206" s="24">
        <v>49.48</v>
      </c>
      <c r="E206" s="24">
        <v>28051.41</v>
      </c>
      <c r="F206" s="24">
        <v>2506.65</v>
      </c>
      <c r="G206">
        <f t="shared" si="24"/>
        <v>49.91</v>
      </c>
      <c r="H206">
        <f t="shared" ca="1" si="31"/>
        <v>49.48</v>
      </c>
      <c r="I206">
        <f t="shared" si="25"/>
        <v>2</v>
      </c>
      <c r="J206">
        <f t="shared" ca="1" si="26"/>
        <v>1</v>
      </c>
      <c r="K206">
        <f t="shared" ca="1" si="32"/>
        <v>28159.77</v>
      </c>
      <c r="L206">
        <f t="shared" ca="1" si="33"/>
        <v>28051.41</v>
      </c>
      <c r="M206" s="21">
        <f t="shared" ca="1" si="27"/>
        <v>-0.86155079142455904</v>
      </c>
      <c r="N206" s="21">
        <f t="shared" ca="1" si="34"/>
        <v>-0.38480427929631356</v>
      </c>
      <c r="O206" t="str">
        <f t="shared" ca="1" si="28"/>
        <v/>
      </c>
      <c r="P206" t="str">
        <f t="shared" ca="1" si="35"/>
        <v/>
      </c>
      <c r="Q206" t="str">
        <f t="shared" ca="1" si="29"/>
        <v/>
      </c>
      <c r="R206" t="str">
        <f t="shared" ca="1" si="30"/>
        <v/>
      </c>
    </row>
    <row r="207" spans="3:18" x14ac:dyDescent="0.25">
      <c r="C207" s="25">
        <v>42996</v>
      </c>
      <c r="D207" s="24">
        <v>49.91</v>
      </c>
      <c r="E207" s="24">
        <v>28159.77</v>
      </c>
      <c r="F207" s="24">
        <v>2503.87</v>
      </c>
      <c r="G207">
        <f t="shared" si="24"/>
        <v>49.91</v>
      </c>
      <c r="H207">
        <f t="shared" ca="1" si="31"/>
        <v>49.91</v>
      </c>
      <c r="I207">
        <f t="shared" si="25"/>
        <v>1</v>
      </c>
      <c r="J207">
        <f t="shared" ca="1" si="26"/>
        <v>1</v>
      </c>
      <c r="K207">
        <f t="shared" ca="1" si="32"/>
        <v>28159.77</v>
      </c>
      <c r="L207">
        <f t="shared" ca="1" si="33"/>
        <v>28159.77</v>
      </c>
      <c r="M207" s="21">
        <f t="shared" ca="1" si="27"/>
        <v>0</v>
      </c>
      <c r="N207" s="21">
        <f t="shared" ca="1" si="34"/>
        <v>0</v>
      </c>
      <c r="O207" t="str">
        <f t="shared" ca="1" si="28"/>
        <v/>
      </c>
      <c r="P207" t="str">
        <f t="shared" ca="1" si="35"/>
        <v/>
      </c>
      <c r="Q207" t="str">
        <f t="shared" ca="1" si="29"/>
        <v/>
      </c>
      <c r="R207" t="str">
        <f t="shared" ca="1" si="30"/>
        <v/>
      </c>
    </row>
    <row r="208" spans="3:18" x14ac:dyDescent="0.25">
      <c r="C208" s="25">
        <v>42993</v>
      </c>
      <c r="D208" s="24">
        <v>49.89</v>
      </c>
      <c r="E208" s="24">
        <v>27807.59</v>
      </c>
      <c r="F208" s="24">
        <v>2500.23</v>
      </c>
      <c r="G208">
        <f t="shared" si="24"/>
        <v>49.89</v>
      </c>
      <c r="H208">
        <f t="shared" ca="1" si="31"/>
        <v>49.89</v>
      </c>
      <c r="I208">
        <f t="shared" si="25"/>
        <v>1</v>
      </c>
      <c r="J208">
        <f t="shared" ca="1" si="26"/>
        <v>1</v>
      </c>
      <c r="K208">
        <f t="shared" ca="1" si="32"/>
        <v>27807.59</v>
      </c>
      <c r="L208">
        <f t="shared" ca="1" si="33"/>
        <v>27807.59</v>
      </c>
      <c r="M208" s="21">
        <f t="shared" ca="1" si="27"/>
        <v>0</v>
      </c>
      <c r="N208" s="21">
        <f t="shared" ca="1" si="34"/>
        <v>0</v>
      </c>
      <c r="O208" t="str">
        <f t="shared" ca="1" si="28"/>
        <v/>
      </c>
      <c r="P208" t="str">
        <f t="shared" ca="1" si="35"/>
        <v/>
      </c>
      <c r="Q208" t="str">
        <f t="shared" ca="1" si="29"/>
        <v/>
      </c>
      <c r="R208" t="str">
        <f t="shared" ca="1" si="30"/>
        <v/>
      </c>
    </row>
    <row r="209" spans="3:18" x14ac:dyDescent="0.25">
      <c r="C209" s="25">
        <v>42992</v>
      </c>
      <c r="D209" s="24">
        <v>49.89</v>
      </c>
      <c r="E209" s="24">
        <v>27777.200000000001</v>
      </c>
      <c r="F209" s="24">
        <v>2495.62</v>
      </c>
      <c r="G209">
        <f t="shared" ref="G209:G272" si="36">MAX($D209:$D223)</f>
        <v>49.89</v>
      </c>
      <c r="H209">
        <f t="shared" ca="1" si="31"/>
        <v>49.89</v>
      </c>
      <c r="I209">
        <f t="shared" ref="I209:I272" si="37">MATCH($G209,$D209:$D223,0)</f>
        <v>1</v>
      </c>
      <c r="J209">
        <f t="shared" ref="J209:J272" ca="1" si="38">MATCH($H209,$D209:$D223,0)</f>
        <v>1</v>
      </c>
      <c r="K209">
        <f t="shared" ca="1" si="32"/>
        <v>27777.200000000001</v>
      </c>
      <c r="L209">
        <f t="shared" ca="1" si="33"/>
        <v>27777.200000000001</v>
      </c>
      <c r="M209" s="21">
        <f t="shared" ref="M209:M272" ca="1" si="39">100*(H209/G209-1)</f>
        <v>0</v>
      </c>
      <c r="N209" s="21">
        <f t="shared" ca="1" si="34"/>
        <v>0</v>
      </c>
      <c r="O209" t="str">
        <f t="shared" ref="O209:O272" ca="1" si="40">IF(M209&lt;-10,1,"")</f>
        <v/>
      </c>
      <c r="P209" t="str">
        <f t="shared" ca="1" si="35"/>
        <v/>
      </c>
      <c r="Q209" t="str">
        <f t="shared" ref="Q209:Q272" ca="1" si="41">IF(AND($O209=1,$P209=1),OFFSET($C209,I209-1,0),"")</f>
        <v/>
      </c>
      <c r="R209" t="str">
        <f t="shared" ref="R209:R272" ca="1" si="42">IF(AND($O209=1,$P209=1),OFFSET($C209,J209-1,0),"")</f>
        <v/>
      </c>
    </row>
    <row r="210" spans="3:18" x14ac:dyDescent="0.25">
      <c r="C210" s="25">
        <v>42991</v>
      </c>
      <c r="D210" s="24">
        <v>49.3</v>
      </c>
      <c r="E210" s="24">
        <v>27894.080000000002</v>
      </c>
      <c r="F210" s="24">
        <v>2498.37</v>
      </c>
      <c r="G210">
        <f t="shared" si="36"/>
        <v>49.3</v>
      </c>
      <c r="H210">
        <f t="shared" ref="H210:H273" ca="1" si="43">MIN(OFFSET($D210,0,0,MATCH($G210,$D210:$D224,0),1))</f>
        <v>49.3</v>
      </c>
      <c r="I210">
        <f t="shared" si="37"/>
        <v>1</v>
      </c>
      <c r="J210">
        <f t="shared" ca="1" si="38"/>
        <v>1</v>
      </c>
      <c r="K210">
        <f t="shared" ref="K210:K273" ca="1" si="44">OFFSET($E210,I210-1,0)</f>
        <v>27894.080000000002</v>
      </c>
      <c r="L210">
        <f t="shared" ref="L210:L273" ca="1" si="45">OFFSET($E210,J210-1,0)</f>
        <v>27894.080000000002</v>
      </c>
      <c r="M210" s="21">
        <f t="shared" ca="1" si="39"/>
        <v>0</v>
      </c>
      <c r="N210" s="21">
        <f t="shared" ref="N210:N273" ca="1" si="46">IF(ISNUMBER(100*(L210/K210-1)),100*(L210/K210-1),"")</f>
        <v>0</v>
      </c>
      <c r="O210" t="str">
        <f t="shared" ca="1" si="40"/>
        <v/>
      </c>
      <c r="P210" t="str">
        <f t="shared" ref="P210:P273" ca="1" si="47">IF(N210="","",IF(N210=-100,"",IF(N210&lt;-10,1,"")))</f>
        <v/>
      </c>
      <c r="Q210" t="str">
        <f t="shared" ca="1" si="41"/>
        <v/>
      </c>
      <c r="R210" t="str">
        <f t="shared" ca="1" si="42"/>
        <v/>
      </c>
    </row>
    <row r="211" spans="3:18" x14ac:dyDescent="0.25">
      <c r="C211" s="25">
        <v>42990</v>
      </c>
      <c r="D211" s="24">
        <v>48.23</v>
      </c>
      <c r="E211" s="24">
        <v>27972.240000000002</v>
      </c>
      <c r="F211" s="24">
        <v>2496.48</v>
      </c>
      <c r="G211">
        <f t="shared" si="36"/>
        <v>49.16</v>
      </c>
      <c r="H211">
        <f t="shared" ca="1" si="43"/>
        <v>47.48</v>
      </c>
      <c r="I211">
        <f t="shared" si="37"/>
        <v>5</v>
      </c>
      <c r="J211">
        <f t="shared" ca="1" si="38"/>
        <v>3</v>
      </c>
      <c r="K211">
        <f t="shared" ca="1" si="44"/>
        <v>27613.759999999998</v>
      </c>
      <c r="L211">
        <f t="shared" ca="1" si="45"/>
        <v>27668.47</v>
      </c>
      <c r="M211" s="21">
        <f t="shared" ca="1" si="39"/>
        <v>-3.4174125305126091</v>
      </c>
      <c r="N211" s="21">
        <f t="shared" ca="1" si="46"/>
        <v>0.19812586188916459</v>
      </c>
      <c r="O211" t="str">
        <f t="shared" ca="1" si="40"/>
        <v/>
      </c>
      <c r="P211" t="str">
        <f t="shared" ca="1" si="47"/>
        <v/>
      </c>
      <c r="Q211" t="str">
        <f t="shared" ca="1" si="41"/>
        <v/>
      </c>
      <c r="R211" t="str">
        <f t="shared" ca="1" si="42"/>
        <v/>
      </c>
    </row>
    <row r="212" spans="3:18" x14ac:dyDescent="0.25">
      <c r="C212" s="25">
        <v>42989</v>
      </c>
      <c r="D212" s="24">
        <v>48.07</v>
      </c>
      <c r="E212" s="24">
        <v>27955.13</v>
      </c>
      <c r="F212" s="24">
        <v>2488.11</v>
      </c>
      <c r="G212">
        <f t="shared" si="36"/>
        <v>49.16</v>
      </c>
      <c r="H212">
        <f t="shared" ca="1" si="43"/>
        <v>47.48</v>
      </c>
      <c r="I212">
        <f t="shared" si="37"/>
        <v>4</v>
      </c>
      <c r="J212">
        <f t="shared" ca="1" si="38"/>
        <v>2</v>
      </c>
      <c r="K212">
        <f t="shared" ca="1" si="44"/>
        <v>27613.759999999998</v>
      </c>
      <c r="L212">
        <f t="shared" ca="1" si="45"/>
        <v>27668.47</v>
      </c>
      <c r="M212" s="21">
        <f t="shared" ca="1" si="39"/>
        <v>-3.4174125305126091</v>
      </c>
      <c r="N212" s="21">
        <f t="shared" ca="1" si="46"/>
        <v>0.19812586188916459</v>
      </c>
      <c r="O212" t="str">
        <f t="shared" ca="1" si="40"/>
        <v/>
      </c>
      <c r="P212" t="str">
        <f t="shared" ca="1" si="47"/>
        <v/>
      </c>
      <c r="Q212" t="str">
        <f t="shared" ca="1" si="41"/>
        <v/>
      </c>
      <c r="R212" t="str">
        <f t="shared" ca="1" si="42"/>
        <v/>
      </c>
    </row>
    <row r="213" spans="3:18" x14ac:dyDescent="0.25">
      <c r="C213" s="25">
        <v>42986</v>
      </c>
      <c r="D213" s="24">
        <v>47.48</v>
      </c>
      <c r="E213" s="24">
        <v>27668.47</v>
      </c>
      <c r="F213" s="24">
        <v>2461.4299999999998</v>
      </c>
      <c r="G213">
        <f t="shared" si="36"/>
        <v>49.16</v>
      </c>
      <c r="H213">
        <f t="shared" ca="1" si="43"/>
        <v>47.48</v>
      </c>
      <c r="I213">
        <f t="shared" si="37"/>
        <v>3</v>
      </c>
      <c r="J213">
        <f t="shared" ca="1" si="38"/>
        <v>1</v>
      </c>
      <c r="K213">
        <f t="shared" ca="1" si="44"/>
        <v>27613.759999999998</v>
      </c>
      <c r="L213">
        <f t="shared" ca="1" si="45"/>
        <v>27668.47</v>
      </c>
      <c r="M213" s="21">
        <f t="shared" ca="1" si="39"/>
        <v>-3.4174125305126091</v>
      </c>
      <c r="N213" s="21">
        <f t="shared" ca="1" si="46"/>
        <v>0.19812586188916459</v>
      </c>
      <c r="O213" t="str">
        <f t="shared" ca="1" si="40"/>
        <v/>
      </c>
      <c r="P213" t="str">
        <f t="shared" ca="1" si="47"/>
        <v/>
      </c>
      <c r="Q213" t="str">
        <f t="shared" ca="1" si="41"/>
        <v/>
      </c>
      <c r="R213" t="str">
        <f t="shared" ca="1" si="42"/>
        <v/>
      </c>
    </row>
    <row r="214" spans="3:18" x14ac:dyDescent="0.25">
      <c r="C214" s="25">
        <v>42985</v>
      </c>
      <c r="D214" s="24">
        <v>49.09</v>
      </c>
      <c r="E214" s="24">
        <v>27522.92</v>
      </c>
      <c r="F214" s="24">
        <v>2465.1</v>
      </c>
      <c r="G214">
        <f t="shared" si="36"/>
        <v>49.16</v>
      </c>
      <c r="H214">
        <f t="shared" ca="1" si="43"/>
        <v>49.09</v>
      </c>
      <c r="I214">
        <f t="shared" si="37"/>
        <v>2</v>
      </c>
      <c r="J214">
        <f t="shared" ca="1" si="38"/>
        <v>1</v>
      </c>
      <c r="K214">
        <f t="shared" ca="1" si="44"/>
        <v>27613.759999999998</v>
      </c>
      <c r="L214">
        <f t="shared" ca="1" si="45"/>
        <v>27522.92</v>
      </c>
      <c r="M214" s="21">
        <f t="shared" ca="1" si="39"/>
        <v>-0.1423921887713453</v>
      </c>
      <c r="N214" s="21">
        <f t="shared" ca="1" si="46"/>
        <v>-0.32896642833137868</v>
      </c>
      <c r="O214" t="str">
        <f t="shared" ca="1" si="40"/>
        <v/>
      </c>
      <c r="P214" t="str">
        <f t="shared" ca="1" si="47"/>
        <v/>
      </c>
      <c r="Q214" t="str">
        <f t="shared" ca="1" si="41"/>
        <v/>
      </c>
      <c r="R214" t="str">
        <f t="shared" ca="1" si="42"/>
        <v/>
      </c>
    </row>
    <row r="215" spans="3:18" x14ac:dyDescent="0.25">
      <c r="C215" s="25">
        <v>42984</v>
      </c>
      <c r="D215" s="24">
        <v>49.16</v>
      </c>
      <c r="E215" s="24">
        <v>27613.759999999998</v>
      </c>
      <c r="F215" s="24">
        <v>2465.54</v>
      </c>
      <c r="G215">
        <f t="shared" si="36"/>
        <v>49.16</v>
      </c>
      <c r="H215">
        <f t="shared" ca="1" si="43"/>
        <v>49.16</v>
      </c>
      <c r="I215">
        <f t="shared" si="37"/>
        <v>1</v>
      </c>
      <c r="J215">
        <f t="shared" ca="1" si="38"/>
        <v>1</v>
      </c>
      <c r="K215">
        <f t="shared" ca="1" si="44"/>
        <v>27613.759999999998</v>
      </c>
      <c r="L215">
        <f t="shared" ca="1" si="45"/>
        <v>27613.759999999998</v>
      </c>
      <c r="M215" s="21">
        <f t="shared" ca="1" si="39"/>
        <v>0</v>
      </c>
      <c r="N215" s="21">
        <f t="shared" ca="1" si="46"/>
        <v>0</v>
      </c>
      <c r="O215" t="str">
        <f t="shared" ca="1" si="40"/>
        <v/>
      </c>
      <c r="P215" t="str">
        <f t="shared" ca="1" si="47"/>
        <v/>
      </c>
      <c r="Q215" t="str">
        <f t="shared" ca="1" si="41"/>
        <v/>
      </c>
      <c r="R215" t="str">
        <f t="shared" ca="1" si="42"/>
        <v/>
      </c>
    </row>
    <row r="216" spans="3:18" x14ac:dyDescent="0.25">
      <c r="C216" s="25">
        <v>42983</v>
      </c>
      <c r="D216" s="24">
        <v>48.66</v>
      </c>
      <c r="E216" s="24">
        <v>27741.35</v>
      </c>
      <c r="F216" s="24">
        <v>2457.85</v>
      </c>
      <c r="G216">
        <f t="shared" si="36"/>
        <v>48.66</v>
      </c>
      <c r="H216">
        <f t="shared" ca="1" si="43"/>
        <v>48.66</v>
      </c>
      <c r="I216">
        <f t="shared" si="37"/>
        <v>1</v>
      </c>
      <c r="J216">
        <f t="shared" ca="1" si="38"/>
        <v>1</v>
      </c>
      <c r="K216">
        <f t="shared" ca="1" si="44"/>
        <v>27741.35</v>
      </c>
      <c r="L216">
        <f t="shared" ca="1" si="45"/>
        <v>27741.35</v>
      </c>
      <c r="M216" s="21">
        <f t="shared" ca="1" si="39"/>
        <v>0</v>
      </c>
      <c r="N216" s="21">
        <f t="shared" ca="1" si="46"/>
        <v>0</v>
      </c>
      <c r="O216" t="str">
        <f t="shared" ca="1" si="40"/>
        <v/>
      </c>
      <c r="P216" t="str">
        <f t="shared" ca="1" si="47"/>
        <v/>
      </c>
      <c r="Q216" t="str">
        <f t="shared" ca="1" si="41"/>
        <v/>
      </c>
      <c r="R216" t="str">
        <f t="shared" ca="1" si="42"/>
        <v/>
      </c>
    </row>
    <row r="217" spans="3:18" x14ac:dyDescent="0.25">
      <c r="C217" s="25">
        <v>42982</v>
      </c>
      <c r="D217" s="24"/>
      <c r="E217" s="24">
        <v>27740.26</v>
      </c>
      <c r="F217" s="24"/>
      <c r="G217">
        <f t="shared" si="36"/>
        <v>48.51</v>
      </c>
      <c r="H217">
        <f t="shared" ca="1" si="43"/>
        <v>45.96</v>
      </c>
      <c r="I217">
        <f t="shared" si="37"/>
        <v>12</v>
      </c>
      <c r="J217">
        <f t="shared" ca="1" si="38"/>
        <v>4</v>
      </c>
      <c r="K217">
        <f t="shared" ca="1" si="44"/>
        <v>27047.57</v>
      </c>
      <c r="L217">
        <f t="shared" ca="1" si="45"/>
        <v>28094.61</v>
      </c>
      <c r="M217" s="21">
        <f t="shared" ca="1" si="39"/>
        <v>-5.2566481137909626</v>
      </c>
      <c r="N217" s="21">
        <f t="shared" ca="1" si="46"/>
        <v>3.8711056113358788</v>
      </c>
      <c r="O217" t="str">
        <f t="shared" ca="1" si="40"/>
        <v/>
      </c>
      <c r="P217" t="str">
        <f t="shared" ca="1" si="47"/>
        <v/>
      </c>
      <c r="Q217" t="str">
        <f t="shared" ca="1" si="41"/>
        <v/>
      </c>
      <c r="R217" t="str">
        <f t="shared" ca="1" si="42"/>
        <v/>
      </c>
    </row>
    <row r="218" spans="3:18" x14ac:dyDescent="0.25">
      <c r="C218" s="25">
        <v>42979</v>
      </c>
      <c r="D218" s="24">
        <v>47.29</v>
      </c>
      <c r="E218" s="24">
        <v>27953.16</v>
      </c>
      <c r="F218" s="24">
        <v>2476.5500000000002</v>
      </c>
      <c r="G218">
        <f t="shared" si="36"/>
        <v>48.51</v>
      </c>
      <c r="H218">
        <f t="shared" ca="1" si="43"/>
        <v>45.96</v>
      </c>
      <c r="I218">
        <f t="shared" si="37"/>
        <v>11</v>
      </c>
      <c r="J218">
        <f t="shared" ca="1" si="38"/>
        <v>3</v>
      </c>
      <c r="K218">
        <f t="shared" ca="1" si="44"/>
        <v>27047.57</v>
      </c>
      <c r="L218">
        <f t="shared" ca="1" si="45"/>
        <v>28094.61</v>
      </c>
      <c r="M218" s="21">
        <f t="shared" ca="1" si="39"/>
        <v>-5.2566481137909626</v>
      </c>
      <c r="N218" s="21">
        <f t="shared" ca="1" si="46"/>
        <v>3.8711056113358788</v>
      </c>
      <c r="O218" t="str">
        <f t="shared" ca="1" si="40"/>
        <v/>
      </c>
      <c r="P218" t="str">
        <f t="shared" ca="1" si="47"/>
        <v/>
      </c>
      <c r="Q218" t="str">
        <f t="shared" ca="1" si="41"/>
        <v/>
      </c>
      <c r="R218" t="str">
        <f t="shared" ca="1" si="42"/>
        <v/>
      </c>
    </row>
    <row r="219" spans="3:18" x14ac:dyDescent="0.25">
      <c r="C219" s="25">
        <v>42978</v>
      </c>
      <c r="D219" s="24">
        <v>47.23</v>
      </c>
      <c r="E219" s="24">
        <v>27970.3</v>
      </c>
      <c r="F219" s="24">
        <v>2471.65</v>
      </c>
      <c r="G219">
        <f t="shared" si="36"/>
        <v>48.82</v>
      </c>
      <c r="H219">
        <f t="shared" ca="1" si="43"/>
        <v>45.96</v>
      </c>
      <c r="I219">
        <f t="shared" si="37"/>
        <v>15</v>
      </c>
      <c r="J219">
        <f t="shared" ca="1" si="38"/>
        <v>2</v>
      </c>
      <c r="K219">
        <f t="shared" ca="1" si="44"/>
        <v>26883.51</v>
      </c>
      <c r="L219">
        <f t="shared" ca="1" si="45"/>
        <v>28094.61</v>
      </c>
      <c r="M219" s="21">
        <f t="shared" ca="1" si="39"/>
        <v>-5.8582548136009827</v>
      </c>
      <c r="N219" s="21">
        <f t="shared" ca="1" si="46"/>
        <v>4.504992093666349</v>
      </c>
      <c r="O219" t="str">
        <f t="shared" ca="1" si="40"/>
        <v/>
      </c>
      <c r="P219" t="str">
        <f t="shared" ca="1" si="47"/>
        <v/>
      </c>
      <c r="Q219" t="str">
        <f t="shared" ca="1" si="41"/>
        <v/>
      </c>
      <c r="R219" t="str">
        <f t="shared" ca="1" si="42"/>
        <v/>
      </c>
    </row>
    <row r="220" spans="3:18" x14ac:dyDescent="0.25">
      <c r="C220" s="25">
        <v>42977</v>
      </c>
      <c r="D220" s="24">
        <v>45.96</v>
      </c>
      <c r="E220" s="24">
        <v>28094.61</v>
      </c>
      <c r="F220" s="24">
        <v>2457.59</v>
      </c>
      <c r="G220">
        <f t="shared" si="36"/>
        <v>48.82</v>
      </c>
      <c r="H220">
        <f t="shared" ca="1" si="43"/>
        <v>45.96</v>
      </c>
      <c r="I220">
        <f t="shared" si="37"/>
        <v>14</v>
      </c>
      <c r="J220">
        <f t="shared" ca="1" si="38"/>
        <v>1</v>
      </c>
      <c r="K220">
        <f t="shared" ca="1" si="44"/>
        <v>26883.51</v>
      </c>
      <c r="L220">
        <f t="shared" ca="1" si="45"/>
        <v>28094.61</v>
      </c>
      <c r="M220" s="21">
        <f t="shared" ca="1" si="39"/>
        <v>-5.8582548136009827</v>
      </c>
      <c r="N220" s="21">
        <f t="shared" ca="1" si="46"/>
        <v>4.504992093666349</v>
      </c>
      <c r="O220" t="str">
        <f t="shared" ca="1" si="40"/>
        <v/>
      </c>
      <c r="P220" t="str">
        <f t="shared" ca="1" si="47"/>
        <v/>
      </c>
      <c r="Q220" t="str">
        <f t="shared" ca="1" si="41"/>
        <v/>
      </c>
      <c r="R220" t="str">
        <f t="shared" ca="1" si="42"/>
        <v/>
      </c>
    </row>
    <row r="221" spans="3:18" x14ac:dyDescent="0.25">
      <c r="C221" s="25">
        <v>42976</v>
      </c>
      <c r="D221" s="24">
        <v>46.44</v>
      </c>
      <c r="E221" s="24">
        <v>27765.01</v>
      </c>
      <c r="F221" s="24">
        <v>2446.3000000000002</v>
      </c>
      <c r="G221">
        <f t="shared" si="36"/>
        <v>49.56</v>
      </c>
      <c r="H221">
        <f t="shared" ca="1" si="43"/>
        <v>46.44</v>
      </c>
      <c r="I221">
        <f t="shared" si="37"/>
        <v>15</v>
      </c>
      <c r="J221">
        <f t="shared" ca="1" si="38"/>
        <v>1</v>
      </c>
      <c r="K221">
        <f t="shared" ca="1" si="44"/>
        <v>27757.09</v>
      </c>
      <c r="L221">
        <f t="shared" ca="1" si="45"/>
        <v>27765.01</v>
      </c>
      <c r="M221" s="21">
        <f t="shared" ca="1" si="39"/>
        <v>-6.2953995157385094</v>
      </c>
      <c r="N221" s="21">
        <f t="shared" ca="1" si="46"/>
        <v>2.8533250423579126E-2</v>
      </c>
      <c r="O221" t="str">
        <f t="shared" ca="1" si="40"/>
        <v/>
      </c>
      <c r="P221" t="str">
        <f t="shared" ca="1" si="47"/>
        <v/>
      </c>
      <c r="Q221" t="str">
        <f t="shared" ca="1" si="41"/>
        <v/>
      </c>
      <c r="R221" t="str">
        <f t="shared" ca="1" si="42"/>
        <v/>
      </c>
    </row>
    <row r="222" spans="3:18" x14ac:dyDescent="0.25">
      <c r="C222" s="25">
        <v>42975</v>
      </c>
      <c r="D222" s="24">
        <v>46.57</v>
      </c>
      <c r="E222" s="24">
        <v>27863.29</v>
      </c>
      <c r="F222" s="24">
        <v>2444.2399999999998</v>
      </c>
      <c r="G222">
        <f t="shared" si="36"/>
        <v>49.56</v>
      </c>
      <c r="H222">
        <f t="shared" ca="1" si="43"/>
        <v>46.57</v>
      </c>
      <c r="I222">
        <f t="shared" si="37"/>
        <v>14</v>
      </c>
      <c r="J222">
        <f t="shared" ca="1" si="38"/>
        <v>1</v>
      </c>
      <c r="K222">
        <f t="shared" ca="1" si="44"/>
        <v>27757.09</v>
      </c>
      <c r="L222">
        <f t="shared" ca="1" si="45"/>
        <v>27863.29</v>
      </c>
      <c r="M222" s="21">
        <f t="shared" ca="1" si="39"/>
        <v>-6.0330912025827299</v>
      </c>
      <c r="N222" s="21">
        <f t="shared" ca="1" si="46"/>
        <v>0.38260494886170893</v>
      </c>
      <c r="O222" t="str">
        <f t="shared" ca="1" si="40"/>
        <v/>
      </c>
      <c r="P222" t="str">
        <f t="shared" ca="1" si="47"/>
        <v/>
      </c>
      <c r="Q222" t="str">
        <f t="shared" ca="1" si="41"/>
        <v/>
      </c>
      <c r="R222" t="str">
        <f t="shared" ca="1" si="42"/>
        <v/>
      </c>
    </row>
    <row r="223" spans="3:18" x14ac:dyDescent="0.25">
      <c r="C223" s="25">
        <v>42972</v>
      </c>
      <c r="D223" s="24">
        <v>47.87</v>
      </c>
      <c r="E223" s="24">
        <v>27848.16</v>
      </c>
      <c r="F223" s="24">
        <v>2443.0500000000002</v>
      </c>
      <c r="G223">
        <f t="shared" si="36"/>
        <v>49.56</v>
      </c>
      <c r="H223">
        <f t="shared" ca="1" si="43"/>
        <v>46.78</v>
      </c>
      <c r="I223">
        <f t="shared" si="37"/>
        <v>13</v>
      </c>
      <c r="J223">
        <f t="shared" ca="1" si="38"/>
        <v>8</v>
      </c>
      <c r="K223">
        <f t="shared" ca="1" si="44"/>
        <v>27757.09</v>
      </c>
      <c r="L223">
        <f t="shared" ca="1" si="45"/>
        <v>27409.07</v>
      </c>
      <c r="M223" s="21">
        <f t="shared" ca="1" si="39"/>
        <v>-5.609362389023409</v>
      </c>
      <c r="N223" s="21">
        <f t="shared" ca="1" si="46"/>
        <v>-1.2538057843959893</v>
      </c>
      <c r="O223" t="str">
        <f t="shared" ca="1" si="40"/>
        <v/>
      </c>
      <c r="P223" t="str">
        <f t="shared" ca="1" si="47"/>
        <v/>
      </c>
      <c r="Q223" t="str">
        <f t="shared" ca="1" si="41"/>
        <v/>
      </c>
      <c r="R223" t="str">
        <f t="shared" ca="1" si="42"/>
        <v/>
      </c>
    </row>
    <row r="224" spans="3:18" x14ac:dyDescent="0.25">
      <c r="C224" s="25">
        <v>42971</v>
      </c>
      <c r="D224" s="24">
        <v>47.43</v>
      </c>
      <c r="E224" s="24">
        <v>27518.6</v>
      </c>
      <c r="F224" s="24">
        <v>2438.9699999999998</v>
      </c>
      <c r="G224">
        <f t="shared" si="36"/>
        <v>49.58</v>
      </c>
      <c r="H224">
        <f t="shared" ca="1" si="43"/>
        <v>46.78</v>
      </c>
      <c r="I224">
        <f t="shared" si="37"/>
        <v>15</v>
      </c>
      <c r="J224">
        <f t="shared" ca="1" si="38"/>
        <v>7</v>
      </c>
      <c r="K224">
        <f t="shared" ca="1" si="44"/>
        <v>27562.68</v>
      </c>
      <c r="L224">
        <f t="shared" ca="1" si="45"/>
        <v>27409.07</v>
      </c>
      <c r="M224" s="21">
        <f t="shared" ca="1" si="39"/>
        <v>-5.6474384832593705</v>
      </c>
      <c r="N224" s="21">
        <f t="shared" ca="1" si="46"/>
        <v>-0.55731155315811298</v>
      </c>
      <c r="O224" t="str">
        <f t="shared" ca="1" si="40"/>
        <v/>
      </c>
      <c r="P224" t="str">
        <f t="shared" ca="1" si="47"/>
        <v/>
      </c>
      <c r="Q224" t="str">
        <f t="shared" ca="1" si="41"/>
        <v/>
      </c>
      <c r="R224" t="str">
        <f t="shared" ca="1" si="42"/>
        <v/>
      </c>
    </row>
    <row r="225" spans="3:18" x14ac:dyDescent="0.25">
      <c r="C225" s="25">
        <v>42970</v>
      </c>
      <c r="D225" s="24">
        <v>48.41</v>
      </c>
      <c r="E225" s="24"/>
      <c r="F225" s="24">
        <v>2444.04</v>
      </c>
      <c r="G225">
        <f t="shared" si="36"/>
        <v>49.58</v>
      </c>
      <c r="H225">
        <f t="shared" ca="1" si="43"/>
        <v>46.78</v>
      </c>
      <c r="I225">
        <f t="shared" si="37"/>
        <v>14</v>
      </c>
      <c r="J225">
        <f t="shared" ca="1" si="38"/>
        <v>6</v>
      </c>
      <c r="K225">
        <f t="shared" ca="1" si="44"/>
        <v>27562.68</v>
      </c>
      <c r="L225">
        <f t="shared" ca="1" si="45"/>
        <v>27409.07</v>
      </c>
      <c r="M225" s="21">
        <f t="shared" ca="1" si="39"/>
        <v>-5.6474384832593705</v>
      </c>
      <c r="N225" s="21">
        <f t="shared" ca="1" si="46"/>
        <v>-0.55731155315811298</v>
      </c>
      <c r="O225" t="str">
        <f t="shared" ca="1" si="40"/>
        <v/>
      </c>
      <c r="P225" t="str">
        <f t="shared" ca="1" si="47"/>
        <v/>
      </c>
      <c r="Q225" t="str">
        <f t="shared" ca="1" si="41"/>
        <v/>
      </c>
      <c r="R225" t="str">
        <f t="shared" ca="1" si="42"/>
        <v/>
      </c>
    </row>
    <row r="226" spans="3:18" x14ac:dyDescent="0.25">
      <c r="C226" s="25">
        <v>42969</v>
      </c>
      <c r="D226" s="24">
        <v>47.64</v>
      </c>
      <c r="E226" s="24">
        <v>27401.67</v>
      </c>
      <c r="F226" s="24">
        <v>2452.5100000000002</v>
      </c>
      <c r="G226">
        <f t="shared" si="36"/>
        <v>49.59</v>
      </c>
      <c r="H226">
        <f t="shared" ca="1" si="43"/>
        <v>46.78</v>
      </c>
      <c r="I226">
        <f t="shared" si="37"/>
        <v>15</v>
      </c>
      <c r="J226">
        <f t="shared" ca="1" si="38"/>
        <v>5</v>
      </c>
      <c r="K226">
        <f t="shared" ca="1" si="44"/>
        <v>27607.38</v>
      </c>
      <c r="L226">
        <f t="shared" ca="1" si="45"/>
        <v>27409.07</v>
      </c>
      <c r="M226" s="21">
        <f t="shared" ca="1" si="39"/>
        <v>-5.6664650131074801</v>
      </c>
      <c r="N226" s="21">
        <f t="shared" ca="1" si="46"/>
        <v>-0.71832241958491583</v>
      </c>
      <c r="O226" t="str">
        <f t="shared" ca="1" si="40"/>
        <v/>
      </c>
      <c r="P226" t="str">
        <f t="shared" ca="1" si="47"/>
        <v/>
      </c>
      <c r="Q226" t="str">
        <f t="shared" ca="1" si="41"/>
        <v/>
      </c>
      <c r="R226" t="str">
        <f t="shared" ca="1" si="42"/>
        <v/>
      </c>
    </row>
    <row r="227" spans="3:18" x14ac:dyDescent="0.25">
      <c r="C227" s="25">
        <v>42968</v>
      </c>
      <c r="D227" s="24">
        <v>47.37</v>
      </c>
      <c r="E227" s="24">
        <v>27154.68</v>
      </c>
      <c r="F227" s="24">
        <v>2428.37</v>
      </c>
      <c r="G227">
        <f t="shared" si="36"/>
        <v>49.59</v>
      </c>
      <c r="H227">
        <f t="shared" ca="1" si="43"/>
        <v>46.78</v>
      </c>
      <c r="I227">
        <f t="shared" si="37"/>
        <v>14</v>
      </c>
      <c r="J227">
        <f t="shared" ca="1" si="38"/>
        <v>4</v>
      </c>
      <c r="K227">
        <f t="shared" ca="1" si="44"/>
        <v>27607.38</v>
      </c>
      <c r="L227">
        <f t="shared" ca="1" si="45"/>
        <v>27409.07</v>
      </c>
      <c r="M227" s="21">
        <f t="shared" ca="1" si="39"/>
        <v>-5.6664650131074801</v>
      </c>
      <c r="N227" s="21">
        <f t="shared" ca="1" si="46"/>
        <v>-0.71832241958491583</v>
      </c>
      <c r="O227" t="str">
        <f t="shared" ca="1" si="40"/>
        <v/>
      </c>
      <c r="P227" t="str">
        <f t="shared" ca="1" si="47"/>
        <v/>
      </c>
      <c r="Q227" t="str">
        <f t="shared" ca="1" si="41"/>
        <v/>
      </c>
      <c r="R227" t="str">
        <f t="shared" ca="1" si="42"/>
        <v/>
      </c>
    </row>
    <row r="228" spans="3:18" x14ac:dyDescent="0.25">
      <c r="C228" s="25">
        <v>42965</v>
      </c>
      <c r="D228" s="24">
        <v>48.51</v>
      </c>
      <c r="E228" s="24">
        <v>27047.57</v>
      </c>
      <c r="F228" s="24">
        <v>2425.5500000000002</v>
      </c>
      <c r="G228">
        <f t="shared" si="36"/>
        <v>50.17</v>
      </c>
      <c r="H228">
        <f t="shared" ca="1" si="43"/>
        <v>46.78</v>
      </c>
      <c r="I228">
        <f t="shared" si="37"/>
        <v>15</v>
      </c>
      <c r="J228">
        <f t="shared" ca="1" si="38"/>
        <v>3</v>
      </c>
      <c r="K228">
        <f t="shared" ca="1" si="44"/>
        <v>27323.99</v>
      </c>
      <c r="L228">
        <f t="shared" ca="1" si="45"/>
        <v>27409.07</v>
      </c>
      <c r="M228" s="21">
        <f t="shared" ca="1" si="39"/>
        <v>-6.7570261112218422</v>
      </c>
      <c r="N228" s="21">
        <f t="shared" ca="1" si="46"/>
        <v>0.31137472967892599</v>
      </c>
      <c r="O228" t="str">
        <f t="shared" ca="1" si="40"/>
        <v/>
      </c>
      <c r="P228" t="str">
        <f t="shared" ca="1" si="47"/>
        <v/>
      </c>
      <c r="Q228" t="str">
        <f t="shared" ca="1" si="41"/>
        <v/>
      </c>
      <c r="R228" t="str">
        <f t="shared" ca="1" si="42"/>
        <v/>
      </c>
    </row>
    <row r="229" spans="3:18" x14ac:dyDescent="0.25">
      <c r="C229" s="25">
        <v>42964</v>
      </c>
      <c r="D229" s="24">
        <v>47.09</v>
      </c>
      <c r="E229" s="24">
        <v>27344.22</v>
      </c>
      <c r="F229" s="24">
        <v>2430.0100000000002</v>
      </c>
      <c r="G229">
        <f t="shared" si="36"/>
        <v>50.17</v>
      </c>
      <c r="H229">
        <f t="shared" ca="1" si="43"/>
        <v>46.78</v>
      </c>
      <c r="I229">
        <f t="shared" si="37"/>
        <v>14</v>
      </c>
      <c r="J229">
        <f t="shared" ca="1" si="38"/>
        <v>2</v>
      </c>
      <c r="K229">
        <f t="shared" ca="1" si="44"/>
        <v>27323.99</v>
      </c>
      <c r="L229">
        <f t="shared" ca="1" si="45"/>
        <v>27409.07</v>
      </c>
      <c r="M229" s="21">
        <f t="shared" ca="1" si="39"/>
        <v>-6.7570261112218422</v>
      </c>
      <c r="N229" s="21">
        <f t="shared" ca="1" si="46"/>
        <v>0.31137472967892599</v>
      </c>
      <c r="O229" t="str">
        <f t="shared" ca="1" si="40"/>
        <v/>
      </c>
      <c r="P229" t="str">
        <f t="shared" ca="1" si="47"/>
        <v/>
      </c>
      <c r="Q229" t="str">
        <f t="shared" ca="1" si="41"/>
        <v/>
      </c>
      <c r="R229" t="str">
        <f t="shared" ca="1" si="42"/>
        <v/>
      </c>
    </row>
    <row r="230" spans="3:18" x14ac:dyDescent="0.25">
      <c r="C230" s="25">
        <v>42963</v>
      </c>
      <c r="D230" s="24">
        <v>46.78</v>
      </c>
      <c r="E230" s="24">
        <v>27409.07</v>
      </c>
      <c r="F230" s="24">
        <v>2468.11</v>
      </c>
      <c r="G230">
        <f t="shared" si="36"/>
        <v>50.17</v>
      </c>
      <c r="H230">
        <f t="shared" ca="1" si="43"/>
        <v>46.78</v>
      </c>
      <c r="I230">
        <f t="shared" si="37"/>
        <v>13</v>
      </c>
      <c r="J230">
        <f t="shared" ca="1" si="38"/>
        <v>1</v>
      </c>
      <c r="K230">
        <f t="shared" ca="1" si="44"/>
        <v>27323.99</v>
      </c>
      <c r="L230">
        <f t="shared" ca="1" si="45"/>
        <v>27409.07</v>
      </c>
      <c r="M230" s="21">
        <f t="shared" ca="1" si="39"/>
        <v>-6.7570261112218422</v>
      </c>
      <c r="N230" s="21">
        <f t="shared" ca="1" si="46"/>
        <v>0.31137472967892599</v>
      </c>
      <c r="O230" t="str">
        <f t="shared" ca="1" si="40"/>
        <v/>
      </c>
      <c r="P230" t="str">
        <f t="shared" ca="1" si="47"/>
        <v/>
      </c>
      <c r="Q230" t="str">
        <f t="shared" ca="1" si="41"/>
        <v/>
      </c>
      <c r="R230" t="str">
        <f t="shared" ca="1" si="42"/>
        <v/>
      </c>
    </row>
    <row r="231" spans="3:18" x14ac:dyDescent="0.25">
      <c r="C231" s="25">
        <v>42962</v>
      </c>
      <c r="D231" s="24">
        <v>47.55</v>
      </c>
      <c r="E231" s="24">
        <v>27174.959999999999</v>
      </c>
      <c r="F231" s="24">
        <v>2464.61</v>
      </c>
      <c r="G231">
        <f t="shared" si="36"/>
        <v>50.17</v>
      </c>
      <c r="H231">
        <f t="shared" ca="1" si="43"/>
        <v>47.55</v>
      </c>
      <c r="I231">
        <f t="shared" si="37"/>
        <v>12</v>
      </c>
      <c r="J231">
        <f t="shared" ca="1" si="38"/>
        <v>1</v>
      </c>
      <c r="K231">
        <f t="shared" ca="1" si="44"/>
        <v>27323.99</v>
      </c>
      <c r="L231">
        <f t="shared" ca="1" si="45"/>
        <v>27174.959999999999</v>
      </c>
      <c r="M231" s="21">
        <f t="shared" ca="1" si="39"/>
        <v>-5.2222443691449127</v>
      </c>
      <c r="N231" s="21">
        <f t="shared" ca="1" si="46"/>
        <v>-0.54541814720325821</v>
      </c>
      <c r="O231" t="str">
        <f t="shared" ca="1" si="40"/>
        <v/>
      </c>
      <c r="P231" t="str">
        <f t="shared" ca="1" si="47"/>
        <v/>
      </c>
      <c r="Q231" t="str">
        <f t="shared" ca="1" si="41"/>
        <v/>
      </c>
      <c r="R231" t="str">
        <f t="shared" ca="1" si="42"/>
        <v/>
      </c>
    </row>
    <row r="232" spans="3:18" x14ac:dyDescent="0.25">
      <c r="C232" s="25">
        <v>42961</v>
      </c>
      <c r="D232" s="24">
        <v>47.59</v>
      </c>
      <c r="E232" s="24">
        <v>27250.23</v>
      </c>
      <c r="F232" s="24">
        <v>2465.84</v>
      </c>
      <c r="G232">
        <f t="shared" si="36"/>
        <v>50.17</v>
      </c>
      <c r="H232">
        <f t="shared" ca="1" si="43"/>
        <v>47.59</v>
      </c>
      <c r="I232">
        <f t="shared" si="37"/>
        <v>11</v>
      </c>
      <c r="J232">
        <f t="shared" ca="1" si="38"/>
        <v>1</v>
      </c>
      <c r="K232">
        <f t="shared" ca="1" si="44"/>
        <v>27323.99</v>
      </c>
      <c r="L232">
        <f t="shared" ca="1" si="45"/>
        <v>27250.23</v>
      </c>
      <c r="M232" s="21">
        <f t="shared" ca="1" si="39"/>
        <v>-5.1425154474785684</v>
      </c>
      <c r="N232" s="21">
        <f t="shared" ca="1" si="46"/>
        <v>-0.26994593395767152</v>
      </c>
      <c r="O232" t="str">
        <f t="shared" ca="1" si="40"/>
        <v/>
      </c>
      <c r="P232" t="str">
        <f t="shared" ca="1" si="47"/>
        <v/>
      </c>
      <c r="Q232" t="str">
        <f t="shared" ca="1" si="41"/>
        <v/>
      </c>
      <c r="R232" t="str">
        <f t="shared" ca="1" si="42"/>
        <v/>
      </c>
    </row>
    <row r="233" spans="3:18" x14ac:dyDescent="0.25">
      <c r="C233" s="25">
        <v>42958</v>
      </c>
      <c r="D233" s="24">
        <v>48.82</v>
      </c>
      <c r="E233" s="24">
        <v>26883.51</v>
      </c>
      <c r="F233" s="24">
        <v>2441.3200000000002</v>
      </c>
      <c r="G233">
        <f t="shared" si="36"/>
        <v>50.17</v>
      </c>
      <c r="H233">
        <f t="shared" ca="1" si="43"/>
        <v>48.59</v>
      </c>
      <c r="I233">
        <f t="shared" si="37"/>
        <v>10</v>
      </c>
      <c r="J233">
        <f t="shared" ca="1" si="38"/>
        <v>2</v>
      </c>
      <c r="K233">
        <f t="shared" ca="1" si="44"/>
        <v>27323.99</v>
      </c>
      <c r="L233">
        <f t="shared" ca="1" si="45"/>
        <v>27444</v>
      </c>
      <c r="M233" s="21">
        <f t="shared" ca="1" si="39"/>
        <v>-3.1492924058202032</v>
      </c>
      <c r="N233" s="21">
        <f t="shared" ca="1" si="46"/>
        <v>0.43921111082239062</v>
      </c>
      <c r="O233" t="str">
        <f t="shared" ca="1" si="40"/>
        <v/>
      </c>
      <c r="P233" t="str">
        <f t="shared" ca="1" si="47"/>
        <v/>
      </c>
      <c r="Q233" t="str">
        <f t="shared" ca="1" si="41"/>
        <v/>
      </c>
      <c r="R233" t="str">
        <f t="shared" ca="1" si="42"/>
        <v/>
      </c>
    </row>
    <row r="234" spans="3:18" x14ac:dyDescent="0.25">
      <c r="C234" s="25">
        <v>42957</v>
      </c>
      <c r="D234" s="24">
        <v>48.59</v>
      </c>
      <c r="E234" s="24">
        <v>27444</v>
      </c>
      <c r="F234" s="24">
        <v>2438.21</v>
      </c>
      <c r="G234">
        <f t="shared" si="36"/>
        <v>50.17</v>
      </c>
      <c r="H234">
        <f t="shared" ca="1" si="43"/>
        <v>48.59</v>
      </c>
      <c r="I234">
        <f t="shared" si="37"/>
        <v>9</v>
      </c>
      <c r="J234">
        <f t="shared" ca="1" si="38"/>
        <v>1</v>
      </c>
      <c r="K234">
        <f t="shared" ca="1" si="44"/>
        <v>27323.99</v>
      </c>
      <c r="L234">
        <f t="shared" ca="1" si="45"/>
        <v>27444</v>
      </c>
      <c r="M234" s="21">
        <f t="shared" ca="1" si="39"/>
        <v>-3.1492924058202032</v>
      </c>
      <c r="N234" s="21">
        <f t="shared" ca="1" si="46"/>
        <v>0.43921111082239062</v>
      </c>
      <c r="O234" t="str">
        <f t="shared" ca="1" si="40"/>
        <v/>
      </c>
      <c r="P234" t="str">
        <f t="shared" ca="1" si="47"/>
        <v/>
      </c>
      <c r="Q234" t="str">
        <f t="shared" ca="1" si="41"/>
        <v/>
      </c>
      <c r="R234" t="str">
        <f t="shared" ca="1" si="42"/>
        <v/>
      </c>
    </row>
    <row r="235" spans="3:18" x14ac:dyDescent="0.25">
      <c r="C235" s="25">
        <v>42956</v>
      </c>
      <c r="D235" s="24">
        <v>49.56</v>
      </c>
      <c r="E235" s="24">
        <v>27757.09</v>
      </c>
      <c r="F235" s="24">
        <v>2474.02</v>
      </c>
      <c r="G235">
        <f t="shared" si="36"/>
        <v>50.17</v>
      </c>
      <c r="H235">
        <f t="shared" ca="1" si="43"/>
        <v>49.03</v>
      </c>
      <c r="I235">
        <f t="shared" si="37"/>
        <v>8</v>
      </c>
      <c r="J235">
        <f t="shared" ca="1" si="38"/>
        <v>5</v>
      </c>
      <c r="K235">
        <f t="shared" ca="1" si="44"/>
        <v>27323.99</v>
      </c>
      <c r="L235">
        <f t="shared" ca="1" si="45"/>
        <v>27531.01</v>
      </c>
      <c r="M235" s="21">
        <f t="shared" ca="1" si="39"/>
        <v>-2.2722742674905372</v>
      </c>
      <c r="N235" s="21">
        <f t="shared" ca="1" si="46"/>
        <v>0.75764923058454503</v>
      </c>
      <c r="O235" t="str">
        <f t="shared" ca="1" si="40"/>
        <v/>
      </c>
      <c r="P235" t="str">
        <f t="shared" ca="1" si="47"/>
        <v/>
      </c>
      <c r="Q235" t="str">
        <f t="shared" ca="1" si="41"/>
        <v/>
      </c>
      <c r="R235" t="str">
        <f t="shared" ca="1" si="42"/>
        <v/>
      </c>
    </row>
    <row r="236" spans="3:18" x14ac:dyDescent="0.25">
      <c r="C236" s="25">
        <v>42955</v>
      </c>
      <c r="D236" s="24">
        <v>49.17</v>
      </c>
      <c r="E236" s="24">
        <v>27854.91</v>
      </c>
      <c r="F236" s="24">
        <v>2474.92</v>
      </c>
      <c r="G236">
        <f t="shared" si="36"/>
        <v>50.17</v>
      </c>
      <c r="H236">
        <f t="shared" ca="1" si="43"/>
        <v>49.03</v>
      </c>
      <c r="I236">
        <f t="shared" si="37"/>
        <v>7</v>
      </c>
      <c r="J236">
        <f t="shared" ca="1" si="38"/>
        <v>4</v>
      </c>
      <c r="K236">
        <f t="shared" ca="1" si="44"/>
        <v>27323.99</v>
      </c>
      <c r="L236">
        <f t="shared" ca="1" si="45"/>
        <v>27531.01</v>
      </c>
      <c r="M236" s="21">
        <f t="shared" ca="1" si="39"/>
        <v>-2.2722742674905372</v>
      </c>
      <c r="N236" s="21">
        <f t="shared" ca="1" si="46"/>
        <v>0.75764923058454503</v>
      </c>
      <c r="O236" t="str">
        <f t="shared" ca="1" si="40"/>
        <v/>
      </c>
      <c r="P236" t="str">
        <f t="shared" ca="1" si="47"/>
        <v/>
      </c>
      <c r="Q236" t="str">
        <f t="shared" ca="1" si="41"/>
        <v/>
      </c>
      <c r="R236" t="str">
        <f t="shared" ca="1" si="42"/>
        <v/>
      </c>
    </row>
    <row r="237" spans="3:18" x14ac:dyDescent="0.25">
      <c r="C237" s="25">
        <v>42954</v>
      </c>
      <c r="D237" s="24">
        <v>49.39</v>
      </c>
      <c r="E237" s="24">
        <v>27690.36</v>
      </c>
      <c r="F237" s="24">
        <v>2480.91</v>
      </c>
      <c r="G237">
        <f t="shared" si="36"/>
        <v>50.17</v>
      </c>
      <c r="H237">
        <f t="shared" ca="1" si="43"/>
        <v>49.03</v>
      </c>
      <c r="I237">
        <f t="shared" si="37"/>
        <v>6</v>
      </c>
      <c r="J237">
        <f t="shared" ca="1" si="38"/>
        <v>3</v>
      </c>
      <c r="K237">
        <f t="shared" ca="1" si="44"/>
        <v>27323.99</v>
      </c>
      <c r="L237">
        <f t="shared" ca="1" si="45"/>
        <v>27531.01</v>
      </c>
      <c r="M237" s="21">
        <f t="shared" ca="1" si="39"/>
        <v>-2.2722742674905372</v>
      </c>
      <c r="N237" s="21">
        <f t="shared" ca="1" si="46"/>
        <v>0.75764923058454503</v>
      </c>
      <c r="O237" t="str">
        <f t="shared" ca="1" si="40"/>
        <v/>
      </c>
      <c r="P237" t="str">
        <f t="shared" ca="1" si="47"/>
        <v/>
      </c>
      <c r="Q237" t="str">
        <f t="shared" ca="1" si="41"/>
        <v/>
      </c>
      <c r="R237" t="str">
        <f t="shared" ca="1" si="42"/>
        <v/>
      </c>
    </row>
    <row r="238" spans="3:18" x14ac:dyDescent="0.25">
      <c r="C238" s="25">
        <v>42951</v>
      </c>
      <c r="D238" s="24">
        <v>49.58</v>
      </c>
      <c r="E238" s="24">
        <v>27562.68</v>
      </c>
      <c r="F238" s="24">
        <v>2476.83</v>
      </c>
      <c r="G238">
        <f t="shared" si="36"/>
        <v>50.17</v>
      </c>
      <c r="H238">
        <f t="shared" ca="1" si="43"/>
        <v>49.03</v>
      </c>
      <c r="I238">
        <f t="shared" si="37"/>
        <v>5</v>
      </c>
      <c r="J238">
        <f t="shared" ca="1" si="38"/>
        <v>2</v>
      </c>
      <c r="K238">
        <f t="shared" ca="1" si="44"/>
        <v>27323.99</v>
      </c>
      <c r="L238">
        <f t="shared" ca="1" si="45"/>
        <v>27531.01</v>
      </c>
      <c r="M238" s="21">
        <f t="shared" ca="1" si="39"/>
        <v>-2.2722742674905372</v>
      </c>
      <c r="N238" s="21">
        <f t="shared" ca="1" si="46"/>
        <v>0.75764923058454503</v>
      </c>
      <c r="O238" t="str">
        <f t="shared" ca="1" si="40"/>
        <v/>
      </c>
      <c r="P238" t="str">
        <f t="shared" ca="1" si="47"/>
        <v/>
      </c>
      <c r="Q238" t="str">
        <f t="shared" ca="1" si="41"/>
        <v/>
      </c>
      <c r="R238" t="str">
        <f t="shared" ca="1" si="42"/>
        <v/>
      </c>
    </row>
    <row r="239" spans="3:18" x14ac:dyDescent="0.25">
      <c r="C239" s="25">
        <v>42950</v>
      </c>
      <c r="D239" s="24">
        <v>49.03</v>
      </c>
      <c r="E239" s="24">
        <v>27531.01</v>
      </c>
      <c r="F239" s="24">
        <v>2472.16</v>
      </c>
      <c r="G239">
        <f t="shared" si="36"/>
        <v>50.17</v>
      </c>
      <c r="H239">
        <f t="shared" ca="1" si="43"/>
        <v>49.03</v>
      </c>
      <c r="I239">
        <f t="shared" si="37"/>
        <v>4</v>
      </c>
      <c r="J239">
        <f t="shared" ca="1" si="38"/>
        <v>1</v>
      </c>
      <c r="K239">
        <f t="shared" ca="1" si="44"/>
        <v>27323.99</v>
      </c>
      <c r="L239">
        <f t="shared" ca="1" si="45"/>
        <v>27531.01</v>
      </c>
      <c r="M239" s="21">
        <f t="shared" ca="1" si="39"/>
        <v>-2.2722742674905372</v>
      </c>
      <c r="N239" s="21">
        <f t="shared" ca="1" si="46"/>
        <v>0.75764923058454503</v>
      </c>
      <c r="O239" t="str">
        <f t="shared" ca="1" si="40"/>
        <v/>
      </c>
      <c r="P239" t="str">
        <f t="shared" ca="1" si="47"/>
        <v/>
      </c>
      <c r="Q239" t="str">
        <f t="shared" ca="1" si="41"/>
        <v/>
      </c>
      <c r="R239" t="str">
        <f t="shared" ca="1" si="42"/>
        <v/>
      </c>
    </row>
    <row r="240" spans="3:18" x14ac:dyDescent="0.25">
      <c r="C240" s="25">
        <v>42949</v>
      </c>
      <c r="D240" s="24">
        <v>49.59</v>
      </c>
      <c r="E240" s="24">
        <v>27607.38</v>
      </c>
      <c r="F240" s="24">
        <v>2477.5700000000002</v>
      </c>
      <c r="G240">
        <f t="shared" si="36"/>
        <v>50.17</v>
      </c>
      <c r="H240">
        <f t="shared" ca="1" si="43"/>
        <v>49.16</v>
      </c>
      <c r="I240">
        <f t="shared" si="37"/>
        <v>3</v>
      </c>
      <c r="J240">
        <f t="shared" ca="1" si="38"/>
        <v>2</v>
      </c>
      <c r="K240">
        <f t="shared" ca="1" si="44"/>
        <v>27323.99</v>
      </c>
      <c r="L240">
        <f t="shared" ca="1" si="45"/>
        <v>27540.23</v>
      </c>
      <c r="M240" s="21">
        <f t="shared" ca="1" si="39"/>
        <v>-2.0131552720749513</v>
      </c>
      <c r="N240" s="21">
        <f t="shared" ca="1" si="46"/>
        <v>0.79139247232924426</v>
      </c>
      <c r="O240" t="str">
        <f t="shared" ca="1" si="40"/>
        <v/>
      </c>
      <c r="P240" t="str">
        <f t="shared" ca="1" si="47"/>
        <v/>
      </c>
      <c r="Q240" t="str">
        <f t="shared" ca="1" si="41"/>
        <v/>
      </c>
      <c r="R240" t="str">
        <f t="shared" ca="1" si="42"/>
        <v/>
      </c>
    </row>
    <row r="241" spans="3:18" x14ac:dyDescent="0.25">
      <c r="C241" s="25">
        <v>42948</v>
      </c>
      <c r="D241" s="24">
        <v>49.16</v>
      </c>
      <c r="E241" s="24">
        <v>27540.23</v>
      </c>
      <c r="F241" s="24">
        <v>2476.35</v>
      </c>
      <c r="G241">
        <f t="shared" si="36"/>
        <v>50.17</v>
      </c>
      <c r="H241">
        <f t="shared" ca="1" si="43"/>
        <v>49.16</v>
      </c>
      <c r="I241">
        <f t="shared" si="37"/>
        <v>2</v>
      </c>
      <c r="J241">
        <f t="shared" ca="1" si="38"/>
        <v>1</v>
      </c>
      <c r="K241">
        <f t="shared" ca="1" si="44"/>
        <v>27323.99</v>
      </c>
      <c r="L241">
        <f t="shared" ca="1" si="45"/>
        <v>27540.23</v>
      </c>
      <c r="M241" s="21">
        <f t="shared" ca="1" si="39"/>
        <v>-2.0131552720749513</v>
      </c>
      <c r="N241" s="21">
        <f t="shared" ca="1" si="46"/>
        <v>0.79139247232924426</v>
      </c>
      <c r="O241" t="str">
        <f t="shared" ca="1" si="40"/>
        <v/>
      </c>
      <c r="P241" t="str">
        <f t="shared" ca="1" si="47"/>
        <v/>
      </c>
      <c r="Q241" t="str">
        <f t="shared" ca="1" si="41"/>
        <v/>
      </c>
      <c r="R241" t="str">
        <f t="shared" ca="1" si="42"/>
        <v/>
      </c>
    </row>
    <row r="242" spans="3:18" x14ac:dyDescent="0.25">
      <c r="C242" s="25">
        <v>42947</v>
      </c>
      <c r="D242" s="24">
        <v>50.17</v>
      </c>
      <c r="E242" s="24">
        <v>27323.99</v>
      </c>
      <c r="F242" s="24">
        <v>2470.3000000000002</v>
      </c>
      <c r="G242">
        <f t="shared" si="36"/>
        <v>50.17</v>
      </c>
      <c r="H242">
        <f t="shared" ca="1" si="43"/>
        <v>50.17</v>
      </c>
      <c r="I242">
        <f t="shared" si="37"/>
        <v>1</v>
      </c>
      <c r="J242">
        <f t="shared" ca="1" si="38"/>
        <v>1</v>
      </c>
      <c r="K242">
        <f t="shared" ca="1" si="44"/>
        <v>27323.99</v>
      </c>
      <c r="L242">
        <f t="shared" ca="1" si="45"/>
        <v>27323.99</v>
      </c>
      <c r="M242" s="21">
        <f t="shared" ca="1" si="39"/>
        <v>0</v>
      </c>
      <c r="N242" s="21">
        <f t="shared" ca="1" si="46"/>
        <v>0</v>
      </c>
      <c r="O242" t="str">
        <f t="shared" ca="1" si="40"/>
        <v/>
      </c>
      <c r="P242" t="str">
        <f t="shared" ca="1" si="47"/>
        <v/>
      </c>
      <c r="Q242" t="str">
        <f t="shared" ca="1" si="41"/>
        <v/>
      </c>
      <c r="R242" t="str">
        <f t="shared" ca="1" si="42"/>
        <v/>
      </c>
    </row>
    <row r="243" spans="3:18" x14ac:dyDescent="0.25">
      <c r="C243" s="25">
        <v>42944</v>
      </c>
      <c r="D243" s="24">
        <v>49.71</v>
      </c>
      <c r="E243" s="24">
        <v>26979.39</v>
      </c>
      <c r="F243" s="24">
        <v>2472.1</v>
      </c>
      <c r="G243">
        <f t="shared" si="36"/>
        <v>49.71</v>
      </c>
      <c r="H243">
        <f t="shared" ca="1" si="43"/>
        <v>49.71</v>
      </c>
      <c r="I243">
        <f t="shared" si="37"/>
        <v>1</v>
      </c>
      <c r="J243">
        <f t="shared" ca="1" si="38"/>
        <v>1</v>
      </c>
      <c r="K243">
        <f t="shared" ca="1" si="44"/>
        <v>26979.39</v>
      </c>
      <c r="L243">
        <f t="shared" ca="1" si="45"/>
        <v>26979.39</v>
      </c>
      <c r="M243" s="21">
        <f t="shared" ca="1" si="39"/>
        <v>0</v>
      </c>
      <c r="N243" s="21">
        <f t="shared" ca="1" si="46"/>
        <v>0</v>
      </c>
      <c r="O243" t="str">
        <f t="shared" ca="1" si="40"/>
        <v/>
      </c>
      <c r="P243" t="str">
        <f t="shared" ca="1" si="47"/>
        <v/>
      </c>
      <c r="Q243" t="str">
        <f t="shared" ca="1" si="41"/>
        <v/>
      </c>
      <c r="R243" t="str">
        <f t="shared" ca="1" si="42"/>
        <v/>
      </c>
    </row>
    <row r="244" spans="3:18" x14ac:dyDescent="0.25">
      <c r="C244" s="25">
        <v>42943</v>
      </c>
      <c r="D244" s="24">
        <v>49.04</v>
      </c>
      <c r="E244" s="24">
        <v>27131.17</v>
      </c>
      <c r="F244" s="24">
        <v>2475.42</v>
      </c>
      <c r="G244">
        <f t="shared" si="36"/>
        <v>49.04</v>
      </c>
      <c r="H244">
        <f t="shared" ca="1" si="43"/>
        <v>49.04</v>
      </c>
      <c r="I244">
        <f t="shared" si="37"/>
        <v>1</v>
      </c>
      <c r="J244">
        <f t="shared" ca="1" si="38"/>
        <v>1</v>
      </c>
      <c r="K244">
        <f t="shared" ca="1" si="44"/>
        <v>27131.17</v>
      </c>
      <c r="L244">
        <f t="shared" ca="1" si="45"/>
        <v>27131.17</v>
      </c>
      <c r="M244" s="21">
        <f t="shared" ca="1" si="39"/>
        <v>0</v>
      </c>
      <c r="N244" s="21">
        <f t="shared" ca="1" si="46"/>
        <v>0</v>
      </c>
      <c r="O244" t="str">
        <f t="shared" ca="1" si="40"/>
        <v/>
      </c>
      <c r="P244" t="str">
        <f t="shared" ca="1" si="47"/>
        <v/>
      </c>
      <c r="Q244" t="str">
        <f t="shared" ca="1" si="41"/>
        <v/>
      </c>
      <c r="R244" t="str">
        <f t="shared" ca="1" si="42"/>
        <v/>
      </c>
    </row>
    <row r="245" spans="3:18" x14ac:dyDescent="0.25">
      <c r="C245" s="25">
        <v>42942</v>
      </c>
      <c r="D245" s="24">
        <v>48.75</v>
      </c>
      <c r="E245" s="24">
        <v>26941.02</v>
      </c>
      <c r="F245" s="24">
        <v>2477.83</v>
      </c>
      <c r="G245">
        <f t="shared" si="36"/>
        <v>48.75</v>
      </c>
      <c r="H245">
        <f t="shared" ca="1" si="43"/>
        <v>48.75</v>
      </c>
      <c r="I245">
        <f t="shared" si="37"/>
        <v>1</v>
      </c>
      <c r="J245">
        <f t="shared" ca="1" si="38"/>
        <v>1</v>
      </c>
      <c r="K245">
        <f t="shared" ca="1" si="44"/>
        <v>26941.02</v>
      </c>
      <c r="L245">
        <f t="shared" ca="1" si="45"/>
        <v>26941.02</v>
      </c>
      <c r="M245" s="21">
        <f t="shared" ca="1" si="39"/>
        <v>0</v>
      </c>
      <c r="N245" s="21">
        <f t="shared" ca="1" si="46"/>
        <v>0</v>
      </c>
      <c r="O245" t="str">
        <f t="shared" ca="1" si="40"/>
        <v/>
      </c>
      <c r="P245" t="str">
        <f t="shared" ca="1" si="47"/>
        <v/>
      </c>
      <c r="Q245" t="str">
        <f t="shared" ca="1" si="41"/>
        <v/>
      </c>
      <c r="R245" t="str">
        <f t="shared" ca="1" si="42"/>
        <v/>
      </c>
    </row>
    <row r="246" spans="3:18" x14ac:dyDescent="0.25">
      <c r="C246" s="25">
        <v>42941</v>
      </c>
      <c r="D246" s="24">
        <v>47.89</v>
      </c>
      <c r="E246" s="24">
        <v>26852.05</v>
      </c>
      <c r="F246" s="24">
        <v>2477.13</v>
      </c>
      <c r="G246">
        <f t="shared" si="36"/>
        <v>47.89</v>
      </c>
      <c r="H246">
        <f t="shared" ca="1" si="43"/>
        <v>47.89</v>
      </c>
      <c r="I246">
        <f t="shared" si="37"/>
        <v>1</v>
      </c>
      <c r="J246">
        <f t="shared" ca="1" si="38"/>
        <v>1</v>
      </c>
      <c r="K246">
        <f t="shared" ca="1" si="44"/>
        <v>26852.05</v>
      </c>
      <c r="L246">
        <f t="shared" ca="1" si="45"/>
        <v>26852.05</v>
      </c>
      <c r="M246" s="21">
        <f t="shared" ca="1" si="39"/>
        <v>0</v>
      </c>
      <c r="N246" s="21">
        <f t="shared" ca="1" si="46"/>
        <v>0</v>
      </c>
      <c r="O246" t="str">
        <f t="shared" ca="1" si="40"/>
        <v/>
      </c>
      <c r="P246" t="str">
        <f t="shared" ca="1" si="47"/>
        <v/>
      </c>
      <c r="Q246" t="str">
        <f t="shared" ca="1" si="41"/>
        <v/>
      </c>
      <c r="R246" t="str">
        <f t="shared" ca="1" si="42"/>
        <v/>
      </c>
    </row>
    <row r="247" spans="3:18" x14ac:dyDescent="0.25">
      <c r="C247" s="25">
        <v>42940</v>
      </c>
      <c r="D247" s="24">
        <v>46.34</v>
      </c>
      <c r="E247" s="24">
        <v>26846.83</v>
      </c>
      <c r="F247" s="24">
        <v>2469.91</v>
      </c>
      <c r="G247">
        <f t="shared" si="36"/>
        <v>47.12</v>
      </c>
      <c r="H247">
        <f t="shared" ca="1" si="43"/>
        <v>45.77</v>
      </c>
      <c r="I247">
        <f t="shared" si="37"/>
        <v>4</v>
      </c>
      <c r="J247">
        <f t="shared" ca="1" si="38"/>
        <v>2</v>
      </c>
      <c r="K247">
        <f t="shared" ca="1" si="44"/>
        <v>26672.16</v>
      </c>
      <c r="L247">
        <f t="shared" ca="1" si="45"/>
        <v>26706.09</v>
      </c>
      <c r="M247" s="21">
        <f t="shared" ca="1" si="39"/>
        <v>-2.8650254668930231</v>
      </c>
      <c r="N247" s="21">
        <f t="shared" ca="1" si="46"/>
        <v>0.12721129447335056</v>
      </c>
      <c r="O247" t="str">
        <f t="shared" ca="1" si="40"/>
        <v/>
      </c>
      <c r="P247" t="str">
        <f t="shared" ca="1" si="47"/>
        <v/>
      </c>
      <c r="Q247" t="str">
        <f t="shared" ca="1" si="41"/>
        <v/>
      </c>
      <c r="R247" t="str">
        <f t="shared" ca="1" si="42"/>
        <v/>
      </c>
    </row>
    <row r="248" spans="3:18" x14ac:dyDescent="0.25">
      <c r="C248" s="25">
        <v>42937</v>
      </c>
      <c r="D248" s="24">
        <v>45.77</v>
      </c>
      <c r="E248" s="24">
        <v>26706.09</v>
      </c>
      <c r="F248" s="24">
        <v>2472.54</v>
      </c>
      <c r="G248">
        <f t="shared" si="36"/>
        <v>47.12</v>
      </c>
      <c r="H248">
        <f t="shared" ca="1" si="43"/>
        <v>45.77</v>
      </c>
      <c r="I248">
        <f t="shared" si="37"/>
        <v>3</v>
      </c>
      <c r="J248">
        <f t="shared" ca="1" si="38"/>
        <v>1</v>
      </c>
      <c r="K248">
        <f t="shared" ca="1" si="44"/>
        <v>26672.16</v>
      </c>
      <c r="L248">
        <f t="shared" ca="1" si="45"/>
        <v>26706.09</v>
      </c>
      <c r="M248" s="21">
        <f t="shared" ca="1" si="39"/>
        <v>-2.8650254668930231</v>
      </c>
      <c r="N248" s="21">
        <f t="shared" ca="1" si="46"/>
        <v>0.12721129447335056</v>
      </c>
      <c r="O248" t="str">
        <f t="shared" ca="1" si="40"/>
        <v/>
      </c>
      <c r="P248" t="str">
        <f t="shared" ca="1" si="47"/>
        <v/>
      </c>
      <c r="Q248" t="str">
        <f t="shared" ca="1" si="41"/>
        <v/>
      </c>
      <c r="R248" t="str">
        <f t="shared" ca="1" si="42"/>
        <v/>
      </c>
    </row>
    <row r="249" spans="3:18" x14ac:dyDescent="0.25">
      <c r="C249" s="25">
        <v>42936</v>
      </c>
      <c r="D249" s="24">
        <v>46.79</v>
      </c>
      <c r="E249" s="24">
        <v>26740.21</v>
      </c>
      <c r="F249" s="24">
        <v>2473.4499999999998</v>
      </c>
      <c r="G249">
        <f t="shared" si="36"/>
        <v>47.12</v>
      </c>
      <c r="H249">
        <f t="shared" ca="1" si="43"/>
        <v>46.79</v>
      </c>
      <c r="I249">
        <f t="shared" si="37"/>
        <v>2</v>
      </c>
      <c r="J249">
        <f t="shared" ca="1" si="38"/>
        <v>1</v>
      </c>
      <c r="K249">
        <f t="shared" ca="1" si="44"/>
        <v>26672.16</v>
      </c>
      <c r="L249">
        <f t="shared" ca="1" si="45"/>
        <v>26740.21</v>
      </c>
      <c r="M249" s="21">
        <f t="shared" ca="1" si="39"/>
        <v>-0.70033955857384811</v>
      </c>
      <c r="N249" s="21">
        <f t="shared" ca="1" si="46"/>
        <v>0.25513494220190669</v>
      </c>
      <c r="O249" t="str">
        <f t="shared" ca="1" si="40"/>
        <v/>
      </c>
      <c r="P249" t="str">
        <f t="shared" ca="1" si="47"/>
        <v/>
      </c>
      <c r="Q249" t="str">
        <f t="shared" ca="1" si="41"/>
        <v/>
      </c>
      <c r="R249" t="str">
        <f t="shared" ca="1" si="42"/>
        <v/>
      </c>
    </row>
    <row r="250" spans="3:18" x14ac:dyDescent="0.25">
      <c r="C250" s="25">
        <v>42935</v>
      </c>
      <c r="D250" s="24">
        <v>47.12</v>
      </c>
      <c r="E250" s="24">
        <v>26672.16</v>
      </c>
      <c r="F250" s="24">
        <v>2473.83</v>
      </c>
      <c r="G250">
        <f t="shared" si="36"/>
        <v>47.12</v>
      </c>
      <c r="H250">
        <f t="shared" ca="1" si="43"/>
        <v>47.12</v>
      </c>
      <c r="I250">
        <f t="shared" si="37"/>
        <v>1</v>
      </c>
      <c r="J250">
        <f t="shared" ca="1" si="38"/>
        <v>1</v>
      </c>
      <c r="K250">
        <f t="shared" ca="1" si="44"/>
        <v>26672.16</v>
      </c>
      <c r="L250">
        <f t="shared" ca="1" si="45"/>
        <v>26672.16</v>
      </c>
      <c r="M250" s="21">
        <f t="shared" ca="1" si="39"/>
        <v>0</v>
      </c>
      <c r="N250" s="21">
        <f t="shared" ca="1" si="46"/>
        <v>0</v>
      </c>
      <c r="O250" t="str">
        <f t="shared" ca="1" si="40"/>
        <v/>
      </c>
      <c r="P250" t="str">
        <f t="shared" ca="1" si="47"/>
        <v/>
      </c>
      <c r="Q250" t="str">
        <f t="shared" ca="1" si="41"/>
        <v/>
      </c>
      <c r="R250" t="str">
        <f t="shared" ca="1" si="42"/>
        <v/>
      </c>
    </row>
    <row r="251" spans="3:18" x14ac:dyDescent="0.25">
      <c r="C251" s="25">
        <v>42934</v>
      </c>
      <c r="D251" s="24">
        <v>46.4</v>
      </c>
      <c r="E251" s="24">
        <v>26524.94</v>
      </c>
      <c r="F251" s="24">
        <v>2460.61</v>
      </c>
      <c r="G251">
        <f t="shared" si="36"/>
        <v>47.07</v>
      </c>
      <c r="H251">
        <f t="shared" ca="1" si="43"/>
        <v>44.23</v>
      </c>
      <c r="I251">
        <f t="shared" si="37"/>
        <v>12</v>
      </c>
      <c r="J251">
        <f t="shared" ca="1" si="38"/>
        <v>8</v>
      </c>
      <c r="K251">
        <f t="shared" ca="1" si="44"/>
        <v>25784.17</v>
      </c>
      <c r="L251">
        <f t="shared" ca="1" si="45"/>
        <v>25340.85</v>
      </c>
      <c r="M251" s="21">
        <f t="shared" ca="1" si="39"/>
        <v>-6.0335670278308999</v>
      </c>
      <c r="N251" s="21">
        <f t="shared" ca="1" si="46"/>
        <v>-1.7193495078569487</v>
      </c>
      <c r="O251" t="str">
        <f t="shared" ca="1" si="40"/>
        <v/>
      </c>
      <c r="P251" t="str">
        <f t="shared" ca="1" si="47"/>
        <v/>
      </c>
      <c r="Q251" t="str">
        <f t="shared" ca="1" si="41"/>
        <v/>
      </c>
      <c r="R251" t="str">
        <f t="shared" ca="1" si="42"/>
        <v/>
      </c>
    </row>
    <row r="252" spans="3:18" x14ac:dyDescent="0.25">
      <c r="C252" s="25">
        <v>42933</v>
      </c>
      <c r="D252" s="24">
        <v>46.02</v>
      </c>
      <c r="E252" s="24">
        <v>26470.58</v>
      </c>
      <c r="F252" s="24">
        <v>2459.14</v>
      </c>
      <c r="G252">
        <f t="shared" si="36"/>
        <v>47.07</v>
      </c>
      <c r="H252">
        <f t="shared" ca="1" si="43"/>
        <v>44.23</v>
      </c>
      <c r="I252">
        <f t="shared" si="37"/>
        <v>11</v>
      </c>
      <c r="J252">
        <f t="shared" ca="1" si="38"/>
        <v>7</v>
      </c>
      <c r="K252">
        <f t="shared" ca="1" si="44"/>
        <v>25784.17</v>
      </c>
      <c r="L252">
        <f t="shared" ca="1" si="45"/>
        <v>25340.85</v>
      </c>
      <c r="M252" s="21">
        <f t="shared" ca="1" si="39"/>
        <v>-6.0335670278308999</v>
      </c>
      <c r="N252" s="21">
        <f t="shared" ca="1" si="46"/>
        <v>-1.7193495078569487</v>
      </c>
      <c r="O252" t="str">
        <f t="shared" ca="1" si="40"/>
        <v/>
      </c>
      <c r="P252" t="str">
        <f t="shared" ca="1" si="47"/>
        <v/>
      </c>
      <c r="Q252" t="str">
        <f t="shared" ca="1" si="41"/>
        <v/>
      </c>
      <c r="R252" t="str">
        <f t="shared" ca="1" si="42"/>
        <v/>
      </c>
    </row>
    <row r="253" spans="3:18" x14ac:dyDescent="0.25">
      <c r="C253" s="25">
        <v>42930</v>
      </c>
      <c r="D253" s="24">
        <v>46.54</v>
      </c>
      <c r="E253" s="24">
        <v>26389.23</v>
      </c>
      <c r="F253" s="24">
        <v>2459.27</v>
      </c>
      <c r="G253">
        <f t="shared" si="36"/>
        <v>47.07</v>
      </c>
      <c r="H253">
        <f t="shared" ca="1" si="43"/>
        <v>44.23</v>
      </c>
      <c r="I253">
        <f t="shared" si="37"/>
        <v>10</v>
      </c>
      <c r="J253">
        <f t="shared" ca="1" si="38"/>
        <v>6</v>
      </c>
      <c r="K253">
        <f t="shared" ca="1" si="44"/>
        <v>25784.17</v>
      </c>
      <c r="L253">
        <f t="shared" ca="1" si="45"/>
        <v>25340.85</v>
      </c>
      <c r="M253" s="21">
        <f t="shared" ca="1" si="39"/>
        <v>-6.0335670278308999</v>
      </c>
      <c r="N253" s="21">
        <f t="shared" ca="1" si="46"/>
        <v>-1.7193495078569487</v>
      </c>
      <c r="O253" t="str">
        <f t="shared" ca="1" si="40"/>
        <v/>
      </c>
      <c r="P253" t="str">
        <f t="shared" ca="1" si="47"/>
        <v/>
      </c>
      <c r="Q253" t="str">
        <f t="shared" ca="1" si="41"/>
        <v/>
      </c>
      <c r="R253" t="str">
        <f t="shared" ca="1" si="42"/>
        <v/>
      </c>
    </row>
    <row r="254" spans="3:18" x14ac:dyDescent="0.25">
      <c r="C254" s="25">
        <v>42929</v>
      </c>
      <c r="D254" s="24">
        <v>46.08</v>
      </c>
      <c r="E254" s="24">
        <v>26346.17</v>
      </c>
      <c r="F254" s="24">
        <v>2447.83</v>
      </c>
      <c r="G254">
        <f t="shared" si="36"/>
        <v>47.07</v>
      </c>
      <c r="H254">
        <f t="shared" ca="1" si="43"/>
        <v>44.23</v>
      </c>
      <c r="I254">
        <f t="shared" si="37"/>
        <v>9</v>
      </c>
      <c r="J254">
        <f t="shared" ca="1" si="38"/>
        <v>5</v>
      </c>
      <c r="K254">
        <f t="shared" ca="1" si="44"/>
        <v>25784.17</v>
      </c>
      <c r="L254">
        <f t="shared" ca="1" si="45"/>
        <v>25340.85</v>
      </c>
      <c r="M254" s="21">
        <f t="shared" ca="1" si="39"/>
        <v>-6.0335670278308999</v>
      </c>
      <c r="N254" s="21">
        <f t="shared" ca="1" si="46"/>
        <v>-1.7193495078569487</v>
      </c>
      <c r="O254" t="str">
        <f t="shared" ca="1" si="40"/>
        <v/>
      </c>
      <c r="P254" t="str">
        <f t="shared" ca="1" si="47"/>
        <v/>
      </c>
      <c r="Q254" t="str">
        <f t="shared" ca="1" si="41"/>
        <v/>
      </c>
      <c r="R254" t="str">
        <f t="shared" ca="1" si="42"/>
        <v/>
      </c>
    </row>
    <row r="255" spans="3:18" x14ac:dyDescent="0.25">
      <c r="C255" s="25">
        <v>42928</v>
      </c>
      <c r="D255" s="24">
        <v>45.49</v>
      </c>
      <c r="E255" s="24">
        <v>26043.64</v>
      </c>
      <c r="F255" s="24">
        <v>2443.25</v>
      </c>
      <c r="G255">
        <f t="shared" si="36"/>
        <v>47.07</v>
      </c>
      <c r="H255">
        <f t="shared" ca="1" si="43"/>
        <v>44.23</v>
      </c>
      <c r="I255">
        <f t="shared" si="37"/>
        <v>8</v>
      </c>
      <c r="J255">
        <f t="shared" ca="1" si="38"/>
        <v>4</v>
      </c>
      <c r="K255">
        <f t="shared" ca="1" si="44"/>
        <v>25784.17</v>
      </c>
      <c r="L255">
        <f t="shared" ca="1" si="45"/>
        <v>25340.85</v>
      </c>
      <c r="M255" s="21">
        <f t="shared" ca="1" si="39"/>
        <v>-6.0335670278308999</v>
      </c>
      <c r="N255" s="21">
        <f t="shared" ca="1" si="46"/>
        <v>-1.7193495078569487</v>
      </c>
      <c r="O255" t="str">
        <f t="shared" ca="1" si="40"/>
        <v/>
      </c>
      <c r="P255" t="str">
        <f t="shared" ca="1" si="47"/>
        <v/>
      </c>
      <c r="Q255" t="str">
        <f t="shared" ca="1" si="41"/>
        <v/>
      </c>
      <c r="R255" t="str">
        <f t="shared" ca="1" si="42"/>
        <v/>
      </c>
    </row>
    <row r="256" spans="3:18" x14ac:dyDescent="0.25">
      <c r="C256" s="25">
        <v>42927</v>
      </c>
      <c r="D256" s="24">
        <v>45.04</v>
      </c>
      <c r="E256" s="24">
        <v>25877.64</v>
      </c>
      <c r="F256" s="24">
        <v>2425.5300000000002</v>
      </c>
      <c r="G256">
        <f t="shared" si="36"/>
        <v>47.07</v>
      </c>
      <c r="H256">
        <f t="shared" ca="1" si="43"/>
        <v>44.23</v>
      </c>
      <c r="I256">
        <f t="shared" si="37"/>
        <v>7</v>
      </c>
      <c r="J256">
        <f t="shared" ca="1" si="38"/>
        <v>3</v>
      </c>
      <c r="K256">
        <f t="shared" ca="1" si="44"/>
        <v>25784.17</v>
      </c>
      <c r="L256">
        <f t="shared" ca="1" si="45"/>
        <v>25340.85</v>
      </c>
      <c r="M256" s="21">
        <f t="shared" ca="1" si="39"/>
        <v>-6.0335670278308999</v>
      </c>
      <c r="N256" s="21">
        <f t="shared" ca="1" si="46"/>
        <v>-1.7193495078569487</v>
      </c>
      <c r="O256" t="str">
        <f t="shared" ca="1" si="40"/>
        <v/>
      </c>
      <c r="P256" t="str">
        <f t="shared" ca="1" si="47"/>
        <v/>
      </c>
      <c r="Q256" t="str">
        <f t="shared" ca="1" si="41"/>
        <v/>
      </c>
      <c r="R256" t="str">
        <f t="shared" ca="1" si="42"/>
        <v/>
      </c>
    </row>
    <row r="257" spans="3:18" x14ac:dyDescent="0.25">
      <c r="C257" s="25">
        <v>42926</v>
      </c>
      <c r="D257" s="24">
        <v>44.4</v>
      </c>
      <c r="E257" s="24">
        <v>25500.06</v>
      </c>
      <c r="F257" s="24">
        <v>2427.4299999999998</v>
      </c>
      <c r="G257">
        <f t="shared" si="36"/>
        <v>47.07</v>
      </c>
      <c r="H257">
        <f t="shared" ca="1" si="43"/>
        <v>44.23</v>
      </c>
      <c r="I257">
        <f t="shared" si="37"/>
        <v>6</v>
      </c>
      <c r="J257">
        <f t="shared" ca="1" si="38"/>
        <v>2</v>
      </c>
      <c r="K257">
        <f t="shared" ca="1" si="44"/>
        <v>25784.17</v>
      </c>
      <c r="L257">
        <f t="shared" ca="1" si="45"/>
        <v>25340.85</v>
      </c>
      <c r="M257" s="21">
        <f t="shared" ca="1" si="39"/>
        <v>-6.0335670278308999</v>
      </c>
      <c r="N257" s="21">
        <f t="shared" ca="1" si="46"/>
        <v>-1.7193495078569487</v>
      </c>
      <c r="O257" t="str">
        <f t="shared" ca="1" si="40"/>
        <v/>
      </c>
      <c r="P257" t="str">
        <f t="shared" ca="1" si="47"/>
        <v/>
      </c>
      <c r="Q257" t="str">
        <f t="shared" ca="1" si="41"/>
        <v/>
      </c>
      <c r="R257" t="str">
        <f t="shared" ca="1" si="42"/>
        <v/>
      </c>
    </row>
    <row r="258" spans="3:18" x14ac:dyDescent="0.25">
      <c r="C258" s="25">
        <v>42923</v>
      </c>
      <c r="D258" s="24">
        <v>44.23</v>
      </c>
      <c r="E258" s="24">
        <v>25340.85</v>
      </c>
      <c r="F258" s="24">
        <v>2425.1799999999998</v>
      </c>
      <c r="G258">
        <f t="shared" si="36"/>
        <v>47.07</v>
      </c>
      <c r="H258">
        <f t="shared" ca="1" si="43"/>
        <v>44.23</v>
      </c>
      <c r="I258">
        <f t="shared" si="37"/>
        <v>5</v>
      </c>
      <c r="J258">
        <f t="shared" ca="1" si="38"/>
        <v>1</v>
      </c>
      <c r="K258">
        <f t="shared" ca="1" si="44"/>
        <v>25784.17</v>
      </c>
      <c r="L258">
        <f t="shared" ca="1" si="45"/>
        <v>25340.85</v>
      </c>
      <c r="M258" s="21">
        <f t="shared" ca="1" si="39"/>
        <v>-6.0335670278308999</v>
      </c>
      <c r="N258" s="21">
        <f t="shared" ca="1" si="46"/>
        <v>-1.7193495078569487</v>
      </c>
      <c r="O258" t="str">
        <f t="shared" ca="1" si="40"/>
        <v/>
      </c>
      <c r="P258" t="str">
        <f t="shared" ca="1" si="47"/>
        <v/>
      </c>
      <c r="Q258" t="str">
        <f t="shared" ca="1" si="41"/>
        <v/>
      </c>
      <c r="R258" t="str">
        <f t="shared" ca="1" si="42"/>
        <v/>
      </c>
    </row>
    <row r="259" spans="3:18" x14ac:dyDescent="0.25">
      <c r="C259" s="25">
        <v>42922</v>
      </c>
      <c r="D259" s="24">
        <v>45.52</v>
      </c>
      <c r="E259" s="24">
        <v>25465.22</v>
      </c>
      <c r="F259" s="24">
        <v>2409.75</v>
      </c>
      <c r="G259">
        <f t="shared" si="36"/>
        <v>47.07</v>
      </c>
      <c r="H259">
        <f t="shared" ca="1" si="43"/>
        <v>45.13</v>
      </c>
      <c r="I259">
        <f t="shared" si="37"/>
        <v>4</v>
      </c>
      <c r="J259">
        <f t="shared" ca="1" si="38"/>
        <v>2</v>
      </c>
      <c r="K259">
        <f t="shared" ca="1" si="44"/>
        <v>25784.17</v>
      </c>
      <c r="L259">
        <f t="shared" ca="1" si="45"/>
        <v>25521.97</v>
      </c>
      <c r="M259" s="21">
        <f t="shared" ca="1" si="39"/>
        <v>-4.1215211387295447</v>
      </c>
      <c r="N259" s="21">
        <f t="shared" ca="1" si="46"/>
        <v>-1.0169030067673224</v>
      </c>
      <c r="O259" t="str">
        <f t="shared" ca="1" si="40"/>
        <v/>
      </c>
      <c r="P259" t="str">
        <f t="shared" ca="1" si="47"/>
        <v/>
      </c>
      <c r="Q259" t="str">
        <f t="shared" ca="1" si="41"/>
        <v/>
      </c>
      <c r="R259" t="str">
        <f t="shared" ca="1" si="42"/>
        <v/>
      </c>
    </row>
    <row r="260" spans="3:18" x14ac:dyDescent="0.25">
      <c r="C260" s="25">
        <v>42921</v>
      </c>
      <c r="D260" s="24">
        <v>45.13</v>
      </c>
      <c r="E260" s="24">
        <v>25521.97</v>
      </c>
      <c r="F260" s="24">
        <v>2432.54</v>
      </c>
      <c r="G260">
        <f t="shared" si="36"/>
        <v>47.07</v>
      </c>
      <c r="H260">
        <f t="shared" ca="1" si="43"/>
        <v>45.13</v>
      </c>
      <c r="I260">
        <f t="shared" si="37"/>
        <v>3</v>
      </c>
      <c r="J260">
        <f t="shared" ca="1" si="38"/>
        <v>1</v>
      </c>
      <c r="K260">
        <f t="shared" ca="1" si="44"/>
        <v>25784.17</v>
      </c>
      <c r="L260">
        <f t="shared" ca="1" si="45"/>
        <v>25521.97</v>
      </c>
      <c r="M260" s="21">
        <f t="shared" ca="1" si="39"/>
        <v>-4.1215211387295447</v>
      </c>
      <c r="N260" s="21">
        <f t="shared" ca="1" si="46"/>
        <v>-1.0169030067673224</v>
      </c>
      <c r="O260" t="str">
        <f t="shared" ca="1" si="40"/>
        <v/>
      </c>
      <c r="P260" t="str">
        <f t="shared" ca="1" si="47"/>
        <v/>
      </c>
      <c r="Q260" t="str">
        <f t="shared" ca="1" si="41"/>
        <v/>
      </c>
      <c r="R260" t="str">
        <f t="shared" ca="1" si="42"/>
        <v/>
      </c>
    </row>
    <row r="261" spans="3:18" x14ac:dyDescent="0.25">
      <c r="C261" s="25">
        <v>42920</v>
      </c>
      <c r="D261" s="24"/>
      <c r="E261" s="24">
        <v>25389.01</v>
      </c>
      <c r="F261" s="24"/>
      <c r="G261">
        <f t="shared" si="36"/>
        <v>47.07</v>
      </c>
      <c r="H261">
        <f t="shared" ca="1" si="43"/>
        <v>47.07</v>
      </c>
      <c r="I261">
        <f t="shared" si="37"/>
        <v>2</v>
      </c>
      <c r="J261">
        <f t="shared" ca="1" si="38"/>
        <v>2</v>
      </c>
      <c r="K261">
        <f t="shared" ca="1" si="44"/>
        <v>25784.17</v>
      </c>
      <c r="L261">
        <f t="shared" ca="1" si="45"/>
        <v>25784.17</v>
      </c>
      <c r="M261" s="21">
        <f t="shared" ca="1" si="39"/>
        <v>0</v>
      </c>
      <c r="N261" s="21">
        <f t="shared" ca="1" si="46"/>
        <v>0</v>
      </c>
      <c r="O261" t="str">
        <f t="shared" ca="1" si="40"/>
        <v/>
      </c>
      <c r="P261" t="str">
        <f t="shared" ca="1" si="47"/>
        <v/>
      </c>
      <c r="Q261" t="str">
        <f t="shared" ca="1" si="41"/>
        <v/>
      </c>
      <c r="R261" t="str">
        <f t="shared" ca="1" si="42"/>
        <v/>
      </c>
    </row>
    <row r="262" spans="3:18" x14ac:dyDescent="0.25">
      <c r="C262" s="25">
        <v>42919</v>
      </c>
      <c r="D262" s="24">
        <v>47.07</v>
      </c>
      <c r="E262" s="24">
        <v>25784.17</v>
      </c>
      <c r="F262" s="24">
        <v>2429.0100000000002</v>
      </c>
      <c r="G262">
        <f t="shared" si="36"/>
        <v>47.07</v>
      </c>
      <c r="H262">
        <f t="shared" ca="1" si="43"/>
        <v>47.07</v>
      </c>
      <c r="I262">
        <f t="shared" si="37"/>
        <v>1</v>
      </c>
      <c r="J262">
        <f t="shared" ca="1" si="38"/>
        <v>1</v>
      </c>
      <c r="K262">
        <f t="shared" ca="1" si="44"/>
        <v>25784.17</v>
      </c>
      <c r="L262">
        <f t="shared" ca="1" si="45"/>
        <v>25784.17</v>
      </c>
      <c r="M262" s="21">
        <f t="shared" ca="1" si="39"/>
        <v>0</v>
      </c>
      <c r="N262" s="21">
        <f t="shared" ca="1" si="46"/>
        <v>0</v>
      </c>
      <c r="O262" t="str">
        <f t="shared" ca="1" si="40"/>
        <v/>
      </c>
      <c r="P262" t="str">
        <f t="shared" ca="1" si="47"/>
        <v/>
      </c>
      <c r="Q262" t="str">
        <f t="shared" ca="1" si="41"/>
        <v/>
      </c>
      <c r="R262" t="str">
        <f t="shared" ca="1" si="42"/>
        <v/>
      </c>
    </row>
    <row r="263" spans="3:18" x14ac:dyDescent="0.25">
      <c r="C263" s="25">
        <v>42916</v>
      </c>
      <c r="D263" s="24">
        <v>46.04</v>
      </c>
      <c r="E263" s="24">
        <v>25764.58</v>
      </c>
      <c r="F263" s="24">
        <v>2423.41</v>
      </c>
      <c r="G263">
        <f t="shared" si="36"/>
        <v>46.46</v>
      </c>
      <c r="H263">
        <f t="shared" ca="1" si="43"/>
        <v>42.53</v>
      </c>
      <c r="I263">
        <f t="shared" si="37"/>
        <v>14</v>
      </c>
      <c r="J263">
        <f t="shared" ca="1" si="38"/>
        <v>8</v>
      </c>
      <c r="K263">
        <f t="shared" ca="1" si="44"/>
        <v>25852.1</v>
      </c>
      <c r="L263">
        <f t="shared" ca="1" si="45"/>
        <v>25694.58</v>
      </c>
      <c r="M263" s="21">
        <f t="shared" ca="1" si="39"/>
        <v>-8.4588893671975853</v>
      </c>
      <c r="N263" s="21">
        <f t="shared" ca="1" si="46"/>
        <v>-0.6093122028771214</v>
      </c>
      <c r="O263" t="str">
        <f t="shared" ca="1" si="40"/>
        <v/>
      </c>
      <c r="P263" t="str">
        <f t="shared" ca="1" si="47"/>
        <v/>
      </c>
      <c r="Q263" t="str">
        <f t="shared" ca="1" si="41"/>
        <v/>
      </c>
      <c r="R263" t="str">
        <f t="shared" ca="1" si="42"/>
        <v/>
      </c>
    </row>
    <row r="264" spans="3:18" x14ac:dyDescent="0.25">
      <c r="C264" s="25">
        <v>42915</v>
      </c>
      <c r="D264" s="24">
        <v>44.93</v>
      </c>
      <c r="E264" s="24">
        <v>25965.42</v>
      </c>
      <c r="F264" s="24">
        <v>2419.6999999999998</v>
      </c>
      <c r="G264">
        <f t="shared" si="36"/>
        <v>46.46</v>
      </c>
      <c r="H264">
        <f t="shared" ca="1" si="43"/>
        <v>42.53</v>
      </c>
      <c r="I264">
        <f t="shared" si="37"/>
        <v>13</v>
      </c>
      <c r="J264">
        <f t="shared" ca="1" si="38"/>
        <v>7</v>
      </c>
      <c r="K264">
        <f t="shared" ca="1" si="44"/>
        <v>25852.1</v>
      </c>
      <c r="L264">
        <f t="shared" ca="1" si="45"/>
        <v>25694.58</v>
      </c>
      <c r="M264" s="21">
        <f t="shared" ca="1" si="39"/>
        <v>-8.4588893671975853</v>
      </c>
      <c r="N264" s="21">
        <f t="shared" ca="1" si="46"/>
        <v>-0.6093122028771214</v>
      </c>
      <c r="O264" t="str">
        <f t="shared" ca="1" si="40"/>
        <v/>
      </c>
      <c r="P264" t="str">
        <f t="shared" ca="1" si="47"/>
        <v/>
      </c>
      <c r="Q264" t="str">
        <f t="shared" ca="1" si="41"/>
        <v/>
      </c>
      <c r="R264" t="str">
        <f t="shared" ca="1" si="42"/>
        <v/>
      </c>
    </row>
    <row r="265" spans="3:18" x14ac:dyDescent="0.25">
      <c r="C265" s="25">
        <v>42914</v>
      </c>
      <c r="D265" s="24">
        <v>44.74</v>
      </c>
      <c r="E265" s="24">
        <v>25683.5</v>
      </c>
      <c r="F265" s="24">
        <v>2440.69</v>
      </c>
      <c r="G265">
        <f t="shared" si="36"/>
        <v>46.46</v>
      </c>
      <c r="H265">
        <f t="shared" ca="1" si="43"/>
        <v>42.53</v>
      </c>
      <c r="I265">
        <f t="shared" si="37"/>
        <v>12</v>
      </c>
      <c r="J265">
        <f t="shared" ca="1" si="38"/>
        <v>6</v>
      </c>
      <c r="K265">
        <f t="shared" ca="1" si="44"/>
        <v>25852.1</v>
      </c>
      <c r="L265">
        <f t="shared" ca="1" si="45"/>
        <v>25694.58</v>
      </c>
      <c r="M265" s="21">
        <f t="shared" ca="1" si="39"/>
        <v>-8.4588893671975853</v>
      </c>
      <c r="N265" s="21">
        <f t="shared" ca="1" si="46"/>
        <v>-0.6093122028771214</v>
      </c>
      <c r="O265" t="str">
        <f t="shared" ca="1" si="40"/>
        <v/>
      </c>
      <c r="P265" t="str">
        <f t="shared" ca="1" si="47"/>
        <v/>
      </c>
      <c r="Q265" t="str">
        <f t="shared" ca="1" si="41"/>
        <v/>
      </c>
      <c r="R265" t="str">
        <f t="shared" ca="1" si="42"/>
        <v/>
      </c>
    </row>
    <row r="266" spans="3:18" x14ac:dyDescent="0.25">
      <c r="C266" s="25">
        <v>42913</v>
      </c>
      <c r="D266" s="24">
        <v>44.24</v>
      </c>
      <c r="E266" s="24">
        <v>25839.99</v>
      </c>
      <c r="F266" s="24">
        <v>2419.38</v>
      </c>
      <c r="G266">
        <f t="shared" si="36"/>
        <v>46.46</v>
      </c>
      <c r="H266">
        <f t="shared" ca="1" si="43"/>
        <v>42.53</v>
      </c>
      <c r="I266">
        <f t="shared" si="37"/>
        <v>11</v>
      </c>
      <c r="J266">
        <f t="shared" ca="1" si="38"/>
        <v>5</v>
      </c>
      <c r="K266">
        <f t="shared" ca="1" si="44"/>
        <v>25852.1</v>
      </c>
      <c r="L266">
        <f t="shared" ca="1" si="45"/>
        <v>25694.58</v>
      </c>
      <c r="M266" s="21">
        <f t="shared" ca="1" si="39"/>
        <v>-8.4588893671975853</v>
      </c>
      <c r="N266" s="21">
        <f t="shared" ca="1" si="46"/>
        <v>-0.6093122028771214</v>
      </c>
      <c r="O266" t="str">
        <f t="shared" ca="1" si="40"/>
        <v/>
      </c>
      <c r="P266" t="str">
        <f t="shared" ca="1" si="47"/>
        <v/>
      </c>
      <c r="Q266" t="str">
        <f t="shared" ca="1" si="41"/>
        <v/>
      </c>
      <c r="R266" t="str">
        <f t="shared" ca="1" si="42"/>
        <v/>
      </c>
    </row>
    <row r="267" spans="3:18" x14ac:dyDescent="0.25">
      <c r="C267" s="25">
        <v>42912</v>
      </c>
      <c r="D267" s="24">
        <v>43.38</v>
      </c>
      <c r="E267" s="24">
        <v>25871.89</v>
      </c>
      <c r="F267" s="24">
        <v>2439.0700000000002</v>
      </c>
      <c r="G267">
        <f t="shared" si="36"/>
        <v>48.19</v>
      </c>
      <c r="H267">
        <f t="shared" ca="1" si="43"/>
        <v>42.53</v>
      </c>
      <c r="I267">
        <f t="shared" si="37"/>
        <v>15</v>
      </c>
      <c r="J267">
        <f t="shared" ca="1" si="38"/>
        <v>4</v>
      </c>
      <c r="K267">
        <f t="shared" ca="1" si="44"/>
        <v>25997.14</v>
      </c>
      <c r="L267">
        <f t="shared" ca="1" si="45"/>
        <v>25694.58</v>
      </c>
      <c r="M267" s="21">
        <f t="shared" ca="1" si="39"/>
        <v>-11.745175347582482</v>
      </c>
      <c r="N267" s="21">
        <f t="shared" ca="1" si="46"/>
        <v>-1.1638203279283665</v>
      </c>
      <c r="O267">
        <f t="shared" ca="1" si="40"/>
        <v>1</v>
      </c>
      <c r="P267" t="str">
        <f t="shared" ca="1" si="47"/>
        <v/>
      </c>
      <c r="Q267" t="str">
        <f t="shared" ca="1" si="41"/>
        <v/>
      </c>
      <c r="R267" t="str">
        <f t="shared" ca="1" si="42"/>
        <v/>
      </c>
    </row>
    <row r="268" spans="3:18" x14ac:dyDescent="0.25">
      <c r="C268" s="25">
        <v>42909</v>
      </c>
      <c r="D268" s="24">
        <v>43.01</v>
      </c>
      <c r="E268" s="24">
        <v>25670.05</v>
      </c>
      <c r="F268" s="24">
        <v>2438.3000000000002</v>
      </c>
      <c r="G268">
        <f t="shared" si="36"/>
        <v>48.19</v>
      </c>
      <c r="H268">
        <f t="shared" ca="1" si="43"/>
        <v>42.53</v>
      </c>
      <c r="I268">
        <f t="shared" si="37"/>
        <v>14</v>
      </c>
      <c r="J268">
        <f t="shared" ca="1" si="38"/>
        <v>3</v>
      </c>
      <c r="K268">
        <f t="shared" ca="1" si="44"/>
        <v>25997.14</v>
      </c>
      <c r="L268">
        <f t="shared" ca="1" si="45"/>
        <v>25694.58</v>
      </c>
      <c r="M268" s="21">
        <f t="shared" ca="1" si="39"/>
        <v>-11.745175347582482</v>
      </c>
      <c r="N268" s="21">
        <f t="shared" ca="1" si="46"/>
        <v>-1.1638203279283665</v>
      </c>
      <c r="O268">
        <f t="shared" ca="1" si="40"/>
        <v>1</v>
      </c>
      <c r="P268" t="str">
        <f t="shared" ca="1" si="47"/>
        <v/>
      </c>
      <c r="Q268" t="str">
        <f t="shared" ca="1" si="41"/>
        <v/>
      </c>
      <c r="R268" t="str">
        <f t="shared" ca="1" si="42"/>
        <v/>
      </c>
    </row>
    <row r="269" spans="3:18" x14ac:dyDescent="0.25">
      <c r="C269" s="25">
        <v>42908</v>
      </c>
      <c r="D269" s="24">
        <v>42.74</v>
      </c>
      <c r="E269" s="24">
        <v>25674.53</v>
      </c>
      <c r="F269" s="24">
        <v>2434.5</v>
      </c>
      <c r="G269">
        <f t="shared" si="36"/>
        <v>48.19</v>
      </c>
      <c r="H269">
        <f t="shared" ca="1" si="43"/>
        <v>42.53</v>
      </c>
      <c r="I269">
        <f t="shared" si="37"/>
        <v>13</v>
      </c>
      <c r="J269">
        <f t="shared" ca="1" si="38"/>
        <v>2</v>
      </c>
      <c r="K269">
        <f t="shared" ca="1" si="44"/>
        <v>25997.14</v>
      </c>
      <c r="L269">
        <f t="shared" ca="1" si="45"/>
        <v>25694.58</v>
      </c>
      <c r="M269" s="21">
        <f t="shared" ca="1" si="39"/>
        <v>-11.745175347582482</v>
      </c>
      <c r="N269" s="21">
        <f t="shared" ca="1" si="46"/>
        <v>-1.1638203279283665</v>
      </c>
      <c r="O269">
        <f t="shared" ca="1" si="40"/>
        <v>1</v>
      </c>
      <c r="P269" t="str">
        <f t="shared" ca="1" si="47"/>
        <v/>
      </c>
      <c r="Q269" t="str">
        <f t="shared" ca="1" si="41"/>
        <v/>
      </c>
      <c r="R269" t="str">
        <f t="shared" ca="1" si="42"/>
        <v/>
      </c>
    </row>
    <row r="270" spans="3:18" x14ac:dyDescent="0.25">
      <c r="C270" s="25">
        <v>42907</v>
      </c>
      <c r="D270" s="24">
        <v>42.53</v>
      </c>
      <c r="E270" s="24">
        <v>25694.58</v>
      </c>
      <c r="F270" s="24">
        <v>2435.61</v>
      </c>
      <c r="G270">
        <f t="shared" si="36"/>
        <v>48.36</v>
      </c>
      <c r="H270">
        <f t="shared" ca="1" si="43"/>
        <v>42.53</v>
      </c>
      <c r="I270">
        <f t="shared" si="37"/>
        <v>15</v>
      </c>
      <c r="J270">
        <f t="shared" ca="1" si="38"/>
        <v>1</v>
      </c>
      <c r="K270">
        <f t="shared" ca="1" si="44"/>
        <v>25809.22</v>
      </c>
      <c r="L270">
        <f t="shared" ca="1" si="45"/>
        <v>25694.58</v>
      </c>
      <c r="M270" s="21">
        <f t="shared" ca="1" si="39"/>
        <v>-12.055417700578985</v>
      </c>
      <c r="N270" s="21">
        <f t="shared" ca="1" si="46"/>
        <v>-0.4441823503383624</v>
      </c>
      <c r="O270">
        <f t="shared" ca="1" si="40"/>
        <v>1</v>
      </c>
      <c r="P270" t="str">
        <f t="shared" ca="1" si="47"/>
        <v/>
      </c>
      <c r="Q270" t="str">
        <f t="shared" ca="1" si="41"/>
        <v/>
      </c>
      <c r="R270" t="str">
        <f t="shared" ca="1" si="42"/>
        <v/>
      </c>
    </row>
    <row r="271" spans="3:18" x14ac:dyDescent="0.25">
      <c r="C271" s="25">
        <v>42906</v>
      </c>
      <c r="D271" s="24">
        <v>43.23</v>
      </c>
      <c r="E271" s="24">
        <v>25843.040000000001</v>
      </c>
      <c r="F271" s="24">
        <v>2437.0300000000002</v>
      </c>
      <c r="G271">
        <f t="shared" si="36"/>
        <v>48.36</v>
      </c>
      <c r="H271">
        <f t="shared" ca="1" si="43"/>
        <v>43.23</v>
      </c>
      <c r="I271">
        <f t="shared" si="37"/>
        <v>14</v>
      </c>
      <c r="J271">
        <f t="shared" ca="1" si="38"/>
        <v>1</v>
      </c>
      <c r="K271">
        <f t="shared" ca="1" si="44"/>
        <v>25809.22</v>
      </c>
      <c r="L271">
        <f t="shared" ca="1" si="45"/>
        <v>25843.040000000001</v>
      </c>
      <c r="M271" s="21">
        <f t="shared" ca="1" si="39"/>
        <v>-10.607940446650133</v>
      </c>
      <c r="N271" s="21">
        <f t="shared" ca="1" si="46"/>
        <v>0.13103844285105026</v>
      </c>
      <c r="O271">
        <f t="shared" ca="1" si="40"/>
        <v>1</v>
      </c>
      <c r="P271" t="str">
        <f t="shared" ca="1" si="47"/>
        <v/>
      </c>
      <c r="Q271" t="str">
        <f t="shared" ca="1" si="41"/>
        <v/>
      </c>
      <c r="R271" t="str">
        <f t="shared" ca="1" si="42"/>
        <v/>
      </c>
    </row>
    <row r="272" spans="3:18" x14ac:dyDescent="0.25">
      <c r="C272" s="25">
        <v>42905</v>
      </c>
      <c r="D272" s="24">
        <v>44.2</v>
      </c>
      <c r="E272" s="24">
        <v>25924.55</v>
      </c>
      <c r="F272" s="24">
        <v>2453.46</v>
      </c>
      <c r="G272">
        <f t="shared" si="36"/>
        <v>49.66</v>
      </c>
      <c r="H272">
        <f t="shared" ca="1" si="43"/>
        <v>44.2</v>
      </c>
      <c r="I272">
        <f t="shared" si="37"/>
        <v>15</v>
      </c>
      <c r="J272">
        <f t="shared" ca="1" si="38"/>
        <v>1</v>
      </c>
      <c r="K272">
        <f t="shared" ca="1" si="44"/>
        <v>0</v>
      </c>
      <c r="L272">
        <f t="shared" ca="1" si="45"/>
        <v>25924.55</v>
      </c>
      <c r="M272" s="21">
        <f t="shared" ca="1" si="39"/>
        <v>-10.994764397905744</v>
      </c>
      <c r="N272" s="21" t="str">
        <f t="shared" ca="1" si="46"/>
        <v/>
      </c>
      <c r="O272">
        <f t="shared" ca="1" si="40"/>
        <v>1</v>
      </c>
      <c r="P272" t="str">
        <f t="shared" ca="1" si="47"/>
        <v/>
      </c>
      <c r="Q272" t="str">
        <f t="shared" ca="1" si="41"/>
        <v/>
      </c>
      <c r="R272" t="str">
        <f t="shared" ca="1" si="42"/>
        <v/>
      </c>
    </row>
    <row r="273" spans="3:18" x14ac:dyDescent="0.25">
      <c r="C273" s="25">
        <v>42902</v>
      </c>
      <c r="D273" s="24">
        <v>44.74</v>
      </c>
      <c r="E273" s="24">
        <v>25626.49</v>
      </c>
      <c r="F273" s="24">
        <v>2433.15</v>
      </c>
      <c r="G273">
        <f t="shared" ref="G273:G336" si="48">MAX($D273:$D287)</f>
        <v>49.66</v>
      </c>
      <c r="H273">
        <f t="shared" ca="1" si="43"/>
        <v>44.46</v>
      </c>
      <c r="I273">
        <f t="shared" ref="I273:I336" si="49">MATCH($G273,$D273:$D287,0)</f>
        <v>14</v>
      </c>
      <c r="J273">
        <f t="shared" ref="J273:J336" ca="1" si="50">MATCH($H273,$D273:$D287,0)</f>
        <v>2</v>
      </c>
      <c r="K273">
        <f t="shared" ca="1" si="44"/>
        <v>0</v>
      </c>
      <c r="L273">
        <f t="shared" ca="1" si="45"/>
        <v>25565.34</v>
      </c>
      <c r="M273" s="21">
        <f t="shared" ref="M273:M336" ca="1" si="51">100*(H273/G273-1)</f>
        <v>-10.471204188481664</v>
      </c>
      <c r="N273" s="21" t="str">
        <f t="shared" ca="1" si="46"/>
        <v/>
      </c>
      <c r="O273">
        <f t="shared" ref="O273:O336" ca="1" si="52">IF(M273&lt;-10,1,"")</f>
        <v>1</v>
      </c>
      <c r="P273" t="str">
        <f t="shared" ca="1" si="47"/>
        <v/>
      </c>
      <c r="Q273" t="str">
        <f t="shared" ref="Q273:Q336" ca="1" si="53">IF(AND($O273=1,$P273=1),OFFSET($C273,I273-1,0),"")</f>
        <v/>
      </c>
      <c r="R273" t="str">
        <f t="shared" ref="R273:R336" ca="1" si="54">IF(AND($O273=1,$P273=1),OFFSET($C273,J273-1,0),"")</f>
        <v/>
      </c>
    </row>
    <row r="274" spans="3:18" x14ac:dyDescent="0.25">
      <c r="C274" s="25">
        <v>42901</v>
      </c>
      <c r="D274" s="24">
        <v>44.46</v>
      </c>
      <c r="E274" s="24">
        <v>25565.34</v>
      </c>
      <c r="F274" s="24">
        <v>2432.46</v>
      </c>
      <c r="G274">
        <f t="shared" si="48"/>
        <v>49.8</v>
      </c>
      <c r="H274">
        <f t="shared" ref="H274:H337" ca="1" si="55">MIN(OFFSET($D274,0,0,MATCH($G274,$D274:$D288,0),1))</f>
        <v>44.46</v>
      </c>
      <c r="I274">
        <f t="shared" si="49"/>
        <v>15</v>
      </c>
      <c r="J274">
        <f t="shared" ca="1" si="50"/>
        <v>1</v>
      </c>
      <c r="K274">
        <f t="shared" ref="K274:K337" ca="1" si="56">OFFSET($E274,I274-1,0)</f>
        <v>25639.27</v>
      </c>
      <c r="L274">
        <f t="shared" ref="L274:L337" ca="1" si="57">OFFSET($E274,J274-1,0)</f>
        <v>25565.34</v>
      </c>
      <c r="M274" s="21">
        <f t="shared" ca="1" si="51"/>
        <v>-10.722891566265059</v>
      </c>
      <c r="N274" s="21">
        <f t="shared" ref="N274:N337" ca="1" si="58">IF(ISNUMBER(100*(L274/K274-1)),100*(L274/K274-1),"")</f>
        <v>-0.28834674310149744</v>
      </c>
      <c r="O274">
        <f t="shared" ca="1" si="52"/>
        <v>1</v>
      </c>
      <c r="P274" t="str">
        <f t="shared" ref="P274:P337" ca="1" si="59">IF(N274="","",IF(N274=-100,"",IF(N274&lt;-10,1,"")))</f>
        <v/>
      </c>
      <c r="Q274" t="str">
        <f t="shared" ca="1" si="53"/>
        <v/>
      </c>
      <c r="R274" t="str">
        <f t="shared" ca="1" si="54"/>
        <v/>
      </c>
    </row>
    <row r="275" spans="3:18" x14ac:dyDescent="0.25">
      <c r="C275" s="25">
        <v>42900</v>
      </c>
      <c r="D275" s="24">
        <v>44.73</v>
      </c>
      <c r="E275" s="24">
        <v>25875.9</v>
      </c>
      <c r="F275" s="24">
        <v>2437.92</v>
      </c>
      <c r="G275">
        <f t="shared" si="48"/>
        <v>49.8</v>
      </c>
      <c r="H275">
        <f t="shared" ca="1" si="55"/>
        <v>44.73</v>
      </c>
      <c r="I275">
        <f t="shared" si="49"/>
        <v>14</v>
      </c>
      <c r="J275">
        <f t="shared" ca="1" si="50"/>
        <v>1</v>
      </c>
      <c r="K275">
        <f t="shared" ca="1" si="56"/>
        <v>25639.27</v>
      </c>
      <c r="L275">
        <f t="shared" ca="1" si="57"/>
        <v>25875.9</v>
      </c>
      <c r="M275" s="21">
        <f t="shared" ca="1" si="51"/>
        <v>-10.180722891566262</v>
      </c>
      <c r="N275" s="21">
        <f t="shared" ca="1" si="58"/>
        <v>0.92292019234556655</v>
      </c>
      <c r="O275">
        <f t="shared" ca="1" si="52"/>
        <v>1</v>
      </c>
      <c r="P275" t="str">
        <f t="shared" ca="1" si="59"/>
        <v/>
      </c>
      <c r="Q275" t="str">
        <f t="shared" ca="1" si="53"/>
        <v/>
      </c>
      <c r="R275" t="str">
        <f t="shared" ca="1" si="54"/>
        <v/>
      </c>
    </row>
    <row r="276" spans="3:18" x14ac:dyDescent="0.25">
      <c r="C276" s="25">
        <v>42899</v>
      </c>
      <c r="D276" s="24">
        <v>46.46</v>
      </c>
      <c r="E276" s="24">
        <v>25852.1</v>
      </c>
      <c r="F276" s="24">
        <v>2440.35</v>
      </c>
      <c r="G276">
        <f t="shared" si="48"/>
        <v>51.36</v>
      </c>
      <c r="H276">
        <f t="shared" ca="1" si="55"/>
        <v>45.64</v>
      </c>
      <c r="I276">
        <f t="shared" si="49"/>
        <v>15</v>
      </c>
      <c r="J276">
        <f t="shared" ca="1" si="50"/>
        <v>4</v>
      </c>
      <c r="K276">
        <f t="shared" ca="1" si="56"/>
        <v>25428.5</v>
      </c>
      <c r="L276">
        <f t="shared" ca="1" si="57"/>
        <v>26063.06</v>
      </c>
      <c r="M276" s="21">
        <f t="shared" ca="1" si="51"/>
        <v>-11.137071651090336</v>
      </c>
      <c r="N276" s="21">
        <f t="shared" ca="1" si="58"/>
        <v>2.4954676838979895</v>
      </c>
      <c r="O276">
        <f t="shared" ca="1" si="52"/>
        <v>1</v>
      </c>
      <c r="P276" t="str">
        <f t="shared" ca="1" si="59"/>
        <v/>
      </c>
      <c r="Q276" t="str">
        <f t="shared" ca="1" si="53"/>
        <v/>
      </c>
      <c r="R276" t="str">
        <f t="shared" ca="1" si="54"/>
        <v/>
      </c>
    </row>
    <row r="277" spans="3:18" x14ac:dyDescent="0.25">
      <c r="C277" s="25">
        <v>42898</v>
      </c>
      <c r="D277" s="24">
        <v>46.08</v>
      </c>
      <c r="E277" s="24">
        <v>25708.04</v>
      </c>
      <c r="F277" s="24">
        <v>2429.39</v>
      </c>
      <c r="G277">
        <f t="shared" si="48"/>
        <v>51.47</v>
      </c>
      <c r="H277">
        <f t="shared" ca="1" si="55"/>
        <v>45.64</v>
      </c>
      <c r="I277">
        <f t="shared" si="49"/>
        <v>15</v>
      </c>
      <c r="J277">
        <f t="shared" ca="1" si="50"/>
        <v>3</v>
      </c>
      <c r="K277">
        <f t="shared" ca="1" si="56"/>
        <v>25403.15</v>
      </c>
      <c r="L277">
        <f t="shared" ca="1" si="57"/>
        <v>26063.06</v>
      </c>
      <c r="M277" s="21">
        <f t="shared" ca="1" si="51"/>
        <v>-11.326986594132505</v>
      </c>
      <c r="N277" s="21">
        <f t="shared" ca="1" si="58"/>
        <v>2.5977487043929548</v>
      </c>
      <c r="O277">
        <f t="shared" ca="1" si="52"/>
        <v>1</v>
      </c>
      <c r="P277" t="str">
        <f t="shared" ca="1" si="59"/>
        <v/>
      </c>
      <c r="Q277" t="str">
        <f t="shared" ca="1" si="53"/>
        <v/>
      </c>
      <c r="R277" t="str">
        <f t="shared" ca="1" si="54"/>
        <v/>
      </c>
    </row>
    <row r="278" spans="3:18" x14ac:dyDescent="0.25">
      <c r="C278" s="25">
        <v>42895</v>
      </c>
      <c r="D278" s="24">
        <v>45.83</v>
      </c>
      <c r="E278" s="24">
        <v>26030.29</v>
      </c>
      <c r="F278" s="24">
        <v>2431.77</v>
      </c>
      <c r="G278">
        <f t="shared" si="48"/>
        <v>51.47</v>
      </c>
      <c r="H278">
        <f t="shared" ca="1" si="55"/>
        <v>45.64</v>
      </c>
      <c r="I278">
        <f t="shared" si="49"/>
        <v>14</v>
      </c>
      <c r="J278">
        <f t="shared" ca="1" si="50"/>
        <v>2</v>
      </c>
      <c r="K278">
        <f t="shared" ca="1" si="56"/>
        <v>25403.15</v>
      </c>
      <c r="L278">
        <f t="shared" ca="1" si="57"/>
        <v>26063.06</v>
      </c>
      <c r="M278" s="21">
        <f t="shared" ca="1" si="51"/>
        <v>-11.326986594132505</v>
      </c>
      <c r="N278" s="21">
        <f t="shared" ca="1" si="58"/>
        <v>2.5977487043929548</v>
      </c>
      <c r="O278">
        <f t="shared" ca="1" si="52"/>
        <v>1</v>
      </c>
      <c r="P278" t="str">
        <f t="shared" ca="1" si="59"/>
        <v/>
      </c>
      <c r="Q278" t="str">
        <f t="shared" ca="1" si="53"/>
        <v/>
      </c>
      <c r="R278" t="str">
        <f t="shared" ca="1" si="54"/>
        <v/>
      </c>
    </row>
    <row r="279" spans="3:18" x14ac:dyDescent="0.25">
      <c r="C279" s="25">
        <v>42894</v>
      </c>
      <c r="D279" s="24">
        <v>45.64</v>
      </c>
      <c r="E279" s="24">
        <v>26063.06</v>
      </c>
      <c r="F279" s="24">
        <v>2433.79</v>
      </c>
      <c r="G279">
        <f t="shared" si="48"/>
        <v>51.47</v>
      </c>
      <c r="H279">
        <f t="shared" ca="1" si="55"/>
        <v>45.64</v>
      </c>
      <c r="I279">
        <f t="shared" si="49"/>
        <v>13</v>
      </c>
      <c r="J279">
        <f t="shared" ca="1" si="50"/>
        <v>1</v>
      </c>
      <c r="K279">
        <f t="shared" ca="1" si="56"/>
        <v>25403.15</v>
      </c>
      <c r="L279">
        <f t="shared" ca="1" si="57"/>
        <v>26063.06</v>
      </c>
      <c r="M279" s="21">
        <f t="shared" ca="1" si="51"/>
        <v>-11.326986594132505</v>
      </c>
      <c r="N279" s="21">
        <f t="shared" ca="1" si="58"/>
        <v>2.5977487043929548</v>
      </c>
      <c r="O279">
        <f t="shared" ca="1" si="52"/>
        <v>1</v>
      </c>
      <c r="P279" t="str">
        <f t="shared" ca="1" si="59"/>
        <v/>
      </c>
      <c r="Q279" t="str">
        <f t="shared" ca="1" si="53"/>
        <v/>
      </c>
      <c r="R279" t="str">
        <f t="shared" ca="1" si="54"/>
        <v/>
      </c>
    </row>
    <row r="280" spans="3:18" x14ac:dyDescent="0.25">
      <c r="C280" s="25">
        <v>42893</v>
      </c>
      <c r="D280" s="24">
        <v>45.72</v>
      </c>
      <c r="E280" s="24">
        <v>25974.16</v>
      </c>
      <c r="F280" s="24">
        <v>2433.14</v>
      </c>
      <c r="G280">
        <f t="shared" si="48"/>
        <v>51.47</v>
      </c>
      <c r="H280">
        <f t="shared" ca="1" si="55"/>
        <v>45.72</v>
      </c>
      <c r="I280">
        <f t="shared" si="49"/>
        <v>12</v>
      </c>
      <c r="J280">
        <f t="shared" ca="1" si="50"/>
        <v>1</v>
      </c>
      <c r="K280">
        <f t="shared" ca="1" si="56"/>
        <v>25403.15</v>
      </c>
      <c r="L280">
        <f t="shared" ca="1" si="57"/>
        <v>25974.16</v>
      </c>
      <c r="M280" s="21">
        <f t="shared" ca="1" si="51"/>
        <v>-11.171556246357106</v>
      </c>
      <c r="N280" s="21">
        <f t="shared" ca="1" si="58"/>
        <v>2.2477921045224614</v>
      </c>
      <c r="O280">
        <f t="shared" ca="1" si="52"/>
        <v>1</v>
      </c>
      <c r="P280" t="str">
        <f t="shared" ca="1" si="59"/>
        <v/>
      </c>
      <c r="Q280" t="str">
        <f t="shared" ca="1" si="53"/>
        <v/>
      </c>
      <c r="R280" t="str">
        <f t="shared" ca="1" si="54"/>
        <v/>
      </c>
    </row>
    <row r="281" spans="3:18" x14ac:dyDescent="0.25">
      <c r="C281" s="25">
        <v>42892</v>
      </c>
      <c r="D281" s="24">
        <v>48.19</v>
      </c>
      <c r="E281" s="24">
        <v>25997.14</v>
      </c>
      <c r="F281" s="24">
        <v>2429.33</v>
      </c>
      <c r="G281">
        <f t="shared" si="48"/>
        <v>51.47</v>
      </c>
      <c r="H281">
        <f t="shared" ca="1" si="55"/>
        <v>47.4</v>
      </c>
      <c r="I281">
        <f t="shared" si="49"/>
        <v>11</v>
      </c>
      <c r="J281">
        <f t="shared" ca="1" si="50"/>
        <v>2</v>
      </c>
      <c r="K281">
        <f t="shared" ca="1" si="56"/>
        <v>25403.15</v>
      </c>
      <c r="L281">
        <f t="shared" ca="1" si="57"/>
        <v>25862.99</v>
      </c>
      <c r="M281" s="21">
        <f t="shared" ca="1" si="51"/>
        <v>-7.907518943073633</v>
      </c>
      <c r="N281" s="21">
        <f t="shared" ca="1" si="58"/>
        <v>1.8101692112985956</v>
      </c>
      <c r="O281" t="str">
        <f t="shared" ca="1" si="52"/>
        <v/>
      </c>
      <c r="P281" t="str">
        <f t="shared" ca="1" si="59"/>
        <v/>
      </c>
      <c r="Q281" t="str">
        <f t="shared" ca="1" si="53"/>
        <v/>
      </c>
      <c r="R281" t="str">
        <f t="shared" ca="1" si="54"/>
        <v/>
      </c>
    </row>
    <row r="282" spans="3:18" x14ac:dyDescent="0.25">
      <c r="C282" s="25">
        <v>42891</v>
      </c>
      <c r="D282" s="24">
        <v>47.4</v>
      </c>
      <c r="E282" s="24">
        <v>25862.99</v>
      </c>
      <c r="F282" s="24">
        <v>2436.1</v>
      </c>
      <c r="G282">
        <f t="shared" si="48"/>
        <v>51.47</v>
      </c>
      <c r="H282">
        <f t="shared" ca="1" si="55"/>
        <v>47.4</v>
      </c>
      <c r="I282">
        <f t="shared" si="49"/>
        <v>10</v>
      </c>
      <c r="J282">
        <f t="shared" ca="1" si="50"/>
        <v>1</v>
      </c>
      <c r="K282">
        <f t="shared" ca="1" si="56"/>
        <v>25403.15</v>
      </c>
      <c r="L282">
        <f t="shared" ca="1" si="57"/>
        <v>25862.99</v>
      </c>
      <c r="M282" s="21">
        <f t="shared" ca="1" si="51"/>
        <v>-7.907518943073633</v>
      </c>
      <c r="N282" s="21">
        <f t="shared" ca="1" si="58"/>
        <v>1.8101692112985956</v>
      </c>
      <c r="O282" t="str">
        <f t="shared" ca="1" si="52"/>
        <v/>
      </c>
      <c r="P282" t="str">
        <f t="shared" ca="1" si="59"/>
        <v/>
      </c>
      <c r="Q282" t="str">
        <f t="shared" ca="1" si="53"/>
        <v/>
      </c>
      <c r="R282" t="str">
        <f t="shared" ca="1" si="54"/>
        <v/>
      </c>
    </row>
    <row r="283" spans="3:18" x14ac:dyDescent="0.25">
      <c r="C283" s="25">
        <v>42888</v>
      </c>
      <c r="D283" s="24">
        <v>47.66</v>
      </c>
      <c r="E283" s="24">
        <v>25924.05</v>
      </c>
      <c r="F283" s="24">
        <v>2439.0700000000002</v>
      </c>
      <c r="G283">
        <f t="shared" si="48"/>
        <v>51.47</v>
      </c>
      <c r="H283">
        <f t="shared" ca="1" si="55"/>
        <v>47.66</v>
      </c>
      <c r="I283">
        <f t="shared" si="49"/>
        <v>9</v>
      </c>
      <c r="J283">
        <f t="shared" ca="1" si="50"/>
        <v>1</v>
      </c>
      <c r="K283">
        <f t="shared" ca="1" si="56"/>
        <v>25403.15</v>
      </c>
      <c r="L283">
        <f t="shared" ca="1" si="57"/>
        <v>25924.05</v>
      </c>
      <c r="M283" s="21">
        <f t="shared" ca="1" si="51"/>
        <v>-7.4023703128035745</v>
      </c>
      <c r="N283" s="21">
        <f t="shared" ca="1" si="58"/>
        <v>2.0505331031781315</v>
      </c>
      <c r="O283" t="str">
        <f t="shared" ca="1" si="52"/>
        <v/>
      </c>
      <c r="P283" t="str">
        <f t="shared" ca="1" si="59"/>
        <v/>
      </c>
      <c r="Q283" t="str">
        <f t="shared" ca="1" si="53"/>
        <v/>
      </c>
      <c r="R283" t="str">
        <f t="shared" ca="1" si="54"/>
        <v/>
      </c>
    </row>
    <row r="284" spans="3:18" x14ac:dyDescent="0.25">
      <c r="C284" s="25">
        <v>42887</v>
      </c>
      <c r="D284" s="24">
        <v>48.36</v>
      </c>
      <c r="E284" s="24">
        <v>25809.22</v>
      </c>
      <c r="F284" s="24">
        <v>2430.06</v>
      </c>
      <c r="G284">
        <f t="shared" si="48"/>
        <v>51.47</v>
      </c>
      <c r="H284">
        <f t="shared" ca="1" si="55"/>
        <v>48.32</v>
      </c>
      <c r="I284">
        <f t="shared" si="49"/>
        <v>8</v>
      </c>
      <c r="J284">
        <f t="shared" ca="1" si="50"/>
        <v>2</v>
      </c>
      <c r="K284">
        <f t="shared" ca="1" si="56"/>
        <v>25403.15</v>
      </c>
      <c r="L284">
        <f t="shared" ca="1" si="57"/>
        <v>25660.65</v>
      </c>
      <c r="M284" s="21">
        <f t="shared" ca="1" si="51"/>
        <v>-6.1200699436564925</v>
      </c>
      <c r="N284" s="21">
        <f t="shared" ca="1" si="58"/>
        <v>1.0136538185224975</v>
      </c>
      <c r="O284" t="str">
        <f t="shared" ca="1" si="52"/>
        <v/>
      </c>
      <c r="P284" t="str">
        <f t="shared" ca="1" si="59"/>
        <v/>
      </c>
      <c r="Q284" t="str">
        <f t="shared" ca="1" si="53"/>
        <v/>
      </c>
      <c r="R284" t="str">
        <f t="shared" ca="1" si="54"/>
        <v/>
      </c>
    </row>
    <row r="285" spans="3:18" x14ac:dyDescent="0.25">
      <c r="C285" s="25">
        <v>42886</v>
      </c>
      <c r="D285" s="24">
        <v>48.32</v>
      </c>
      <c r="E285" s="24">
        <v>25660.65</v>
      </c>
      <c r="F285" s="24">
        <v>2411.8000000000002</v>
      </c>
      <c r="G285">
        <f t="shared" si="48"/>
        <v>51.47</v>
      </c>
      <c r="H285">
        <f t="shared" ca="1" si="55"/>
        <v>48.32</v>
      </c>
      <c r="I285">
        <f t="shared" si="49"/>
        <v>7</v>
      </c>
      <c r="J285">
        <f t="shared" ca="1" si="50"/>
        <v>1</v>
      </c>
      <c r="K285">
        <f t="shared" ca="1" si="56"/>
        <v>25403.15</v>
      </c>
      <c r="L285">
        <f t="shared" ca="1" si="57"/>
        <v>25660.65</v>
      </c>
      <c r="M285" s="21">
        <f t="shared" ca="1" si="51"/>
        <v>-6.1200699436564925</v>
      </c>
      <c r="N285" s="21">
        <f t="shared" ca="1" si="58"/>
        <v>1.0136538185224975</v>
      </c>
      <c r="O285" t="str">
        <f t="shared" ca="1" si="52"/>
        <v/>
      </c>
      <c r="P285" t="str">
        <f t="shared" ca="1" si="59"/>
        <v/>
      </c>
      <c r="Q285" t="str">
        <f t="shared" ca="1" si="53"/>
        <v/>
      </c>
      <c r="R285" t="str">
        <f t="shared" ca="1" si="54"/>
        <v/>
      </c>
    </row>
    <row r="286" spans="3:18" x14ac:dyDescent="0.25">
      <c r="C286" s="25">
        <v>42885</v>
      </c>
      <c r="D286" s="24">
        <v>49.66</v>
      </c>
      <c r="E286" s="24"/>
      <c r="F286" s="24">
        <v>2412.91</v>
      </c>
      <c r="G286">
        <f t="shared" si="48"/>
        <v>51.47</v>
      </c>
      <c r="H286">
        <f t="shared" ca="1" si="55"/>
        <v>48.9</v>
      </c>
      <c r="I286">
        <f t="shared" si="49"/>
        <v>6</v>
      </c>
      <c r="J286">
        <f t="shared" ca="1" si="50"/>
        <v>4</v>
      </c>
      <c r="K286">
        <f t="shared" ca="1" si="56"/>
        <v>25403.15</v>
      </c>
      <c r="L286">
        <f t="shared" ca="1" si="57"/>
        <v>25630.78</v>
      </c>
      <c r="M286" s="21">
        <f t="shared" ca="1" si="51"/>
        <v>-4.9931999222848304</v>
      </c>
      <c r="N286" s="21">
        <f t="shared" ca="1" si="58"/>
        <v>0.89606997557387658</v>
      </c>
      <c r="O286" t="str">
        <f t="shared" ca="1" si="52"/>
        <v/>
      </c>
      <c r="P286" t="str">
        <f t="shared" ca="1" si="59"/>
        <v/>
      </c>
      <c r="Q286" t="str">
        <f t="shared" ca="1" si="53"/>
        <v/>
      </c>
      <c r="R286" t="str">
        <f t="shared" ca="1" si="54"/>
        <v/>
      </c>
    </row>
    <row r="287" spans="3:18" x14ac:dyDescent="0.25">
      <c r="C287" s="25">
        <v>42884</v>
      </c>
      <c r="D287" s="24"/>
      <c r="E287" s="24">
        <v>25701.63</v>
      </c>
      <c r="F287" s="24"/>
      <c r="G287">
        <f t="shared" si="48"/>
        <v>51.47</v>
      </c>
      <c r="H287">
        <f t="shared" ca="1" si="55"/>
        <v>48.9</v>
      </c>
      <c r="I287">
        <f t="shared" si="49"/>
        <v>5</v>
      </c>
      <c r="J287">
        <f t="shared" ca="1" si="50"/>
        <v>3</v>
      </c>
      <c r="K287">
        <f t="shared" ca="1" si="56"/>
        <v>25403.15</v>
      </c>
      <c r="L287">
        <f t="shared" ca="1" si="57"/>
        <v>25630.78</v>
      </c>
      <c r="M287" s="21">
        <f t="shared" ca="1" si="51"/>
        <v>-4.9931999222848304</v>
      </c>
      <c r="N287" s="21">
        <f t="shared" ca="1" si="58"/>
        <v>0.89606997557387658</v>
      </c>
      <c r="O287" t="str">
        <f t="shared" ca="1" si="52"/>
        <v/>
      </c>
      <c r="P287" t="str">
        <f t="shared" ca="1" si="59"/>
        <v/>
      </c>
      <c r="Q287" t="str">
        <f t="shared" ca="1" si="53"/>
        <v/>
      </c>
      <c r="R287" t="str">
        <f t="shared" ca="1" si="54"/>
        <v/>
      </c>
    </row>
    <row r="288" spans="3:18" x14ac:dyDescent="0.25">
      <c r="C288" s="25">
        <v>42881</v>
      </c>
      <c r="D288" s="24">
        <v>49.8</v>
      </c>
      <c r="E288" s="24">
        <v>25639.27</v>
      </c>
      <c r="F288" s="24">
        <v>2415.8200000000002</v>
      </c>
      <c r="G288">
        <f t="shared" si="48"/>
        <v>51.47</v>
      </c>
      <c r="H288">
        <f t="shared" ca="1" si="55"/>
        <v>48.9</v>
      </c>
      <c r="I288">
        <f t="shared" si="49"/>
        <v>4</v>
      </c>
      <c r="J288">
        <f t="shared" ca="1" si="50"/>
        <v>2</v>
      </c>
      <c r="K288">
        <f t="shared" ca="1" si="56"/>
        <v>25403.15</v>
      </c>
      <c r="L288">
        <f t="shared" ca="1" si="57"/>
        <v>25630.78</v>
      </c>
      <c r="M288" s="21">
        <f t="shared" ca="1" si="51"/>
        <v>-4.9931999222848304</v>
      </c>
      <c r="N288" s="21">
        <f t="shared" ca="1" si="58"/>
        <v>0.89606997557387658</v>
      </c>
      <c r="O288" t="str">
        <f t="shared" ca="1" si="52"/>
        <v/>
      </c>
      <c r="P288" t="str">
        <f t="shared" ca="1" si="59"/>
        <v/>
      </c>
      <c r="Q288" t="str">
        <f t="shared" ca="1" si="53"/>
        <v/>
      </c>
      <c r="R288" t="str">
        <f t="shared" ca="1" si="54"/>
        <v/>
      </c>
    </row>
    <row r="289" spans="3:18" x14ac:dyDescent="0.25">
      <c r="C289" s="25">
        <v>42880</v>
      </c>
      <c r="D289" s="24">
        <v>48.9</v>
      </c>
      <c r="E289" s="24">
        <v>25630.78</v>
      </c>
      <c r="F289" s="24">
        <v>2415.0700000000002</v>
      </c>
      <c r="G289">
        <f t="shared" si="48"/>
        <v>51.47</v>
      </c>
      <c r="H289">
        <f t="shared" ca="1" si="55"/>
        <v>48.9</v>
      </c>
      <c r="I289">
        <f t="shared" si="49"/>
        <v>3</v>
      </c>
      <c r="J289">
        <f t="shared" ca="1" si="50"/>
        <v>1</v>
      </c>
      <c r="K289">
        <f t="shared" ca="1" si="56"/>
        <v>25403.15</v>
      </c>
      <c r="L289">
        <f t="shared" ca="1" si="57"/>
        <v>25630.78</v>
      </c>
      <c r="M289" s="21">
        <f t="shared" ca="1" si="51"/>
        <v>-4.9931999222848304</v>
      </c>
      <c r="N289" s="21">
        <f t="shared" ca="1" si="58"/>
        <v>0.89606997557387658</v>
      </c>
      <c r="O289" t="str">
        <f t="shared" ca="1" si="52"/>
        <v/>
      </c>
      <c r="P289" t="str">
        <f t="shared" ca="1" si="59"/>
        <v/>
      </c>
      <c r="Q289" t="str">
        <f t="shared" ca="1" si="53"/>
        <v/>
      </c>
      <c r="R289" t="str">
        <f t="shared" ca="1" si="54"/>
        <v/>
      </c>
    </row>
    <row r="290" spans="3:18" x14ac:dyDescent="0.25">
      <c r="C290" s="25">
        <v>42879</v>
      </c>
      <c r="D290" s="24">
        <v>51.36</v>
      </c>
      <c r="E290" s="24">
        <v>25428.5</v>
      </c>
      <c r="F290" s="24">
        <v>2404.39</v>
      </c>
      <c r="G290">
        <f t="shared" si="48"/>
        <v>51.47</v>
      </c>
      <c r="H290">
        <f t="shared" ca="1" si="55"/>
        <v>51.36</v>
      </c>
      <c r="I290">
        <f t="shared" si="49"/>
        <v>2</v>
      </c>
      <c r="J290">
        <f t="shared" ca="1" si="50"/>
        <v>1</v>
      </c>
      <c r="K290">
        <f t="shared" ca="1" si="56"/>
        <v>25403.15</v>
      </c>
      <c r="L290">
        <f t="shared" ca="1" si="57"/>
        <v>25428.5</v>
      </c>
      <c r="M290" s="21">
        <f t="shared" ca="1" si="51"/>
        <v>-0.21371672819118226</v>
      </c>
      <c r="N290" s="21">
        <f t="shared" ca="1" si="58"/>
        <v>9.9790773978813974E-2</v>
      </c>
      <c r="O290" t="str">
        <f t="shared" ca="1" si="52"/>
        <v/>
      </c>
      <c r="P290" t="str">
        <f t="shared" ca="1" si="59"/>
        <v/>
      </c>
      <c r="Q290" t="str">
        <f t="shared" ca="1" si="53"/>
        <v/>
      </c>
      <c r="R290" t="str">
        <f t="shared" ca="1" si="54"/>
        <v/>
      </c>
    </row>
    <row r="291" spans="3:18" x14ac:dyDescent="0.25">
      <c r="C291" s="25">
        <v>42878</v>
      </c>
      <c r="D291" s="24">
        <v>51.47</v>
      </c>
      <c r="E291" s="24">
        <v>25403.15</v>
      </c>
      <c r="F291" s="24">
        <v>2398.42</v>
      </c>
      <c r="G291">
        <f t="shared" si="48"/>
        <v>51.47</v>
      </c>
      <c r="H291">
        <f t="shared" ca="1" si="55"/>
        <v>51.47</v>
      </c>
      <c r="I291">
        <f t="shared" si="49"/>
        <v>1</v>
      </c>
      <c r="J291">
        <f t="shared" ca="1" si="50"/>
        <v>1</v>
      </c>
      <c r="K291">
        <f t="shared" ca="1" si="56"/>
        <v>25403.15</v>
      </c>
      <c r="L291">
        <f t="shared" ca="1" si="57"/>
        <v>25403.15</v>
      </c>
      <c r="M291" s="21">
        <f t="shared" ca="1" si="51"/>
        <v>0</v>
      </c>
      <c r="N291" s="21">
        <f t="shared" ca="1" si="58"/>
        <v>0</v>
      </c>
      <c r="O291" t="str">
        <f t="shared" ca="1" si="52"/>
        <v/>
      </c>
      <c r="P291" t="str">
        <f t="shared" ca="1" si="59"/>
        <v/>
      </c>
      <c r="Q291" t="str">
        <f t="shared" ca="1" si="53"/>
        <v/>
      </c>
      <c r="R291" t="str">
        <f t="shared" ca="1" si="54"/>
        <v/>
      </c>
    </row>
    <row r="292" spans="3:18" x14ac:dyDescent="0.25">
      <c r="C292" s="25">
        <v>42877</v>
      </c>
      <c r="D292" s="24">
        <v>50.73</v>
      </c>
      <c r="E292" s="24">
        <v>25391.34</v>
      </c>
      <c r="F292" s="24">
        <v>2394.02</v>
      </c>
      <c r="G292">
        <f t="shared" si="48"/>
        <v>50.73</v>
      </c>
      <c r="H292">
        <f t="shared" ca="1" si="55"/>
        <v>50.73</v>
      </c>
      <c r="I292">
        <f t="shared" si="49"/>
        <v>1</v>
      </c>
      <c r="J292">
        <f t="shared" ca="1" si="50"/>
        <v>1</v>
      </c>
      <c r="K292">
        <f t="shared" ca="1" si="56"/>
        <v>25391.34</v>
      </c>
      <c r="L292">
        <f t="shared" ca="1" si="57"/>
        <v>25391.34</v>
      </c>
      <c r="M292" s="21">
        <f t="shared" ca="1" si="51"/>
        <v>0</v>
      </c>
      <c r="N292" s="21">
        <f t="shared" ca="1" si="58"/>
        <v>0</v>
      </c>
      <c r="O292" t="str">
        <f t="shared" ca="1" si="52"/>
        <v/>
      </c>
      <c r="P292" t="str">
        <f t="shared" ca="1" si="59"/>
        <v/>
      </c>
      <c r="Q292" t="str">
        <f t="shared" ca="1" si="53"/>
        <v/>
      </c>
      <c r="R292" t="str">
        <f t="shared" ca="1" si="54"/>
        <v/>
      </c>
    </row>
    <row r="293" spans="3:18" x14ac:dyDescent="0.25">
      <c r="C293" s="25">
        <v>42874</v>
      </c>
      <c r="D293" s="24">
        <v>50.33</v>
      </c>
      <c r="E293" s="24">
        <v>25174.87</v>
      </c>
      <c r="F293" s="24">
        <v>2381.73</v>
      </c>
      <c r="G293">
        <f t="shared" si="48"/>
        <v>50.33</v>
      </c>
      <c r="H293">
        <f t="shared" ca="1" si="55"/>
        <v>50.33</v>
      </c>
      <c r="I293">
        <f t="shared" si="49"/>
        <v>1</v>
      </c>
      <c r="J293">
        <f t="shared" ca="1" si="50"/>
        <v>1</v>
      </c>
      <c r="K293">
        <f t="shared" ca="1" si="56"/>
        <v>25174.87</v>
      </c>
      <c r="L293">
        <f t="shared" ca="1" si="57"/>
        <v>25174.87</v>
      </c>
      <c r="M293" s="21">
        <f t="shared" ca="1" si="51"/>
        <v>0</v>
      </c>
      <c r="N293" s="21">
        <f t="shared" ca="1" si="58"/>
        <v>0</v>
      </c>
      <c r="O293" t="str">
        <f t="shared" ca="1" si="52"/>
        <v/>
      </c>
      <c r="P293" t="str">
        <f t="shared" ca="1" si="59"/>
        <v/>
      </c>
      <c r="Q293" t="str">
        <f t="shared" ca="1" si="53"/>
        <v/>
      </c>
      <c r="R293" t="str">
        <f t="shared" ca="1" si="54"/>
        <v/>
      </c>
    </row>
    <row r="294" spans="3:18" x14ac:dyDescent="0.25">
      <c r="C294" s="25">
        <v>42873</v>
      </c>
      <c r="D294" s="24">
        <v>49.35</v>
      </c>
      <c r="E294" s="24">
        <v>25136.52</v>
      </c>
      <c r="F294" s="24">
        <v>2365.7199999999998</v>
      </c>
      <c r="G294">
        <f t="shared" si="48"/>
        <v>49.35</v>
      </c>
      <c r="H294">
        <f t="shared" ca="1" si="55"/>
        <v>49.35</v>
      </c>
      <c r="I294">
        <f t="shared" si="49"/>
        <v>1</v>
      </c>
      <c r="J294">
        <f t="shared" ca="1" si="50"/>
        <v>1</v>
      </c>
      <c r="K294">
        <f t="shared" ca="1" si="56"/>
        <v>25136.52</v>
      </c>
      <c r="L294">
        <f t="shared" ca="1" si="57"/>
        <v>25136.52</v>
      </c>
      <c r="M294" s="21">
        <f t="shared" ca="1" si="51"/>
        <v>0</v>
      </c>
      <c r="N294" s="21">
        <f t="shared" ca="1" si="58"/>
        <v>0</v>
      </c>
      <c r="O294" t="str">
        <f t="shared" ca="1" si="52"/>
        <v/>
      </c>
      <c r="P294" t="str">
        <f t="shared" ca="1" si="59"/>
        <v/>
      </c>
      <c r="Q294" t="str">
        <f t="shared" ca="1" si="53"/>
        <v/>
      </c>
      <c r="R294" t="str">
        <f t="shared" ca="1" si="54"/>
        <v/>
      </c>
    </row>
    <row r="295" spans="3:18" x14ac:dyDescent="0.25">
      <c r="C295" s="25">
        <v>42872</v>
      </c>
      <c r="D295" s="24">
        <v>49.07</v>
      </c>
      <c r="E295" s="24">
        <v>25293.63</v>
      </c>
      <c r="F295" s="24">
        <v>2357.0300000000002</v>
      </c>
      <c r="G295">
        <f t="shared" si="48"/>
        <v>49.33</v>
      </c>
      <c r="H295">
        <f t="shared" ca="1" si="55"/>
        <v>45.52</v>
      </c>
      <c r="I295">
        <f t="shared" si="49"/>
        <v>14</v>
      </c>
      <c r="J295">
        <f t="shared" ca="1" si="50"/>
        <v>10</v>
      </c>
      <c r="K295">
        <f t="shared" ca="1" si="56"/>
        <v>24615.13</v>
      </c>
      <c r="L295">
        <f t="shared" ca="1" si="57"/>
        <v>24683.88</v>
      </c>
      <c r="M295" s="21">
        <f t="shared" ca="1" si="51"/>
        <v>-7.7234948307317914</v>
      </c>
      <c r="N295" s="21">
        <f t="shared" ca="1" si="58"/>
        <v>0.27929976400693501</v>
      </c>
      <c r="O295" t="str">
        <f t="shared" ca="1" si="52"/>
        <v/>
      </c>
      <c r="P295" t="str">
        <f t="shared" ca="1" si="59"/>
        <v/>
      </c>
      <c r="Q295" t="str">
        <f t="shared" ca="1" si="53"/>
        <v/>
      </c>
      <c r="R295" t="str">
        <f t="shared" ca="1" si="54"/>
        <v/>
      </c>
    </row>
    <row r="296" spans="3:18" x14ac:dyDescent="0.25">
      <c r="C296" s="25">
        <v>42871</v>
      </c>
      <c r="D296" s="24">
        <v>48.66</v>
      </c>
      <c r="E296" s="24">
        <v>25335.94</v>
      </c>
      <c r="F296" s="24">
        <v>2400.67</v>
      </c>
      <c r="G296">
        <f t="shared" si="48"/>
        <v>49.62</v>
      </c>
      <c r="H296">
        <f t="shared" ca="1" si="55"/>
        <v>45.52</v>
      </c>
      <c r="I296">
        <f t="shared" si="49"/>
        <v>15</v>
      </c>
      <c r="J296">
        <f t="shared" ca="1" si="50"/>
        <v>9</v>
      </c>
      <c r="K296">
        <f t="shared" ca="1" si="56"/>
        <v>24578.43</v>
      </c>
      <c r="L296">
        <f t="shared" ca="1" si="57"/>
        <v>24683.88</v>
      </c>
      <c r="M296" s="21">
        <f t="shared" ca="1" si="51"/>
        <v>-8.2627972591696732</v>
      </c>
      <c r="N296" s="21">
        <f t="shared" ca="1" si="58"/>
        <v>0.42903472679092225</v>
      </c>
      <c r="O296" t="str">
        <f t="shared" ca="1" si="52"/>
        <v/>
      </c>
      <c r="P296" t="str">
        <f t="shared" ca="1" si="59"/>
        <v/>
      </c>
      <c r="Q296" t="str">
        <f t="shared" ca="1" si="53"/>
        <v/>
      </c>
      <c r="R296" t="str">
        <f t="shared" ca="1" si="54"/>
        <v/>
      </c>
    </row>
    <row r="297" spans="3:18" x14ac:dyDescent="0.25">
      <c r="C297" s="25">
        <v>42870</v>
      </c>
      <c r="D297" s="24">
        <v>48.85</v>
      </c>
      <c r="E297" s="24">
        <v>25371.59</v>
      </c>
      <c r="F297" s="24">
        <v>2402.3200000000002</v>
      </c>
      <c r="G297">
        <f t="shared" si="48"/>
        <v>49.62</v>
      </c>
      <c r="H297">
        <f t="shared" ca="1" si="55"/>
        <v>45.52</v>
      </c>
      <c r="I297">
        <f t="shared" si="49"/>
        <v>14</v>
      </c>
      <c r="J297">
        <f t="shared" ca="1" si="50"/>
        <v>8</v>
      </c>
      <c r="K297">
        <f t="shared" ca="1" si="56"/>
        <v>24578.43</v>
      </c>
      <c r="L297">
        <f t="shared" ca="1" si="57"/>
        <v>24683.88</v>
      </c>
      <c r="M297" s="21">
        <f t="shared" ca="1" si="51"/>
        <v>-8.2627972591696732</v>
      </c>
      <c r="N297" s="21">
        <f t="shared" ca="1" si="58"/>
        <v>0.42903472679092225</v>
      </c>
      <c r="O297" t="str">
        <f t="shared" ca="1" si="52"/>
        <v/>
      </c>
      <c r="P297" t="str">
        <f t="shared" ca="1" si="59"/>
        <v/>
      </c>
      <c r="Q297" t="str">
        <f t="shared" ca="1" si="53"/>
        <v/>
      </c>
      <c r="R297" t="str">
        <f t="shared" ca="1" si="54"/>
        <v/>
      </c>
    </row>
    <row r="298" spans="3:18" x14ac:dyDescent="0.25">
      <c r="C298" s="25">
        <v>42867</v>
      </c>
      <c r="D298" s="24">
        <v>47.84</v>
      </c>
      <c r="E298" s="24">
        <v>25156.34</v>
      </c>
      <c r="F298" s="24">
        <v>2390.9</v>
      </c>
      <c r="G298">
        <f t="shared" si="48"/>
        <v>49.62</v>
      </c>
      <c r="H298">
        <f t="shared" ca="1" si="55"/>
        <v>45.52</v>
      </c>
      <c r="I298">
        <f t="shared" si="49"/>
        <v>13</v>
      </c>
      <c r="J298">
        <f t="shared" ca="1" si="50"/>
        <v>7</v>
      </c>
      <c r="K298">
        <f t="shared" ca="1" si="56"/>
        <v>24578.43</v>
      </c>
      <c r="L298">
        <f t="shared" ca="1" si="57"/>
        <v>24683.88</v>
      </c>
      <c r="M298" s="21">
        <f t="shared" ca="1" si="51"/>
        <v>-8.2627972591696732</v>
      </c>
      <c r="N298" s="21">
        <f t="shared" ca="1" si="58"/>
        <v>0.42903472679092225</v>
      </c>
      <c r="O298" t="str">
        <f t="shared" ca="1" si="52"/>
        <v/>
      </c>
      <c r="P298" t="str">
        <f t="shared" ca="1" si="59"/>
        <v/>
      </c>
      <c r="Q298" t="str">
        <f t="shared" ca="1" si="53"/>
        <v/>
      </c>
      <c r="R298" t="str">
        <f t="shared" ca="1" si="54"/>
        <v/>
      </c>
    </row>
    <row r="299" spans="3:18" x14ac:dyDescent="0.25">
      <c r="C299" s="25">
        <v>42866</v>
      </c>
      <c r="D299" s="24">
        <v>47.83</v>
      </c>
      <c r="E299" s="24">
        <v>25125.55</v>
      </c>
      <c r="F299" s="24">
        <v>2394.44</v>
      </c>
      <c r="G299">
        <f t="shared" si="48"/>
        <v>49.62</v>
      </c>
      <c r="H299">
        <f t="shared" ca="1" si="55"/>
        <v>45.52</v>
      </c>
      <c r="I299">
        <f t="shared" si="49"/>
        <v>12</v>
      </c>
      <c r="J299">
        <f t="shared" ca="1" si="50"/>
        <v>6</v>
      </c>
      <c r="K299">
        <f t="shared" ca="1" si="56"/>
        <v>24578.43</v>
      </c>
      <c r="L299">
        <f t="shared" ca="1" si="57"/>
        <v>24683.88</v>
      </c>
      <c r="M299" s="21">
        <f t="shared" ca="1" si="51"/>
        <v>-8.2627972591696732</v>
      </c>
      <c r="N299" s="21">
        <f t="shared" ca="1" si="58"/>
        <v>0.42903472679092225</v>
      </c>
      <c r="O299" t="str">
        <f t="shared" ca="1" si="52"/>
        <v/>
      </c>
      <c r="P299" t="str">
        <f t="shared" ca="1" si="59"/>
        <v/>
      </c>
      <c r="Q299" t="str">
        <f t="shared" ca="1" si="53"/>
        <v/>
      </c>
      <c r="R299" t="str">
        <f t="shared" ca="1" si="54"/>
        <v/>
      </c>
    </row>
    <row r="300" spans="3:18" x14ac:dyDescent="0.25">
      <c r="C300" s="25">
        <v>42865</v>
      </c>
      <c r="D300" s="24">
        <v>47.33</v>
      </c>
      <c r="E300" s="24">
        <v>25015.42</v>
      </c>
      <c r="F300" s="24">
        <v>2399.63</v>
      </c>
      <c r="G300">
        <f t="shared" si="48"/>
        <v>50.27</v>
      </c>
      <c r="H300">
        <f t="shared" ca="1" si="55"/>
        <v>45.52</v>
      </c>
      <c r="I300">
        <f t="shared" si="49"/>
        <v>15</v>
      </c>
      <c r="J300">
        <f t="shared" ca="1" si="50"/>
        <v>5</v>
      </c>
      <c r="K300">
        <f t="shared" ca="1" si="56"/>
        <v>24056.98</v>
      </c>
      <c r="L300">
        <f t="shared" ca="1" si="57"/>
        <v>24683.88</v>
      </c>
      <c r="M300" s="21">
        <f t="shared" ca="1" si="51"/>
        <v>-9.4489755321265143</v>
      </c>
      <c r="N300" s="21">
        <f t="shared" ca="1" si="58"/>
        <v>2.605896500724536</v>
      </c>
      <c r="O300" t="str">
        <f t="shared" ca="1" si="52"/>
        <v/>
      </c>
      <c r="P300" t="str">
        <f t="shared" ca="1" si="59"/>
        <v/>
      </c>
      <c r="Q300" t="str">
        <f t="shared" ca="1" si="53"/>
        <v/>
      </c>
      <c r="R300" t="str">
        <f t="shared" ca="1" si="54"/>
        <v/>
      </c>
    </row>
    <row r="301" spans="3:18" x14ac:dyDescent="0.25">
      <c r="C301" s="25">
        <v>42864</v>
      </c>
      <c r="D301" s="24">
        <v>45.88</v>
      </c>
      <c r="E301" s="24">
        <v>24889.03</v>
      </c>
      <c r="F301" s="24">
        <v>2396.92</v>
      </c>
      <c r="G301">
        <f t="shared" si="48"/>
        <v>50.44</v>
      </c>
      <c r="H301">
        <f t="shared" ca="1" si="55"/>
        <v>45.52</v>
      </c>
      <c r="I301">
        <f t="shared" si="49"/>
        <v>15</v>
      </c>
      <c r="J301">
        <f t="shared" ca="1" si="50"/>
        <v>4</v>
      </c>
      <c r="K301">
        <f t="shared" ca="1" si="56"/>
        <v>23825.88</v>
      </c>
      <c r="L301">
        <f t="shared" ca="1" si="57"/>
        <v>24683.88</v>
      </c>
      <c r="M301" s="21">
        <f t="shared" ca="1" si="51"/>
        <v>-9.7541633624107718</v>
      </c>
      <c r="N301" s="21">
        <f t="shared" ca="1" si="58"/>
        <v>3.6011261703660091</v>
      </c>
      <c r="O301" t="str">
        <f t="shared" ca="1" si="52"/>
        <v/>
      </c>
      <c r="P301" t="str">
        <f t="shared" ca="1" si="59"/>
        <v/>
      </c>
      <c r="Q301" t="str">
        <f t="shared" ca="1" si="53"/>
        <v/>
      </c>
      <c r="R301" t="str">
        <f t="shared" ca="1" si="54"/>
        <v/>
      </c>
    </row>
    <row r="302" spans="3:18" x14ac:dyDescent="0.25">
      <c r="C302" s="25">
        <v>42863</v>
      </c>
      <c r="D302" s="24">
        <v>46.43</v>
      </c>
      <c r="E302" s="24">
        <v>24577.91</v>
      </c>
      <c r="F302" s="24">
        <v>2399.38</v>
      </c>
      <c r="G302">
        <f t="shared" si="48"/>
        <v>52.41</v>
      </c>
      <c r="H302">
        <f t="shared" ca="1" si="55"/>
        <v>45.52</v>
      </c>
      <c r="I302">
        <f t="shared" si="49"/>
        <v>15</v>
      </c>
      <c r="J302">
        <f t="shared" ca="1" si="50"/>
        <v>3</v>
      </c>
      <c r="K302">
        <f t="shared" ca="1" si="56"/>
        <v>23924.54</v>
      </c>
      <c r="L302">
        <f t="shared" ca="1" si="57"/>
        <v>24683.88</v>
      </c>
      <c r="M302" s="21">
        <f t="shared" ca="1" si="51"/>
        <v>-13.146346117153207</v>
      </c>
      <c r="N302" s="21">
        <f t="shared" ca="1" si="58"/>
        <v>3.1738959244357545</v>
      </c>
      <c r="O302">
        <f t="shared" ca="1" si="52"/>
        <v>1</v>
      </c>
      <c r="P302" t="str">
        <f t="shared" ca="1" si="59"/>
        <v/>
      </c>
      <c r="Q302" t="str">
        <f t="shared" ca="1" si="53"/>
        <v/>
      </c>
      <c r="R302" t="str">
        <f t="shared" ca="1" si="54"/>
        <v/>
      </c>
    </row>
    <row r="303" spans="3:18" x14ac:dyDescent="0.25">
      <c r="C303" s="25">
        <v>42860</v>
      </c>
      <c r="D303" s="24">
        <v>46.22</v>
      </c>
      <c r="E303" s="24">
        <v>24476.35</v>
      </c>
      <c r="F303" s="24">
        <v>2399.29</v>
      </c>
      <c r="G303">
        <f t="shared" si="48"/>
        <v>52.65</v>
      </c>
      <c r="H303">
        <f t="shared" ca="1" si="55"/>
        <v>45.52</v>
      </c>
      <c r="I303">
        <f t="shared" si="49"/>
        <v>15</v>
      </c>
      <c r="J303">
        <f t="shared" ca="1" si="50"/>
        <v>2</v>
      </c>
      <c r="K303">
        <f t="shared" ca="1" si="56"/>
        <v>0</v>
      </c>
      <c r="L303">
        <f t="shared" ca="1" si="57"/>
        <v>24683.88</v>
      </c>
      <c r="M303" s="21">
        <f t="shared" ca="1" si="51"/>
        <v>-13.542260208926871</v>
      </c>
      <c r="N303" s="21" t="str">
        <f t="shared" ca="1" si="58"/>
        <v/>
      </c>
      <c r="O303">
        <f t="shared" ca="1" si="52"/>
        <v>1</v>
      </c>
      <c r="P303" t="str">
        <f t="shared" ca="1" si="59"/>
        <v/>
      </c>
      <c r="Q303" t="str">
        <f t="shared" ca="1" si="53"/>
        <v/>
      </c>
      <c r="R303" t="str">
        <f t="shared" ca="1" si="54"/>
        <v/>
      </c>
    </row>
    <row r="304" spans="3:18" x14ac:dyDescent="0.25">
      <c r="C304" s="25">
        <v>42859</v>
      </c>
      <c r="D304" s="24">
        <v>45.52</v>
      </c>
      <c r="E304" s="24">
        <v>24683.88</v>
      </c>
      <c r="F304" s="24">
        <v>2389.52</v>
      </c>
      <c r="G304">
        <f t="shared" si="48"/>
        <v>53.18</v>
      </c>
      <c r="H304">
        <f t="shared" ca="1" si="55"/>
        <v>45.52</v>
      </c>
      <c r="I304">
        <f t="shared" si="49"/>
        <v>15</v>
      </c>
      <c r="J304">
        <f t="shared" ca="1" si="50"/>
        <v>1</v>
      </c>
      <c r="K304">
        <f t="shared" ca="1" si="56"/>
        <v>24261.66</v>
      </c>
      <c r="L304">
        <f t="shared" ca="1" si="57"/>
        <v>24683.88</v>
      </c>
      <c r="M304" s="21">
        <f t="shared" ca="1" si="51"/>
        <v>-14.403911244828882</v>
      </c>
      <c r="N304" s="21">
        <f t="shared" ca="1" si="58"/>
        <v>1.7402766339978504</v>
      </c>
      <c r="O304">
        <f t="shared" ca="1" si="52"/>
        <v>1</v>
      </c>
      <c r="P304" t="str">
        <f t="shared" ca="1" si="59"/>
        <v/>
      </c>
      <c r="Q304" t="str">
        <f t="shared" ca="1" si="53"/>
        <v/>
      </c>
      <c r="R304" t="str">
        <f t="shared" ca="1" si="54"/>
        <v/>
      </c>
    </row>
    <row r="305" spans="3:18" x14ac:dyDescent="0.25">
      <c r="C305" s="25">
        <v>42858</v>
      </c>
      <c r="D305" s="24">
        <v>47.82</v>
      </c>
      <c r="E305" s="24"/>
      <c r="F305" s="24">
        <v>2388.13</v>
      </c>
      <c r="G305">
        <f t="shared" si="48"/>
        <v>53.18</v>
      </c>
      <c r="H305">
        <f t="shared" ca="1" si="55"/>
        <v>47.66</v>
      </c>
      <c r="I305">
        <f t="shared" si="49"/>
        <v>14</v>
      </c>
      <c r="J305">
        <f t="shared" ca="1" si="50"/>
        <v>2</v>
      </c>
      <c r="K305">
        <f t="shared" ca="1" si="56"/>
        <v>24261.66</v>
      </c>
      <c r="L305">
        <f t="shared" ca="1" si="57"/>
        <v>24696.13</v>
      </c>
      <c r="M305" s="21">
        <f t="shared" ca="1" si="51"/>
        <v>-10.379842045881915</v>
      </c>
      <c r="N305" s="21">
        <f t="shared" ca="1" si="58"/>
        <v>1.7907678205036248</v>
      </c>
      <c r="O305">
        <f t="shared" ca="1" si="52"/>
        <v>1</v>
      </c>
      <c r="P305" t="str">
        <f t="shared" ca="1" si="59"/>
        <v/>
      </c>
      <c r="Q305" t="str">
        <f t="shared" ca="1" si="53"/>
        <v/>
      </c>
      <c r="R305" t="str">
        <f t="shared" ca="1" si="54"/>
        <v/>
      </c>
    </row>
    <row r="306" spans="3:18" x14ac:dyDescent="0.25">
      <c r="C306" s="25">
        <v>42857</v>
      </c>
      <c r="D306" s="24">
        <v>47.66</v>
      </c>
      <c r="E306" s="24">
        <v>24696.13</v>
      </c>
      <c r="F306" s="24">
        <v>2391.17</v>
      </c>
      <c r="G306">
        <f t="shared" si="48"/>
        <v>53.4</v>
      </c>
      <c r="H306">
        <f t="shared" ca="1" si="55"/>
        <v>47.66</v>
      </c>
      <c r="I306">
        <f t="shared" si="49"/>
        <v>15</v>
      </c>
      <c r="J306">
        <f t="shared" ca="1" si="50"/>
        <v>1</v>
      </c>
      <c r="K306">
        <f t="shared" ca="1" si="56"/>
        <v>24088.46</v>
      </c>
      <c r="L306">
        <f t="shared" ca="1" si="57"/>
        <v>24696.13</v>
      </c>
      <c r="M306" s="21">
        <f t="shared" ca="1" si="51"/>
        <v>-10.749063670411985</v>
      </c>
      <c r="N306" s="21">
        <f t="shared" ca="1" si="58"/>
        <v>2.522660228175666</v>
      </c>
      <c r="O306">
        <f t="shared" ca="1" si="52"/>
        <v>1</v>
      </c>
      <c r="P306" t="str">
        <f t="shared" ca="1" si="59"/>
        <v/>
      </c>
      <c r="Q306" t="str">
        <f t="shared" ca="1" si="53"/>
        <v/>
      </c>
      <c r="R306" t="str">
        <f t="shared" ca="1" si="54"/>
        <v/>
      </c>
    </row>
    <row r="307" spans="3:18" x14ac:dyDescent="0.25">
      <c r="C307" s="25">
        <v>42856</v>
      </c>
      <c r="D307" s="24">
        <v>48.84</v>
      </c>
      <c r="E307" s="24"/>
      <c r="F307" s="24">
        <v>2388.33</v>
      </c>
      <c r="G307">
        <f t="shared" si="48"/>
        <v>53.4</v>
      </c>
      <c r="H307">
        <f t="shared" ca="1" si="55"/>
        <v>48.84</v>
      </c>
      <c r="I307">
        <f t="shared" si="49"/>
        <v>14</v>
      </c>
      <c r="J307">
        <f t="shared" ca="1" si="50"/>
        <v>1</v>
      </c>
      <c r="K307">
        <f t="shared" ca="1" si="56"/>
        <v>24088.46</v>
      </c>
      <c r="L307">
        <f t="shared" ca="1" si="57"/>
        <v>0</v>
      </c>
      <c r="M307" s="21">
        <f t="shared" ca="1" si="51"/>
        <v>-8.5393258426966216</v>
      </c>
      <c r="N307" s="21">
        <f t="shared" ca="1" si="58"/>
        <v>-100</v>
      </c>
      <c r="O307" t="str">
        <f t="shared" ca="1" si="52"/>
        <v/>
      </c>
      <c r="P307" t="str">
        <f t="shared" ca="1" si="59"/>
        <v/>
      </c>
      <c r="Q307" t="str">
        <f t="shared" ca="1" si="53"/>
        <v/>
      </c>
      <c r="R307" t="str">
        <f t="shared" ca="1" si="54"/>
        <v/>
      </c>
    </row>
    <row r="308" spans="3:18" x14ac:dyDescent="0.25">
      <c r="C308" s="25">
        <v>42853</v>
      </c>
      <c r="D308" s="24">
        <v>49.33</v>
      </c>
      <c r="E308" s="24">
        <v>24615.13</v>
      </c>
      <c r="F308" s="24">
        <v>2384.1999999999998</v>
      </c>
      <c r="G308">
        <f t="shared" si="48"/>
        <v>53.4</v>
      </c>
      <c r="H308">
        <f t="shared" ca="1" si="55"/>
        <v>48.97</v>
      </c>
      <c r="I308">
        <f t="shared" si="49"/>
        <v>13</v>
      </c>
      <c r="J308">
        <f t="shared" ca="1" si="50"/>
        <v>2</v>
      </c>
      <c r="K308">
        <f t="shared" ca="1" si="56"/>
        <v>24088.46</v>
      </c>
      <c r="L308">
        <f t="shared" ca="1" si="57"/>
        <v>24698.48</v>
      </c>
      <c r="M308" s="21">
        <f t="shared" ca="1" si="51"/>
        <v>-8.2958801498127279</v>
      </c>
      <c r="N308" s="21">
        <f t="shared" ca="1" si="58"/>
        <v>2.5324159369258137</v>
      </c>
      <c r="O308" t="str">
        <f t="shared" ca="1" si="52"/>
        <v/>
      </c>
      <c r="P308" t="str">
        <f t="shared" ca="1" si="59"/>
        <v/>
      </c>
      <c r="Q308" t="str">
        <f t="shared" ca="1" si="53"/>
        <v/>
      </c>
      <c r="R308" t="str">
        <f t="shared" ca="1" si="54"/>
        <v/>
      </c>
    </row>
    <row r="309" spans="3:18" x14ac:dyDescent="0.25">
      <c r="C309" s="25">
        <v>42852</v>
      </c>
      <c r="D309" s="24">
        <v>48.97</v>
      </c>
      <c r="E309" s="24">
        <v>24698.48</v>
      </c>
      <c r="F309" s="24">
        <v>2388.77</v>
      </c>
      <c r="G309">
        <f t="shared" si="48"/>
        <v>53.4</v>
      </c>
      <c r="H309">
        <f t="shared" ca="1" si="55"/>
        <v>48.97</v>
      </c>
      <c r="I309">
        <f t="shared" si="49"/>
        <v>12</v>
      </c>
      <c r="J309">
        <f t="shared" ca="1" si="50"/>
        <v>1</v>
      </c>
      <c r="K309">
        <f t="shared" ca="1" si="56"/>
        <v>24088.46</v>
      </c>
      <c r="L309">
        <f t="shared" ca="1" si="57"/>
        <v>24698.48</v>
      </c>
      <c r="M309" s="21">
        <f t="shared" ca="1" si="51"/>
        <v>-8.2958801498127279</v>
      </c>
      <c r="N309" s="21">
        <f t="shared" ca="1" si="58"/>
        <v>2.5324159369258137</v>
      </c>
      <c r="O309" t="str">
        <f t="shared" ca="1" si="52"/>
        <v/>
      </c>
      <c r="P309" t="str">
        <f t="shared" ca="1" si="59"/>
        <v/>
      </c>
      <c r="Q309" t="str">
        <f t="shared" ca="1" si="53"/>
        <v/>
      </c>
      <c r="R309" t="str">
        <f t="shared" ca="1" si="54"/>
        <v/>
      </c>
    </row>
    <row r="310" spans="3:18" x14ac:dyDescent="0.25">
      <c r="C310" s="25">
        <v>42851</v>
      </c>
      <c r="D310" s="24">
        <v>49.62</v>
      </c>
      <c r="E310" s="24">
        <v>24578.43</v>
      </c>
      <c r="F310" s="24">
        <v>2387.4499999999998</v>
      </c>
      <c r="G310">
        <f t="shared" si="48"/>
        <v>53.4</v>
      </c>
      <c r="H310">
        <f t="shared" ca="1" si="55"/>
        <v>49.23</v>
      </c>
      <c r="I310">
        <f t="shared" si="49"/>
        <v>11</v>
      </c>
      <c r="J310">
        <f t="shared" ca="1" si="50"/>
        <v>3</v>
      </c>
      <c r="K310">
        <f t="shared" ca="1" si="56"/>
        <v>24088.46</v>
      </c>
      <c r="L310">
        <f t="shared" ca="1" si="57"/>
        <v>24139.48</v>
      </c>
      <c r="M310" s="21">
        <f t="shared" ca="1" si="51"/>
        <v>-7.808988764044944</v>
      </c>
      <c r="N310" s="21">
        <f t="shared" ca="1" si="58"/>
        <v>0.21180266401421566</v>
      </c>
      <c r="O310" t="str">
        <f t="shared" ca="1" si="52"/>
        <v/>
      </c>
      <c r="P310" t="str">
        <f t="shared" ca="1" si="59"/>
        <v/>
      </c>
      <c r="Q310" t="str">
        <f t="shared" ca="1" si="53"/>
        <v/>
      </c>
      <c r="R310" t="str">
        <f t="shared" ca="1" si="54"/>
        <v/>
      </c>
    </row>
    <row r="311" spans="3:18" x14ac:dyDescent="0.25">
      <c r="C311" s="25">
        <v>42850</v>
      </c>
      <c r="D311" s="24">
        <v>49.56</v>
      </c>
      <c r="E311" s="24">
        <v>24455.94</v>
      </c>
      <c r="F311" s="24">
        <v>2388.61</v>
      </c>
      <c r="G311">
        <f t="shared" si="48"/>
        <v>53.4</v>
      </c>
      <c r="H311">
        <f t="shared" ca="1" si="55"/>
        <v>49.23</v>
      </c>
      <c r="I311">
        <f t="shared" si="49"/>
        <v>10</v>
      </c>
      <c r="J311">
        <f t="shared" ca="1" si="50"/>
        <v>2</v>
      </c>
      <c r="K311">
        <f t="shared" ca="1" si="56"/>
        <v>24088.46</v>
      </c>
      <c r="L311">
        <f t="shared" ca="1" si="57"/>
        <v>24139.48</v>
      </c>
      <c r="M311" s="21">
        <f t="shared" ca="1" si="51"/>
        <v>-7.808988764044944</v>
      </c>
      <c r="N311" s="21">
        <f t="shared" ca="1" si="58"/>
        <v>0.21180266401421566</v>
      </c>
      <c r="O311" t="str">
        <f t="shared" ca="1" si="52"/>
        <v/>
      </c>
      <c r="P311" t="str">
        <f t="shared" ca="1" si="59"/>
        <v/>
      </c>
      <c r="Q311" t="str">
        <f t="shared" ca="1" si="53"/>
        <v/>
      </c>
      <c r="R311" t="str">
        <f t="shared" ca="1" si="54"/>
        <v/>
      </c>
    </row>
    <row r="312" spans="3:18" x14ac:dyDescent="0.25">
      <c r="C312" s="25">
        <v>42849</v>
      </c>
      <c r="D312" s="24">
        <v>49.23</v>
      </c>
      <c r="E312" s="24">
        <v>24139.48</v>
      </c>
      <c r="F312" s="24">
        <v>2374.15</v>
      </c>
      <c r="G312">
        <f t="shared" si="48"/>
        <v>53.4</v>
      </c>
      <c r="H312">
        <f t="shared" ca="1" si="55"/>
        <v>49.23</v>
      </c>
      <c r="I312">
        <f t="shared" si="49"/>
        <v>9</v>
      </c>
      <c r="J312">
        <f t="shared" ca="1" si="50"/>
        <v>1</v>
      </c>
      <c r="K312">
        <f t="shared" ca="1" si="56"/>
        <v>24088.46</v>
      </c>
      <c r="L312">
        <f t="shared" ca="1" si="57"/>
        <v>24139.48</v>
      </c>
      <c r="M312" s="21">
        <f t="shared" ca="1" si="51"/>
        <v>-7.808988764044944</v>
      </c>
      <c r="N312" s="21">
        <f t="shared" ca="1" si="58"/>
        <v>0.21180266401421566</v>
      </c>
      <c r="O312" t="str">
        <f t="shared" ca="1" si="52"/>
        <v/>
      </c>
      <c r="P312" t="str">
        <f t="shared" ca="1" si="59"/>
        <v/>
      </c>
      <c r="Q312" t="str">
        <f t="shared" ca="1" si="53"/>
        <v/>
      </c>
      <c r="R312" t="str">
        <f t="shared" ca="1" si="54"/>
        <v/>
      </c>
    </row>
    <row r="313" spans="3:18" x14ac:dyDescent="0.25">
      <c r="C313" s="25">
        <v>42846</v>
      </c>
      <c r="D313" s="24">
        <v>49.62</v>
      </c>
      <c r="E313" s="24">
        <v>24042.02</v>
      </c>
      <c r="F313" s="24">
        <v>2348.69</v>
      </c>
      <c r="G313">
        <f t="shared" si="48"/>
        <v>53.4</v>
      </c>
      <c r="H313">
        <f t="shared" ca="1" si="55"/>
        <v>49.62</v>
      </c>
      <c r="I313">
        <f t="shared" si="49"/>
        <v>8</v>
      </c>
      <c r="J313">
        <f t="shared" ca="1" si="50"/>
        <v>1</v>
      </c>
      <c r="K313">
        <f t="shared" ca="1" si="56"/>
        <v>24088.46</v>
      </c>
      <c r="L313">
        <f t="shared" ca="1" si="57"/>
        <v>24042.02</v>
      </c>
      <c r="M313" s="21">
        <f t="shared" ca="1" si="51"/>
        <v>-7.0786516853932557</v>
      </c>
      <c r="N313" s="21">
        <f t="shared" ca="1" si="58"/>
        <v>-0.19278941036495745</v>
      </c>
      <c r="O313" t="str">
        <f t="shared" ca="1" si="52"/>
        <v/>
      </c>
      <c r="P313" t="str">
        <f t="shared" ca="1" si="59"/>
        <v/>
      </c>
      <c r="Q313" t="str">
        <f t="shared" ca="1" si="53"/>
        <v/>
      </c>
      <c r="R313" t="str">
        <f t="shared" ca="1" si="54"/>
        <v/>
      </c>
    </row>
    <row r="314" spans="3:18" x14ac:dyDescent="0.25">
      <c r="C314" s="25">
        <v>42845</v>
      </c>
      <c r="D314" s="24">
        <v>50.27</v>
      </c>
      <c r="E314" s="24">
        <v>24056.98</v>
      </c>
      <c r="F314" s="24">
        <v>2355.84</v>
      </c>
      <c r="G314">
        <f t="shared" si="48"/>
        <v>53.4</v>
      </c>
      <c r="H314">
        <f t="shared" ca="1" si="55"/>
        <v>50.27</v>
      </c>
      <c r="I314">
        <f t="shared" si="49"/>
        <v>7</v>
      </c>
      <c r="J314">
        <f t="shared" ca="1" si="50"/>
        <v>1</v>
      </c>
      <c r="K314">
        <f t="shared" ca="1" si="56"/>
        <v>24088.46</v>
      </c>
      <c r="L314">
        <f t="shared" ca="1" si="57"/>
        <v>24056.98</v>
      </c>
      <c r="M314" s="21">
        <f t="shared" ca="1" si="51"/>
        <v>-5.8614232209737711</v>
      </c>
      <c r="N314" s="21">
        <f t="shared" ca="1" si="58"/>
        <v>-0.13068498359795067</v>
      </c>
      <c r="O314" t="str">
        <f t="shared" ca="1" si="52"/>
        <v/>
      </c>
      <c r="P314" t="str">
        <f t="shared" ca="1" si="59"/>
        <v/>
      </c>
      <c r="Q314" t="str">
        <f t="shared" ca="1" si="53"/>
        <v/>
      </c>
      <c r="R314" t="str">
        <f t="shared" ca="1" si="54"/>
        <v/>
      </c>
    </row>
    <row r="315" spans="3:18" x14ac:dyDescent="0.25">
      <c r="C315" s="25">
        <v>42844</v>
      </c>
      <c r="D315" s="24">
        <v>50.44</v>
      </c>
      <c r="E315" s="24">
        <v>23825.88</v>
      </c>
      <c r="F315" s="24">
        <v>2338.17</v>
      </c>
      <c r="G315">
        <f t="shared" si="48"/>
        <v>53.4</v>
      </c>
      <c r="H315">
        <f t="shared" ca="1" si="55"/>
        <v>50.44</v>
      </c>
      <c r="I315">
        <f t="shared" si="49"/>
        <v>6</v>
      </c>
      <c r="J315">
        <f t="shared" ca="1" si="50"/>
        <v>1</v>
      </c>
      <c r="K315">
        <f t="shared" ca="1" si="56"/>
        <v>24088.46</v>
      </c>
      <c r="L315">
        <f t="shared" ca="1" si="57"/>
        <v>23825.88</v>
      </c>
      <c r="M315" s="21">
        <f t="shared" ca="1" si="51"/>
        <v>-5.5430711610486956</v>
      </c>
      <c r="N315" s="21">
        <f t="shared" ca="1" si="58"/>
        <v>-1.0900655334545983</v>
      </c>
      <c r="O315" t="str">
        <f t="shared" ca="1" si="52"/>
        <v/>
      </c>
      <c r="P315" t="str">
        <f t="shared" ca="1" si="59"/>
        <v/>
      </c>
      <c r="Q315" t="str">
        <f t="shared" ca="1" si="53"/>
        <v/>
      </c>
      <c r="R315" t="str">
        <f t="shared" ca="1" si="54"/>
        <v/>
      </c>
    </row>
    <row r="316" spans="3:18" x14ac:dyDescent="0.25">
      <c r="C316" s="25">
        <v>42843</v>
      </c>
      <c r="D316" s="24">
        <v>52.41</v>
      </c>
      <c r="E316" s="24">
        <v>23924.54</v>
      </c>
      <c r="F316" s="24">
        <v>2342.19</v>
      </c>
      <c r="G316">
        <f t="shared" si="48"/>
        <v>53.4</v>
      </c>
      <c r="H316">
        <f t="shared" ca="1" si="55"/>
        <v>52.41</v>
      </c>
      <c r="I316">
        <f t="shared" si="49"/>
        <v>5</v>
      </c>
      <c r="J316">
        <f t="shared" ca="1" si="50"/>
        <v>1</v>
      </c>
      <c r="K316">
        <f t="shared" ca="1" si="56"/>
        <v>24088.46</v>
      </c>
      <c r="L316">
        <f t="shared" ca="1" si="57"/>
        <v>23924.54</v>
      </c>
      <c r="M316" s="21">
        <f t="shared" ca="1" si="51"/>
        <v>-1.8539325842696686</v>
      </c>
      <c r="N316" s="21">
        <f t="shared" ca="1" si="58"/>
        <v>-0.68049182056469926</v>
      </c>
      <c r="O316" t="str">
        <f t="shared" ca="1" si="52"/>
        <v/>
      </c>
      <c r="P316" t="str">
        <f t="shared" ca="1" si="59"/>
        <v/>
      </c>
      <c r="Q316" t="str">
        <f t="shared" ca="1" si="53"/>
        <v/>
      </c>
      <c r="R316" t="str">
        <f t="shared" ca="1" si="54"/>
        <v/>
      </c>
    </row>
    <row r="317" spans="3:18" x14ac:dyDescent="0.25">
      <c r="C317" s="25">
        <v>42842</v>
      </c>
      <c r="D317" s="24">
        <v>52.65</v>
      </c>
      <c r="E317" s="24"/>
      <c r="F317" s="24">
        <v>2349.0100000000002</v>
      </c>
      <c r="G317">
        <f t="shared" si="48"/>
        <v>53.4</v>
      </c>
      <c r="H317">
        <f t="shared" ca="1" si="55"/>
        <v>52.65</v>
      </c>
      <c r="I317">
        <f t="shared" si="49"/>
        <v>4</v>
      </c>
      <c r="J317">
        <f t="shared" ca="1" si="50"/>
        <v>1</v>
      </c>
      <c r="K317">
        <f t="shared" ca="1" si="56"/>
        <v>24088.46</v>
      </c>
      <c r="L317">
        <f t="shared" ca="1" si="57"/>
        <v>0</v>
      </c>
      <c r="M317" s="21">
        <f t="shared" ca="1" si="51"/>
        <v>-1.4044943820224698</v>
      </c>
      <c r="N317" s="21">
        <f t="shared" ca="1" si="58"/>
        <v>-100</v>
      </c>
      <c r="O317" t="str">
        <f t="shared" ca="1" si="52"/>
        <v/>
      </c>
      <c r="P317" t="str">
        <f t="shared" ca="1" si="59"/>
        <v/>
      </c>
      <c r="Q317" t="str">
        <f t="shared" ca="1" si="53"/>
        <v/>
      </c>
      <c r="R317" t="str">
        <f t="shared" ca="1" si="54"/>
        <v/>
      </c>
    </row>
    <row r="318" spans="3:18" x14ac:dyDescent="0.25">
      <c r="C318" s="25">
        <v>42838</v>
      </c>
      <c r="D318" s="24">
        <v>53.18</v>
      </c>
      <c r="E318" s="24">
        <v>24261.66</v>
      </c>
      <c r="F318" s="24">
        <v>2328.9499999999998</v>
      </c>
      <c r="G318">
        <f t="shared" si="48"/>
        <v>53.4</v>
      </c>
      <c r="H318">
        <f t="shared" ca="1" si="55"/>
        <v>53.11</v>
      </c>
      <c r="I318">
        <f t="shared" si="49"/>
        <v>3</v>
      </c>
      <c r="J318">
        <f t="shared" ca="1" si="50"/>
        <v>2</v>
      </c>
      <c r="K318">
        <f t="shared" ca="1" si="56"/>
        <v>24088.46</v>
      </c>
      <c r="L318">
        <f t="shared" ca="1" si="57"/>
        <v>24313.5</v>
      </c>
      <c r="M318" s="21">
        <f t="shared" ca="1" si="51"/>
        <v>-0.54307116104869158</v>
      </c>
      <c r="N318" s="21">
        <f t="shared" ca="1" si="58"/>
        <v>0.93422327537751038</v>
      </c>
      <c r="O318" t="str">
        <f t="shared" ca="1" si="52"/>
        <v/>
      </c>
      <c r="P318" t="str">
        <f t="shared" ca="1" si="59"/>
        <v/>
      </c>
      <c r="Q318" t="str">
        <f t="shared" ca="1" si="53"/>
        <v/>
      </c>
      <c r="R318" t="str">
        <f t="shared" ca="1" si="54"/>
        <v/>
      </c>
    </row>
    <row r="319" spans="3:18" x14ac:dyDescent="0.25">
      <c r="C319" s="25">
        <v>42837</v>
      </c>
      <c r="D319" s="24">
        <v>53.11</v>
      </c>
      <c r="E319" s="24">
        <v>24313.5</v>
      </c>
      <c r="F319" s="24">
        <v>2344.9299999999998</v>
      </c>
      <c r="G319">
        <f t="shared" si="48"/>
        <v>53.4</v>
      </c>
      <c r="H319">
        <f t="shared" ca="1" si="55"/>
        <v>53.11</v>
      </c>
      <c r="I319">
        <f t="shared" si="49"/>
        <v>2</v>
      </c>
      <c r="J319">
        <f t="shared" ca="1" si="50"/>
        <v>1</v>
      </c>
      <c r="K319">
        <f t="shared" ca="1" si="56"/>
        <v>24088.46</v>
      </c>
      <c r="L319">
        <f t="shared" ca="1" si="57"/>
        <v>24313.5</v>
      </c>
      <c r="M319" s="21">
        <f t="shared" ca="1" si="51"/>
        <v>-0.54307116104869158</v>
      </c>
      <c r="N319" s="21">
        <f t="shared" ca="1" si="58"/>
        <v>0.93422327537751038</v>
      </c>
      <c r="O319" t="str">
        <f t="shared" ca="1" si="52"/>
        <v/>
      </c>
      <c r="P319" t="str">
        <f t="shared" ca="1" si="59"/>
        <v/>
      </c>
      <c r="Q319" t="str">
        <f t="shared" ca="1" si="53"/>
        <v/>
      </c>
      <c r="R319" t="str">
        <f t="shared" ca="1" si="54"/>
        <v/>
      </c>
    </row>
    <row r="320" spans="3:18" x14ac:dyDescent="0.25">
      <c r="C320" s="25">
        <v>42836</v>
      </c>
      <c r="D320" s="24">
        <v>53.4</v>
      </c>
      <c r="E320" s="24">
        <v>24088.46</v>
      </c>
      <c r="F320" s="24">
        <v>2353.7800000000002</v>
      </c>
      <c r="G320">
        <f t="shared" si="48"/>
        <v>53.4</v>
      </c>
      <c r="H320">
        <f t="shared" ca="1" si="55"/>
        <v>53.4</v>
      </c>
      <c r="I320">
        <f t="shared" si="49"/>
        <v>1</v>
      </c>
      <c r="J320">
        <f t="shared" ca="1" si="50"/>
        <v>1</v>
      </c>
      <c r="K320">
        <f t="shared" ca="1" si="56"/>
        <v>24088.46</v>
      </c>
      <c r="L320">
        <f t="shared" ca="1" si="57"/>
        <v>24088.46</v>
      </c>
      <c r="M320" s="21">
        <f t="shared" ca="1" si="51"/>
        <v>0</v>
      </c>
      <c r="N320" s="21">
        <f t="shared" ca="1" si="58"/>
        <v>0</v>
      </c>
      <c r="O320" t="str">
        <f t="shared" ca="1" si="52"/>
        <v/>
      </c>
      <c r="P320" t="str">
        <f t="shared" ca="1" si="59"/>
        <v/>
      </c>
      <c r="Q320" t="str">
        <f t="shared" ca="1" si="53"/>
        <v/>
      </c>
      <c r="R320" t="str">
        <f t="shared" ca="1" si="54"/>
        <v/>
      </c>
    </row>
    <row r="321" spans="3:18" x14ac:dyDescent="0.25">
      <c r="C321" s="25">
        <v>42835</v>
      </c>
      <c r="D321" s="24">
        <v>53.08</v>
      </c>
      <c r="E321" s="24">
        <v>24262.18</v>
      </c>
      <c r="F321" s="24">
        <v>2357.16</v>
      </c>
      <c r="G321">
        <f t="shared" si="48"/>
        <v>53.08</v>
      </c>
      <c r="H321">
        <f t="shared" ca="1" si="55"/>
        <v>53.08</v>
      </c>
      <c r="I321">
        <f t="shared" si="49"/>
        <v>1</v>
      </c>
      <c r="J321">
        <f t="shared" ca="1" si="50"/>
        <v>1</v>
      </c>
      <c r="K321">
        <f t="shared" ca="1" si="56"/>
        <v>24262.18</v>
      </c>
      <c r="L321">
        <f t="shared" ca="1" si="57"/>
        <v>24262.18</v>
      </c>
      <c r="M321" s="21">
        <f t="shared" ca="1" si="51"/>
        <v>0</v>
      </c>
      <c r="N321" s="21">
        <f t="shared" ca="1" si="58"/>
        <v>0</v>
      </c>
      <c r="O321" t="str">
        <f t="shared" ca="1" si="52"/>
        <v/>
      </c>
      <c r="P321" t="str">
        <f t="shared" ca="1" si="59"/>
        <v/>
      </c>
      <c r="Q321" t="str">
        <f t="shared" ca="1" si="53"/>
        <v/>
      </c>
      <c r="R321" t="str">
        <f t="shared" ca="1" si="54"/>
        <v/>
      </c>
    </row>
    <row r="322" spans="3:18" x14ac:dyDescent="0.25">
      <c r="C322" s="25">
        <v>42832</v>
      </c>
      <c r="D322" s="24">
        <v>52.24</v>
      </c>
      <c r="E322" s="24">
        <v>24267.3</v>
      </c>
      <c r="F322" s="24">
        <v>2355.54</v>
      </c>
      <c r="G322">
        <f t="shared" si="48"/>
        <v>52.24</v>
      </c>
      <c r="H322">
        <f t="shared" ca="1" si="55"/>
        <v>52.24</v>
      </c>
      <c r="I322">
        <f t="shared" si="49"/>
        <v>1</v>
      </c>
      <c r="J322">
        <f t="shared" ca="1" si="50"/>
        <v>1</v>
      </c>
      <c r="K322">
        <f t="shared" ca="1" si="56"/>
        <v>24267.3</v>
      </c>
      <c r="L322">
        <f t="shared" ca="1" si="57"/>
        <v>24267.3</v>
      </c>
      <c r="M322" s="21">
        <f t="shared" ca="1" si="51"/>
        <v>0</v>
      </c>
      <c r="N322" s="21">
        <f t="shared" ca="1" si="58"/>
        <v>0</v>
      </c>
      <c r="O322" t="str">
        <f t="shared" ca="1" si="52"/>
        <v/>
      </c>
      <c r="P322" t="str">
        <f t="shared" ca="1" si="59"/>
        <v/>
      </c>
      <c r="Q322" t="str">
        <f t="shared" ca="1" si="53"/>
        <v/>
      </c>
      <c r="R322" t="str">
        <f t="shared" ca="1" si="54"/>
        <v/>
      </c>
    </row>
    <row r="323" spans="3:18" x14ac:dyDescent="0.25">
      <c r="C323" s="25">
        <v>42831</v>
      </c>
      <c r="D323" s="24">
        <v>51.7</v>
      </c>
      <c r="E323" s="24">
        <v>24273.72</v>
      </c>
      <c r="F323" s="24">
        <v>2357.4899999999998</v>
      </c>
      <c r="G323">
        <f t="shared" si="48"/>
        <v>51.7</v>
      </c>
      <c r="H323">
        <f t="shared" ca="1" si="55"/>
        <v>51.7</v>
      </c>
      <c r="I323">
        <f t="shared" si="49"/>
        <v>1</v>
      </c>
      <c r="J323">
        <f t="shared" ca="1" si="50"/>
        <v>1</v>
      </c>
      <c r="K323">
        <f t="shared" ca="1" si="56"/>
        <v>24273.72</v>
      </c>
      <c r="L323">
        <f t="shared" ca="1" si="57"/>
        <v>24273.72</v>
      </c>
      <c r="M323" s="21">
        <f t="shared" ca="1" si="51"/>
        <v>0</v>
      </c>
      <c r="N323" s="21">
        <f t="shared" ca="1" si="58"/>
        <v>0</v>
      </c>
      <c r="O323" t="str">
        <f t="shared" ca="1" si="52"/>
        <v/>
      </c>
      <c r="P323" t="str">
        <f t="shared" ca="1" si="59"/>
        <v/>
      </c>
      <c r="Q323" t="str">
        <f t="shared" ca="1" si="53"/>
        <v/>
      </c>
      <c r="R323" t="str">
        <f t="shared" ca="1" si="54"/>
        <v/>
      </c>
    </row>
    <row r="324" spans="3:18" x14ac:dyDescent="0.25">
      <c r="C324" s="25">
        <v>42830</v>
      </c>
      <c r="D324" s="24">
        <v>51.15</v>
      </c>
      <c r="E324" s="24">
        <v>24400.799999999999</v>
      </c>
      <c r="F324" s="24">
        <v>2352.9499999999998</v>
      </c>
      <c r="G324">
        <f t="shared" si="48"/>
        <v>51.15</v>
      </c>
      <c r="H324">
        <f t="shared" ca="1" si="55"/>
        <v>51.15</v>
      </c>
      <c r="I324">
        <f t="shared" si="49"/>
        <v>1</v>
      </c>
      <c r="J324">
        <f t="shared" ca="1" si="50"/>
        <v>1</v>
      </c>
      <c r="K324">
        <f t="shared" ca="1" si="56"/>
        <v>24400.799999999999</v>
      </c>
      <c r="L324">
        <f t="shared" ca="1" si="57"/>
        <v>24400.799999999999</v>
      </c>
      <c r="M324" s="21">
        <f t="shared" ca="1" si="51"/>
        <v>0</v>
      </c>
      <c r="N324" s="21">
        <f t="shared" ca="1" si="58"/>
        <v>0</v>
      </c>
      <c r="O324" t="str">
        <f t="shared" ca="1" si="52"/>
        <v/>
      </c>
      <c r="P324" t="str">
        <f t="shared" ca="1" si="59"/>
        <v/>
      </c>
      <c r="Q324" t="str">
        <f t="shared" ca="1" si="53"/>
        <v/>
      </c>
      <c r="R324" t="str">
        <f t="shared" ca="1" si="54"/>
        <v/>
      </c>
    </row>
    <row r="325" spans="3:18" x14ac:dyDescent="0.25">
      <c r="C325" s="25">
        <v>42829</v>
      </c>
      <c r="D325" s="24">
        <v>51.03</v>
      </c>
      <c r="E325" s="24"/>
      <c r="F325" s="24">
        <v>2360.16</v>
      </c>
      <c r="G325">
        <f t="shared" si="48"/>
        <v>51.03</v>
      </c>
      <c r="H325">
        <f t="shared" ca="1" si="55"/>
        <v>51.03</v>
      </c>
      <c r="I325">
        <f t="shared" si="49"/>
        <v>1</v>
      </c>
      <c r="J325">
        <f t="shared" ca="1" si="50"/>
        <v>1</v>
      </c>
      <c r="K325">
        <f t="shared" ca="1" si="56"/>
        <v>0</v>
      </c>
      <c r="L325">
        <f t="shared" ca="1" si="57"/>
        <v>0</v>
      </c>
      <c r="M325" s="21">
        <f t="shared" ca="1" si="51"/>
        <v>0</v>
      </c>
      <c r="N325" s="21" t="str">
        <f t="shared" ca="1" si="58"/>
        <v/>
      </c>
      <c r="O325" t="str">
        <f t="shared" ca="1" si="52"/>
        <v/>
      </c>
      <c r="P325" t="str">
        <f t="shared" ca="1" si="59"/>
        <v/>
      </c>
      <c r="Q325" t="str">
        <f t="shared" ca="1" si="53"/>
        <v/>
      </c>
      <c r="R325" t="str">
        <f t="shared" ca="1" si="54"/>
        <v/>
      </c>
    </row>
    <row r="326" spans="3:18" x14ac:dyDescent="0.25">
      <c r="C326" s="25">
        <v>42828</v>
      </c>
      <c r="D326" s="24">
        <v>50.24</v>
      </c>
      <c r="E326" s="24">
        <v>24261.48</v>
      </c>
      <c r="F326" s="24">
        <v>2358.84</v>
      </c>
      <c r="G326">
        <f t="shared" si="48"/>
        <v>50.6</v>
      </c>
      <c r="H326">
        <f t="shared" ca="1" si="55"/>
        <v>50.24</v>
      </c>
      <c r="I326">
        <f t="shared" si="49"/>
        <v>2</v>
      </c>
      <c r="J326">
        <f t="shared" ca="1" si="50"/>
        <v>1</v>
      </c>
      <c r="K326">
        <f t="shared" ca="1" si="56"/>
        <v>24111.59</v>
      </c>
      <c r="L326">
        <f t="shared" ca="1" si="57"/>
        <v>24261.48</v>
      </c>
      <c r="M326" s="21">
        <f t="shared" ca="1" si="51"/>
        <v>-0.71146245059288127</v>
      </c>
      <c r="N326" s="21">
        <f t="shared" ca="1" si="58"/>
        <v>0.62165124738766675</v>
      </c>
      <c r="O326" t="str">
        <f t="shared" ca="1" si="52"/>
        <v/>
      </c>
      <c r="P326" t="str">
        <f t="shared" ca="1" si="59"/>
        <v/>
      </c>
      <c r="Q326" t="str">
        <f t="shared" ca="1" si="53"/>
        <v/>
      </c>
      <c r="R326" t="str">
        <f t="shared" ca="1" si="54"/>
        <v/>
      </c>
    </row>
    <row r="327" spans="3:18" x14ac:dyDescent="0.25">
      <c r="C327" s="25">
        <v>42825</v>
      </c>
      <c r="D327" s="24">
        <v>50.6</v>
      </c>
      <c r="E327" s="24">
        <v>24111.59</v>
      </c>
      <c r="F327" s="24">
        <v>2362.7199999999998</v>
      </c>
      <c r="G327">
        <f t="shared" si="48"/>
        <v>50.6</v>
      </c>
      <c r="H327">
        <f t="shared" ca="1" si="55"/>
        <v>50.6</v>
      </c>
      <c r="I327">
        <f t="shared" si="49"/>
        <v>1</v>
      </c>
      <c r="J327">
        <f t="shared" ca="1" si="50"/>
        <v>1</v>
      </c>
      <c r="K327">
        <f t="shared" ca="1" si="56"/>
        <v>24111.59</v>
      </c>
      <c r="L327">
        <f t="shared" ca="1" si="57"/>
        <v>24111.59</v>
      </c>
      <c r="M327" s="21">
        <f t="shared" ca="1" si="51"/>
        <v>0</v>
      </c>
      <c r="N327" s="21">
        <f t="shared" ca="1" si="58"/>
        <v>0</v>
      </c>
      <c r="O327" t="str">
        <f t="shared" ca="1" si="52"/>
        <v/>
      </c>
      <c r="P327" t="str">
        <f t="shared" ca="1" si="59"/>
        <v/>
      </c>
      <c r="Q327" t="str">
        <f t="shared" ca="1" si="53"/>
        <v/>
      </c>
      <c r="R327" t="str">
        <f t="shared" ca="1" si="54"/>
        <v/>
      </c>
    </row>
    <row r="328" spans="3:18" x14ac:dyDescent="0.25">
      <c r="C328" s="25">
        <v>42824</v>
      </c>
      <c r="D328" s="24">
        <v>50.35</v>
      </c>
      <c r="E328" s="24">
        <v>24301.09</v>
      </c>
      <c r="F328" s="24">
        <v>2368.06</v>
      </c>
      <c r="G328">
        <f t="shared" si="48"/>
        <v>50.35</v>
      </c>
      <c r="H328">
        <f t="shared" ca="1" si="55"/>
        <v>50.35</v>
      </c>
      <c r="I328">
        <f t="shared" si="49"/>
        <v>1</v>
      </c>
      <c r="J328">
        <f t="shared" ca="1" si="50"/>
        <v>1</v>
      </c>
      <c r="K328">
        <f t="shared" ca="1" si="56"/>
        <v>24301.09</v>
      </c>
      <c r="L328">
        <f t="shared" ca="1" si="57"/>
        <v>24301.09</v>
      </c>
      <c r="M328" s="21">
        <f t="shared" ca="1" si="51"/>
        <v>0</v>
      </c>
      <c r="N328" s="21">
        <f t="shared" ca="1" si="58"/>
        <v>0</v>
      </c>
      <c r="O328" t="str">
        <f t="shared" ca="1" si="52"/>
        <v/>
      </c>
      <c r="P328" t="str">
        <f t="shared" ca="1" si="59"/>
        <v/>
      </c>
      <c r="Q328" t="str">
        <f t="shared" ca="1" si="53"/>
        <v/>
      </c>
      <c r="R328" t="str">
        <f t="shared" ca="1" si="54"/>
        <v/>
      </c>
    </row>
    <row r="329" spans="3:18" x14ac:dyDescent="0.25">
      <c r="C329" s="25">
        <v>42823</v>
      </c>
      <c r="D329" s="24">
        <v>49.51</v>
      </c>
      <c r="E329" s="24">
        <v>24392.05</v>
      </c>
      <c r="F329" s="24">
        <v>2361.13</v>
      </c>
      <c r="G329">
        <f t="shared" si="48"/>
        <v>49.51</v>
      </c>
      <c r="H329">
        <f t="shared" ca="1" si="55"/>
        <v>49.51</v>
      </c>
      <c r="I329">
        <f t="shared" si="49"/>
        <v>1</v>
      </c>
      <c r="J329">
        <f t="shared" ca="1" si="50"/>
        <v>1</v>
      </c>
      <c r="K329">
        <f t="shared" ca="1" si="56"/>
        <v>24392.05</v>
      </c>
      <c r="L329">
        <f t="shared" ca="1" si="57"/>
        <v>24392.05</v>
      </c>
      <c r="M329" s="21">
        <f t="shared" ca="1" si="51"/>
        <v>0</v>
      </c>
      <c r="N329" s="21">
        <f t="shared" ca="1" si="58"/>
        <v>0</v>
      </c>
      <c r="O329" t="str">
        <f t="shared" ca="1" si="52"/>
        <v/>
      </c>
      <c r="P329" t="str">
        <f t="shared" ca="1" si="59"/>
        <v/>
      </c>
      <c r="Q329" t="str">
        <f t="shared" ca="1" si="53"/>
        <v/>
      </c>
      <c r="R329" t="str">
        <f t="shared" ca="1" si="54"/>
        <v/>
      </c>
    </row>
    <row r="330" spans="3:18" x14ac:dyDescent="0.25">
      <c r="C330" s="25">
        <v>42822</v>
      </c>
      <c r="D330" s="24">
        <v>48.37</v>
      </c>
      <c r="E330" s="24">
        <v>24345.87</v>
      </c>
      <c r="F330" s="24">
        <v>2358.5700000000002</v>
      </c>
      <c r="G330">
        <f t="shared" si="48"/>
        <v>50.28</v>
      </c>
      <c r="H330">
        <f t="shared" ca="1" si="55"/>
        <v>47.34</v>
      </c>
      <c r="I330">
        <f t="shared" si="49"/>
        <v>15</v>
      </c>
      <c r="J330">
        <f t="shared" ca="1" si="50"/>
        <v>6</v>
      </c>
      <c r="K330">
        <f t="shared" ca="1" si="56"/>
        <v>23782.27</v>
      </c>
      <c r="L330">
        <f t="shared" ca="1" si="57"/>
        <v>24593.119999999999</v>
      </c>
      <c r="M330" s="21">
        <f t="shared" ca="1" si="51"/>
        <v>-5.8472553699283942</v>
      </c>
      <c r="N330" s="21">
        <f t="shared" ca="1" si="58"/>
        <v>3.40947268700591</v>
      </c>
      <c r="O330" t="str">
        <f t="shared" ca="1" si="52"/>
        <v/>
      </c>
      <c r="P330" t="str">
        <f t="shared" ca="1" si="59"/>
        <v/>
      </c>
      <c r="Q330" t="str">
        <f t="shared" ca="1" si="53"/>
        <v/>
      </c>
      <c r="R330" t="str">
        <f t="shared" ca="1" si="54"/>
        <v/>
      </c>
    </row>
    <row r="331" spans="3:18" x14ac:dyDescent="0.25">
      <c r="C331" s="25">
        <v>42821</v>
      </c>
      <c r="D331" s="24">
        <v>47.73</v>
      </c>
      <c r="E331" s="24">
        <v>24193.7</v>
      </c>
      <c r="F331" s="24">
        <v>2341.59</v>
      </c>
      <c r="G331">
        <f t="shared" si="48"/>
        <v>53.14</v>
      </c>
      <c r="H331">
        <f t="shared" ca="1" si="55"/>
        <v>47.34</v>
      </c>
      <c r="I331">
        <f t="shared" si="49"/>
        <v>15</v>
      </c>
      <c r="J331">
        <f t="shared" ca="1" si="50"/>
        <v>5</v>
      </c>
      <c r="K331">
        <f t="shared" ca="1" si="56"/>
        <v>23681.07</v>
      </c>
      <c r="L331">
        <f t="shared" ca="1" si="57"/>
        <v>24593.119999999999</v>
      </c>
      <c r="M331" s="21">
        <f t="shared" ca="1" si="51"/>
        <v>-10.914565299209633</v>
      </c>
      <c r="N331" s="21">
        <f t="shared" ca="1" si="58"/>
        <v>3.85138847188915</v>
      </c>
      <c r="O331">
        <f t="shared" ca="1" si="52"/>
        <v>1</v>
      </c>
      <c r="P331" t="str">
        <f t="shared" ca="1" si="59"/>
        <v/>
      </c>
      <c r="Q331" t="str">
        <f t="shared" ca="1" si="53"/>
        <v/>
      </c>
      <c r="R331" t="str">
        <f t="shared" ca="1" si="54"/>
        <v/>
      </c>
    </row>
    <row r="332" spans="3:18" x14ac:dyDescent="0.25">
      <c r="C332" s="25">
        <v>42818</v>
      </c>
      <c r="D332" s="24">
        <v>47.97</v>
      </c>
      <c r="E332" s="24">
        <v>24358.27</v>
      </c>
      <c r="F332" s="24">
        <v>2343.98</v>
      </c>
      <c r="G332">
        <f t="shared" si="48"/>
        <v>53.2</v>
      </c>
      <c r="H332">
        <f t="shared" ca="1" si="55"/>
        <v>47.34</v>
      </c>
      <c r="I332">
        <f t="shared" si="49"/>
        <v>15</v>
      </c>
      <c r="J332">
        <f t="shared" ca="1" si="50"/>
        <v>4</v>
      </c>
      <c r="K332">
        <f t="shared" ca="1" si="56"/>
        <v>23596.28</v>
      </c>
      <c r="L332">
        <f t="shared" ca="1" si="57"/>
        <v>24593.119999999999</v>
      </c>
      <c r="M332" s="21">
        <f t="shared" ca="1" si="51"/>
        <v>-11.015037593984955</v>
      </c>
      <c r="N332" s="21">
        <f t="shared" ca="1" si="58"/>
        <v>4.2245642109688397</v>
      </c>
      <c r="O332">
        <f t="shared" ca="1" si="52"/>
        <v>1</v>
      </c>
      <c r="P332" t="str">
        <f t="shared" ca="1" si="59"/>
        <v/>
      </c>
      <c r="Q332" t="str">
        <f t="shared" ca="1" si="53"/>
        <v/>
      </c>
      <c r="R332" t="str">
        <f t="shared" ca="1" si="54"/>
        <v/>
      </c>
    </row>
    <row r="333" spans="3:18" x14ac:dyDescent="0.25">
      <c r="C333" s="25">
        <v>42817</v>
      </c>
      <c r="D333" s="24">
        <v>47.7</v>
      </c>
      <c r="E333" s="24">
        <v>24327.7</v>
      </c>
      <c r="F333" s="24">
        <v>2345.96</v>
      </c>
      <c r="G333">
        <f t="shared" si="48"/>
        <v>53.33</v>
      </c>
      <c r="H333">
        <f t="shared" ca="1" si="55"/>
        <v>47.34</v>
      </c>
      <c r="I333">
        <f t="shared" si="49"/>
        <v>15</v>
      </c>
      <c r="J333">
        <f t="shared" ca="1" si="50"/>
        <v>3</v>
      </c>
      <c r="K333">
        <f t="shared" ca="1" si="56"/>
        <v>23552.720000000001</v>
      </c>
      <c r="L333">
        <f t="shared" ca="1" si="57"/>
        <v>24593.119999999999</v>
      </c>
      <c r="M333" s="21">
        <f t="shared" ca="1" si="51"/>
        <v>-11.231951996999801</v>
      </c>
      <c r="N333" s="21">
        <f t="shared" ca="1" si="58"/>
        <v>4.4173241986488199</v>
      </c>
      <c r="O333">
        <f t="shared" ca="1" si="52"/>
        <v>1</v>
      </c>
      <c r="P333" t="str">
        <f t="shared" ca="1" si="59"/>
        <v/>
      </c>
      <c r="Q333" t="str">
        <f t="shared" ca="1" si="53"/>
        <v/>
      </c>
      <c r="R333" t="str">
        <f t="shared" ca="1" si="54"/>
        <v/>
      </c>
    </row>
    <row r="334" spans="3:18" x14ac:dyDescent="0.25">
      <c r="C334" s="25">
        <v>42816</v>
      </c>
      <c r="D334" s="24">
        <v>48.04</v>
      </c>
      <c r="E334" s="24">
        <v>24320.41</v>
      </c>
      <c r="F334" s="24">
        <v>2348.4499999999998</v>
      </c>
      <c r="G334">
        <f t="shared" si="48"/>
        <v>53.33</v>
      </c>
      <c r="H334">
        <f t="shared" ca="1" si="55"/>
        <v>47.34</v>
      </c>
      <c r="I334">
        <f t="shared" si="49"/>
        <v>14</v>
      </c>
      <c r="J334">
        <f t="shared" ca="1" si="50"/>
        <v>2</v>
      </c>
      <c r="K334">
        <f t="shared" ca="1" si="56"/>
        <v>23552.720000000001</v>
      </c>
      <c r="L334">
        <f t="shared" ca="1" si="57"/>
        <v>24593.119999999999</v>
      </c>
      <c r="M334" s="21">
        <f t="shared" ca="1" si="51"/>
        <v>-11.231951996999801</v>
      </c>
      <c r="N334" s="21">
        <f t="shared" ca="1" si="58"/>
        <v>4.4173241986488199</v>
      </c>
      <c r="O334">
        <f t="shared" ca="1" si="52"/>
        <v>1</v>
      </c>
      <c r="P334" t="str">
        <f t="shared" ca="1" si="59"/>
        <v/>
      </c>
      <c r="Q334" t="str">
        <f t="shared" ca="1" si="53"/>
        <v/>
      </c>
      <c r="R334" t="str">
        <f t="shared" ca="1" si="54"/>
        <v/>
      </c>
    </row>
    <row r="335" spans="3:18" x14ac:dyDescent="0.25">
      <c r="C335" s="25">
        <v>42815</v>
      </c>
      <c r="D335" s="24">
        <v>47.34</v>
      </c>
      <c r="E335" s="24">
        <v>24593.119999999999</v>
      </c>
      <c r="F335" s="24">
        <v>2344.02</v>
      </c>
      <c r="G335">
        <f t="shared" si="48"/>
        <v>53.83</v>
      </c>
      <c r="H335">
        <f t="shared" ca="1" si="55"/>
        <v>47.34</v>
      </c>
      <c r="I335">
        <f t="shared" si="49"/>
        <v>15</v>
      </c>
      <c r="J335">
        <f t="shared" ca="1" si="50"/>
        <v>1</v>
      </c>
      <c r="K335">
        <f t="shared" ca="1" si="56"/>
        <v>23776.49</v>
      </c>
      <c r="L335">
        <f t="shared" ca="1" si="57"/>
        <v>24593.119999999999</v>
      </c>
      <c r="M335" s="21">
        <f t="shared" ca="1" si="51"/>
        <v>-12.056474085082659</v>
      </c>
      <c r="N335" s="21">
        <f t="shared" ca="1" si="58"/>
        <v>3.4346112483381486</v>
      </c>
      <c r="O335">
        <f t="shared" ca="1" si="52"/>
        <v>1</v>
      </c>
      <c r="P335" t="str">
        <f t="shared" ca="1" si="59"/>
        <v/>
      </c>
      <c r="Q335" t="str">
        <f t="shared" ca="1" si="53"/>
        <v/>
      </c>
      <c r="R335" t="str">
        <f t="shared" ca="1" si="54"/>
        <v/>
      </c>
    </row>
    <row r="336" spans="3:18" x14ac:dyDescent="0.25">
      <c r="C336" s="25">
        <v>42814</v>
      </c>
      <c r="D336" s="24">
        <v>48.22</v>
      </c>
      <c r="E336" s="24">
        <v>24501.99</v>
      </c>
      <c r="F336" s="24">
        <v>2373.4699999999998</v>
      </c>
      <c r="G336">
        <f t="shared" si="48"/>
        <v>54.01</v>
      </c>
      <c r="H336">
        <f t="shared" ca="1" si="55"/>
        <v>47.72</v>
      </c>
      <c r="I336">
        <f t="shared" si="49"/>
        <v>15</v>
      </c>
      <c r="J336">
        <f t="shared" ca="1" si="50"/>
        <v>5</v>
      </c>
      <c r="K336">
        <f t="shared" ca="1" si="56"/>
        <v>23740.73</v>
      </c>
      <c r="L336">
        <f t="shared" ca="1" si="57"/>
        <v>23827.95</v>
      </c>
      <c r="M336" s="21">
        <f t="shared" ca="1" si="51"/>
        <v>-11.645991483058694</v>
      </c>
      <c r="N336" s="21">
        <f t="shared" ca="1" si="58"/>
        <v>0.3673855016252725</v>
      </c>
      <c r="O336">
        <f t="shared" ca="1" si="52"/>
        <v>1</v>
      </c>
      <c r="P336" t="str">
        <f t="shared" ca="1" si="59"/>
        <v/>
      </c>
      <c r="Q336" t="str">
        <f t="shared" ca="1" si="53"/>
        <v/>
      </c>
      <c r="R336" t="str">
        <f t="shared" ca="1" si="54"/>
        <v/>
      </c>
    </row>
    <row r="337" spans="3:18" x14ac:dyDescent="0.25">
      <c r="C337" s="25">
        <v>42811</v>
      </c>
      <c r="D337" s="24">
        <v>48.78</v>
      </c>
      <c r="E337" s="24">
        <v>24309.93</v>
      </c>
      <c r="F337" s="24">
        <v>2378.25</v>
      </c>
      <c r="G337">
        <f t="shared" ref="G337:G400" si="60">MAX($D337:$D351)</f>
        <v>54.05</v>
      </c>
      <c r="H337">
        <f t="shared" ca="1" si="55"/>
        <v>47.72</v>
      </c>
      <c r="I337">
        <f t="shared" ref="I337:I400" si="61">MATCH($G337,$D337:$D351,0)</f>
        <v>15</v>
      </c>
      <c r="J337">
        <f t="shared" ref="J337:J400" ca="1" si="62">MATCH($H337,$D337:$D351,0)</f>
        <v>4</v>
      </c>
      <c r="K337">
        <f t="shared" ca="1" si="56"/>
        <v>23925.05</v>
      </c>
      <c r="L337">
        <f t="shared" ca="1" si="57"/>
        <v>23827.95</v>
      </c>
      <c r="M337" s="21">
        <f t="shared" ref="M337:M400" ca="1" si="63">100*(H337/G337-1)</f>
        <v>-11.711378353376499</v>
      </c>
      <c r="N337" s="21">
        <f t="shared" ca="1" si="58"/>
        <v>-0.40585077147173854</v>
      </c>
      <c r="O337">
        <f t="shared" ref="O337:O400" ca="1" si="64">IF(M337&lt;-10,1,"")</f>
        <v>1</v>
      </c>
      <c r="P337" t="str">
        <f t="shared" ca="1" si="59"/>
        <v/>
      </c>
      <c r="Q337" t="str">
        <f t="shared" ref="Q337:Q400" ca="1" si="65">IF(AND($O337=1,$P337=1),OFFSET($C337,I337-1,0),"")</f>
        <v/>
      </c>
      <c r="R337" t="str">
        <f t="shared" ref="R337:R400" ca="1" si="66">IF(AND($O337=1,$P337=1),OFFSET($C337,J337-1,0),"")</f>
        <v/>
      </c>
    </row>
    <row r="338" spans="3:18" x14ac:dyDescent="0.25">
      <c r="C338" s="25">
        <v>42810</v>
      </c>
      <c r="D338" s="24">
        <v>48.75</v>
      </c>
      <c r="E338" s="24">
        <v>24288.28</v>
      </c>
      <c r="F338" s="24">
        <v>2381.38</v>
      </c>
      <c r="G338">
        <f t="shared" si="60"/>
        <v>54.05</v>
      </c>
      <c r="H338">
        <f t="shared" ref="H338:H401" ca="1" si="67">MIN(OFFSET($D338,0,0,MATCH($G338,$D338:$D352,0),1))</f>
        <v>47.72</v>
      </c>
      <c r="I338">
        <f t="shared" si="61"/>
        <v>14</v>
      </c>
      <c r="J338">
        <f t="shared" ca="1" si="62"/>
        <v>3</v>
      </c>
      <c r="K338">
        <f t="shared" ref="K338:K401" ca="1" si="68">OFFSET($E338,I338-1,0)</f>
        <v>23925.05</v>
      </c>
      <c r="L338">
        <f t="shared" ref="L338:L401" ca="1" si="69">OFFSET($E338,J338-1,0)</f>
        <v>23827.95</v>
      </c>
      <c r="M338" s="21">
        <f t="shared" ca="1" si="63"/>
        <v>-11.711378353376499</v>
      </c>
      <c r="N338" s="21">
        <f t="shared" ref="N338:N401" ca="1" si="70">IF(ISNUMBER(100*(L338/K338-1)),100*(L338/K338-1),"")</f>
        <v>-0.40585077147173854</v>
      </c>
      <c r="O338">
        <f t="shared" ca="1" si="64"/>
        <v>1</v>
      </c>
      <c r="P338" t="str">
        <f t="shared" ref="P338:P401" ca="1" si="71">IF(N338="","",IF(N338=-100,"",IF(N338&lt;-10,1,"")))</f>
        <v/>
      </c>
      <c r="Q338" t="str">
        <f t="shared" ca="1" si="65"/>
        <v/>
      </c>
      <c r="R338" t="str">
        <f t="shared" ca="1" si="66"/>
        <v/>
      </c>
    </row>
    <row r="339" spans="3:18" x14ac:dyDescent="0.25">
      <c r="C339" s="25">
        <v>42809</v>
      </c>
      <c r="D339" s="24">
        <v>48.86</v>
      </c>
      <c r="E339" s="24">
        <v>23792.85</v>
      </c>
      <c r="F339" s="24">
        <v>2385.2600000000002</v>
      </c>
      <c r="G339">
        <f t="shared" si="60"/>
        <v>54.45</v>
      </c>
      <c r="H339">
        <f t="shared" ca="1" si="67"/>
        <v>47.72</v>
      </c>
      <c r="I339">
        <f t="shared" si="61"/>
        <v>15</v>
      </c>
      <c r="J339">
        <f t="shared" ca="1" si="62"/>
        <v>2</v>
      </c>
      <c r="K339">
        <f t="shared" ca="1" si="68"/>
        <v>24114.86</v>
      </c>
      <c r="L339">
        <f t="shared" ca="1" si="69"/>
        <v>23827.95</v>
      </c>
      <c r="M339" s="21">
        <f t="shared" ca="1" si="63"/>
        <v>-12.359963269054186</v>
      </c>
      <c r="N339" s="21">
        <f t="shared" ca="1" si="70"/>
        <v>-1.1897643195938112</v>
      </c>
      <c r="O339">
        <f t="shared" ca="1" si="64"/>
        <v>1</v>
      </c>
      <c r="P339" t="str">
        <f t="shared" ca="1" si="71"/>
        <v/>
      </c>
      <c r="Q339" t="str">
        <f t="shared" ca="1" si="65"/>
        <v/>
      </c>
      <c r="R339" t="str">
        <f t="shared" ca="1" si="66"/>
        <v/>
      </c>
    </row>
    <row r="340" spans="3:18" x14ac:dyDescent="0.25">
      <c r="C340" s="25">
        <v>42808</v>
      </c>
      <c r="D340" s="24">
        <v>47.72</v>
      </c>
      <c r="E340" s="24">
        <v>23827.95</v>
      </c>
      <c r="F340" s="24">
        <v>2365.4499999999998</v>
      </c>
      <c r="G340">
        <f t="shared" si="60"/>
        <v>54.45</v>
      </c>
      <c r="H340">
        <f t="shared" ca="1" si="67"/>
        <v>47.72</v>
      </c>
      <c r="I340">
        <f t="shared" si="61"/>
        <v>14</v>
      </c>
      <c r="J340">
        <f t="shared" ca="1" si="62"/>
        <v>1</v>
      </c>
      <c r="K340">
        <f t="shared" ca="1" si="68"/>
        <v>24114.86</v>
      </c>
      <c r="L340">
        <f t="shared" ca="1" si="69"/>
        <v>23827.95</v>
      </c>
      <c r="M340" s="21">
        <f t="shared" ca="1" si="63"/>
        <v>-12.359963269054186</v>
      </c>
      <c r="N340" s="21">
        <f t="shared" ca="1" si="70"/>
        <v>-1.1897643195938112</v>
      </c>
      <c r="O340">
        <f t="shared" ca="1" si="64"/>
        <v>1</v>
      </c>
      <c r="P340" t="str">
        <f t="shared" ca="1" si="71"/>
        <v/>
      </c>
      <c r="Q340" t="str">
        <f t="shared" ca="1" si="65"/>
        <v/>
      </c>
      <c r="R340" t="str">
        <f t="shared" ca="1" si="66"/>
        <v/>
      </c>
    </row>
    <row r="341" spans="3:18" x14ac:dyDescent="0.25">
      <c r="C341" s="25">
        <v>42807</v>
      </c>
      <c r="D341" s="24">
        <v>48.4</v>
      </c>
      <c r="E341" s="24">
        <v>23829.67</v>
      </c>
      <c r="F341" s="24">
        <v>2373.4699999999998</v>
      </c>
      <c r="G341">
        <f t="shared" si="60"/>
        <v>54.45</v>
      </c>
      <c r="H341">
        <f t="shared" ca="1" si="67"/>
        <v>48.4</v>
      </c>
      <c r="I341">
        <f t="shared" si="61"/>
        <v>13</v>
      </c>
      <c r="J341">
        <f t="shared" ca="1" si="62"/>
        <v>1</v>
      </c>
      <c r="K341">
        <f t="shared" ca="1" si="68"/>
        <v>24114.86</v>
      </c>
      <c r="L341">
        <f t="shared" ca="1" si="69"/>
        <v>23829.67</v>
      </c>
      <c r="M341" s="21">
        <f t="shared" ca="1" si="63"/>
        <v>-11.111111111111116</v>
      </c>
      <c r="N341" s="21">
        <f t="shared" ca="1" si="70"/>
        <v>-1.1826317880344384</v>
      </c>
      <c r="O341">
        <f t="shared" ca="1" si="64"/>
        <v>1</v>
      </c>
      <c r="P341" t="str">
        <f t="shared" ca="1" si="71"/>
        <v/>
      </c>
      <c r="Q341" t="str">
        <f t="shared" ca="1" si="65"/>
        <v/>
      </c>
      <c r="R341" t="str">
        <f t="shared" ca="1" si="66"/>
        <v/>
      </c>
    </row>
    <row r="342" spans="3:18" x14ac:dyDescent="0.25">
      <c r="C342" s="25">
        <v>42804</v>
      </c>
      <c r="D342" s="24">
        <v>48.49</v>
      </c>
      <c r="E342" s="24">
        <v>23568.67</v>
      </c>
      <c r="F342" s="24">
        <v>2372.6</v>
      </c>
      <c r="G342">
        <f t="shared" si="60"/>
        <v>54.45</v>
      </c>
      <c r="H342">
        <f t="shared" ca="1" si="67"/>
        <v>48.49</v>
      </c>
      <c r="I342">
        <f t="shared" si="61"/>
        <v>12</v>
      </c>
      <c r="J342">
        <f t="shared" ca="1" si="62"/>
        <v>1</v>
      </c>
      <c r="K342">
        <f t="shared" ca="1" si="68"/>
        <v>24114.86</v>
      </c>
      <c r="L342">
        <f t="shared" ca="1" si="69"/>
        <v>23568.67</v>
      </c>
      <c r="M342" s="21">
        <f t="shared" ca="1" si="63"/>
        <v>-10.945821854912763</v>
      </c>
      <c r="N342" s="21">
        <f t="shared" ca="1" si="70"/>
        <v>-2.2649519839634258</v>
      </c>
      <c r="O342">
        <f t="shared" ca="1" si="64"/>
        <v>1</v>
      </c>
      <c r="P342" t="str">
        <f t="shared" ca="1" si="71"/>
        <v/>
      </c>
      <c r="Q342" t="str">
        <f t="shared" ca="1" si="65"/>
        <v/>
      </c>
      <c r="R342" t="str">
        <f t="shared" ca="1" si="66"/>
        <v/>
      </c>
    </row>
    <row r="343" spans="3:18" x14ac:dyDescent="0.25">
      <c r="C343" s="25">
        <v>42803</v>
      </c>
      <c r="D343" s="24">
        <v>49.28</v>
      </c>
      <c r="E343" s="24">
        <v>23501.56</v>
      </c>
      <c r="F343" s="24">
        <v>2364.87</v>
      </c>
      <c r="G343">
        <f t="shared" si="60"/>
        <v>54.45</v>
      </c>
      <c r="H343">
        <f t="shared" ca="1" si="67"/>
        <v>49.28</v>
      </c>
      <c r="I343">
        <f t="shared" si="61"/>
        <v>11</v>
      </c>
      <c r="J343">
        <f t="shared" ca="1" si="62"/>
        <v>1</v>
      </c>
      <c r="K343">
        <f t="shared" ca="1" si="68"/>
        <v>24114.86</v>
      </c>
      <c r="L343">
        <f t="shared" ca="1" si="69"/>
        <v>23501.56</v>
      </c>
      <c r="M343" s="21">
        <f t="shared" ca="1" si="63"/>
        <v>-9.4949494949495001</v>
      </c>
      <c r="N343" s="21">
        <f t="shared" ca="1" si="70"/>
        <v>-2.5432451193994066</v>
      </c>
      <c r="O343" t="str">
        <f t="shared" ca="1" si="64"/>
        <v/>
      </c>
      <c r="P343" t="str">
        <f t="shared" ca="1" si="71"/>
        <v/>
      </c>
      <c r="Q343" t="str">
        <f t="shared" ca="1" si="65"/>
        <v/>
      </c>
      <c r="R343" t="str">
        <f t="shared" ca="1" si="66"/>
        <v/>
      </c>
    </row>
    <row r="344" spans="3:18" x14ac:dyDescent="0.25">
      <c r="C344" s="25">
        <v>42802</v>
      </c>
      <c r="D344" s="24">
        <v>50.28</v>
      </c>
      <c r="E344" s="24">
        <v>23782.27</v>
      </c>
      <c r="F344" s="24">
        <v>2362.98</v>
      </c>
      <c r="G344">
        <f t="shared" si="60"/>
        <v>54.45</v>
      </c>
      <c r="H344">
        <f t="shared" ca="1" si="67"/>
        <v>50.28</v>
      </c>
      <c r="I344">
        <f t="shared" si="61"/>
        <v>10</v>
      </c>
      <c r="J344">
        <f t="shared" ca="1" si="62"/>
        <v>1</v>
      </c>
      <c r="K344">
        <f t="shared" ca="1" si="68"/>
        <v>24114.86</v>
      </c>
      <c r="L344">
        <f t="shared" ca="1" si="69"/>
        <v>23782.27</v>
      </c>
      <c r="M344" s="21">
        <f t="shared" ca="1" si="63"/>
        <v>-7.6584022038567507</v>
      </c>
      <c r="N344" s="21">
        <f t="shared" ca="1" si="70"/>
        <v>-1.3791910879847546</v>
      </c>
      <c r="O344" t="str">
        <f t="shared" ca="1" si="64"/>
        <v/>
      </c>
      <c r="P344" t="str">
        <f t="shared" ca="1" si="71"/>
        <v/>
      </c>
      <c r="Q344" t="str">
        <f t="shared" ca="1" si="65"/>
        <v/>
      </c>
      <c r="R344" t="str">
        <f t="shared" ca="1" si="66"/>
        <v/>
      </c>
    </row>
    <row r="345" spans="3:18" x14ac:dyDescent="0.25">
      <c r="C345" s="25">
        <v>42801</v>
      </c>
      <c r="D345" s="24">
        <v>53.14</v>
      </c>
      <c r="E345" s="24">
        <v>23681.07</v>
      </c>
      <c r="F345" s="24">
        <v>2368.39</v>
      </c>
      <c r="G345">
        <f t="shared" si="60"/>
        <v>54.45</v>
      </c>
      <c r="H345">
        <f t="shared" ca="1" si="67"/>
        <v>52.61</v>
      </c>
      <c r="I345">
        <f t="shared" si="61"/>
        <v>9</v>
      </c>
      <c r="J345">
        <f t="shared" ca="1" si="62"/>
        <v>4</v>
      </c>
      <c r="K345">
        <f t="shared" ca="1" si="68"/>
        <v>24114.86</v>
      </c>
      <c r="L345">
        <f t="shared" ca="1" si="69"/>
        <v>23728.07</v>
      </c>
      <c r="M345" s="21">
        <f t="shared" ca="1" si="63"/>
        <v>-3.3792470156106535</v>
      </c>
      <c r="N345" s="21">
        <f t="shared" ca="1" si="70"/>
        <v>-1.6039487685186704</v>
      </c>
      <c r="O345" t="str">
        <f t="shared" ca="1" si="64"/>
        <v/>
      </c>
      <c r="P345" t="str">
        <f t="shared" ca="1" si="71"/>
        <v/>
      </c>
      <c r="Q345" t="str">
        <f t="shared" ca="1" si="65"/>
        <v/>
      </c>
      <c r="R345" t="str">
        <f t="shared" ca="1" si="66"/>
        <v/>
      </c>
    </row>
    <row r="346" spans="3:18" x14ac:dyDescent="0.25">
      <c r="C346" s="25">
        <v>42800</v>
      </c>
      <c r="D346" s="24">
        <v>53.2</v>
      </c>
      <c r="E346" s="24">
        <v>23596.28</v>
      </c>
      <c r="F346" s="24">
        <v>2375.31</v>
      </c>
      <c r="G346">
        <f t="shared" si="60"/>
        <v>54.45</v>
      </c>
      <c r="H346">
        <f t="shared" ca="1" si="67"/>
        <v>52.61</v>
      </c>
      <c r="I346">
        <f t="shared" si="61"/>
        <v>8</v>
      </c>
      <c r="J346">
        <f t="shared" ca="1" si="62"/>
        <v>3</v>
      </c>
      <c r="K346">
        <f t="shared" ca="1" si="68"/>
        <v>24114.86</v>
      </c>
      <c r="L346">
        <f t="shared" ca="1" si="69"/>
        <v>23728.07</v>
      </c>
      <c r="M346" s="21">
        <f t="shared" ca="1" si="63"/>
        <v>-3.3792470156106535</v>
      </c>
      <c r="N346" s="21">
        <f t="shared" ca="1" si="70"/>
        <v>-1.6039487685186704</v>
      </c>
      <c r="O346" t="str">
        <f t="shared" ca="1" si="64"/>
        <v/>
      </c>
      <c r="P346" t="str">
        <f t="shared" ca="1" si="71"/>
        <v/>
      </c>
      <c r="Q346" t="str">
        <f t="shared" ca="1" si="65"/>
        <v/>
      </c>
      <c r="R346" t="str">
        <f t="shared" ca="1" si="66"/>
        <v/>
      </c>
    </row>
    <row r="347" spans="3:18" x14ac:dyDescent="0.25">
      <c r="C347" s="25">
        <v>42797</v>
      </c>
      <c r="D347" s="24">
        <v>53.33</v>
      </c>
      <c r="E347" s="24">
        <v>23552.720000000001</v>
      </c>
      <c r="F347" s="24">
        <v>2383.12</v>
      </c>
      <c r="G347">
        <f t="shared" si="60"/>
        <v>54.45</v>
      </c>
      <c r="H347">
        <f t="shared" ca="1" si="67"/>
        <v>52.61</v>
      </c>
      <c r="I347">
        <f t="shared" si="61"/>
        <v>7</v>
      </c>
      <c r="J347">
        <f t="shared" ca="1" si="62"/>
        <v>2</v>
      </c>
      <c r="K347">
        <f t="shared" ca="1" si="68"/>
        <v>24114.86</v>
      </c>
      <c r="L347">
        <f t="shared" ca="1" si="69"/>
        <v>23728.07</v>
      </c>
      <c r="M347" s="21">
        <f t="shared" ca="1" si="63"/>
        <v>-3.3792470156106535</v>
      </c>
      <c r="N347" s="21">
        <f t="shared" ca="1" si="70"/>
        <v>-1.6039487685186704</v>
      </c>
      <c r="O347" t="str">
        <f t="shared" ca="1" si="64"/>
        <v/>
      </c>
      <c r="P347" t="str">
        <f t="shared" ca="1" si="71"/>
        <v/>
      </c>
      <c r="Q347" t="str">
        <f t="shared" ca="1" si="65"/>
        <v/>
      </c>
      <c r="R347" t="str">
        <f t="shared" ca="1" si="66"/>
        <v/>
      </c>
    </row>
    <row r="348" spans="3:18" x14ac:dyDescent="0.25">
      <c r="C348" s="25">
        <v>42796</v>
      </c>
      <c r="D348" s="24">
        <v>52.61</v>
      </c>
      <c r="E348" s="24">
        <v>23728.07</v>
      </c>
      <c r="F348" s="24">
        <v>2381.92</v>
      </c>
      <c r="G348">
        <f t="shared" si="60"/>
        <v>54.45</v>
      </c>
      <c r="H348">
        <f t="shared" ca="1" si="67"/>
        <v>52.61</v>
      </c>
      <c r="I348">
        <f t="shared" si="61"/>
        <v>6</v>
      </c>
      <c r="J348">
        <f t="shared" ca="1" si="62"/>
        <v>1</v>
      </c>
      <c r="K348">
        <f t="shared" ca="1" si="68"/>
        <v>24114.86</v>
      </c>
      <c r="L348">
        <f t="shared" ca="1" si="69"/>
        <v>23728.07</v>
      </c>
      <c r="M348" s="21">
        <f t="shared" ca="1" si="63"/>
        <v>-3.3792470156106535</v>
      </c>
      <c r="N348" s="21">
        <f t="shared" ca="1" si="70"/>
        <v>-1.6039487685186704</v>
      </c>
      <c r="O348" t="str">
        <f t="shared" ca="1" si="64"/>
        <v/>
      </c>
      <c r="P348" t="str">
        <f t="shared" ca="1" si="71"/>
        <v/>
      </c>
      <c r="Q348" t="str">
        <f t="shared" ca="1" si="65"/>
        <v/>
      </c>
      <c r="R348" t="str">
        <f t="shared" ca="1" si="66"/>
        <v/>
      </c>
    </row>
    <row r="349" spans="3:18" x14ac:dyDescent="0.25">
      <c r="C349" s="25">
        <v>42795</v>
      </c>
      <c r="D349" s="24">
        <v>53.83</v>
      </c>
      <c r="E349" s="24">
        <v>23776.49</v>
      </c>
      <c r="F349" s="24">
        <v>2395.96</v>
      </c>
      <c r="G349">
        <f t="shared" si="60"/>
        <v>54.45</v>
      </c>
      <c r="H349">
        <f t="shared" ca="1" si="67"/>
        <v>53.83</v>
      </c>
      <c r="I349">
        <f t="shared" si="61"/>
        <v>5</v>
      </c>
      <c r="J349">
        <f t="shared" ca="1" si="62"/>
        <v>1</v>
      </c>
      <c r="K349">
        <f t="shared" ca="1" si="68"/>
        <v>24114.86</v>
      </c>
      <c r="L349">
        <f t="shared" ca="1" si="69"/>
        <v>23776.49</v>
      </c>
      <c r="M349" s="21">
        <f t="shared" ca="1" si="63"/>
        <v>-1.1386593204775086</v>
      </c>
      <c r="N349" s="21">
        <f t="shared" ca="1" si="70"/>
        <v>-1.4031597114808059</v>
      </c>
      <c r="O349" t="str">
        <f t="shared" ca="1" si="64"/>
        <v/>
      </c>
      <c r="P349" t="str">
        <f t="shared" ca="1" si="71"/>
        <v/>
      </c>
      <c r="Q349" t="str">
        <f t="shared" ca="1" si="65"/>
        <v/>
      </c>
      <c r="R349" t="str">
        <f t="shared" ca="1" si="66"/>
        <v/>
      </c>
    </row>
    <row r="350" spans="3:18" x14ac:dyDescent="0.25">
      <c r="C350" s="25">
        <v>42794</v>
      </c>
      <c r="D350" s="24">
        <v>54.01</v>
      </c>
      <c r="E350" s="24">
        <v>23740.73</v>
      </c>
      <c r="F350" s="24">
        <v>2363.64</v>
      </c>
      <c r="G350">
        <f t="shared" si="60"/>
        <v>54.45</v>
      </c>
      <c r="H350">
        <f t="shared" ca="1" si="67"/>
        <v>53.99</v>
      </c>
      <c r="I350">
        <f t="shared" si="61"/>
        <v>4</v>
      </c>
      <c r="J350">
        <f t="shared" ca="1" si="62"/>
        <v>3</v>
      </c>
      <c r="K350">
        <f t="shared" ca="1" si="68"/>
        <v>24114.86</v>
      </c>
      <c r="L350">
        <f t="shared" ca="1" si="69"/>
        <v>23965.7</v>
      </c>
      <c r="M350" s="21">
        <f t="shared" ca="1" si="63"/>
        <v>-0.84481175390266339</v>
      </c>
      <c r="N350" s="21">
        <f t="shared" ca="1" si="70"/>
        <v>-0.61853977174239905</v>
      </c>
      <c r="O350" t="str">
        <f t="shared" ca="1" si="64"/>
        <v/>
      </c>
      <c r="P350" t="str">
        <f t="shared" ca="1" si="71"/>
        <v/>
      </c>
      <c r="Q350" t="str">
        <f t="shared" ca="1" si="65"/>
        <v/>
      </c>
      <c r="R350" t="str">
        <f t="shared" ca="1" si="66"/>
        <v/>
      </c>
    </row>
    <row r="351" spans="3:18" x14ac:dyDescent="0.25">
      <c r="C351" s="25">
        <v>42793</v>
      </c>
      <c r="D351" s="24">
        <v>54.05</v>
      </c>
      <c r="E351" s="24">
        <v>23925.05</v>
      </c>
      <c r="F351" s="24">
        <v>2369.75</v>
      </c>
      <c r="G351">
        <f t="shared" si="60"/>
        <v>54.45</v>
      </c>
      <c r="H351">
        <f t="shared" ca="1" si="67"/>
        <v>53.99</v>
      </c>
      <c r="I351">
        <f t="shared" si="61"/>
        <v>3</v>
      </c>
      <c r="J351">
        <f t="shared" ca="1" si="62"/>
        <v>2</v>
      </c>
      <c r="K351">
        <f t="shared" ca="1" si="68"/>
        <v>24114.86</v>
      </c>
      <c r="L351">
        <f t="shared" ca="1" si="69"/>
        <v>23965.7</v>
      </c>
      <c r="M351" s="21">
        <f t="shared" ca="1" si="63"/>
        <v>-0.84481175390266339</v>
      </c>
      <c r="N351" s="21">
        <f t="shared" ca="1" si="70"/>
        <v>-0.61853977174239905</v>
      </c>
      <c r="O351" t="str">
        <f t="shared" ca="1" si="64"/>
        <v/>
      </c>
      <c r="P351" t="str">
        <f t="shared" ca="1" si="71"/>
        <v/>
      </c>
      <c r="Q351" t="str">
        <f t="shared" ca="1" si="65"/>
        <v/>
      </c>
      <c r="R351" t="str">
        <f t="shared" ca="1" si="66"/>
        <v/>
      </c>
    </row>
    <row r="352" spans="3:18" x14ac:dyDescent="0.25">
      <c r="C352" s="25">
        <v>42790</v>
      </c>
      <c r="D352" s="24">
        <v>53.99</v>
      </c>
      <c r="E352" s="24">
        <v>23965.7</v>
      </c>
      <c r="F352" s="24">
        <v>2367.34</v>
      </c>
      <c r="G352">
        <f t="shared" si="60"/>
        <v>54.45</v>
      </c>
      <c r="H352">
        <f t="shared" ca="1" si="67"/>
        <v>53.99</v>
      </c>
      <c r="I352">
        <f t="shared" si="61"/>
        <v>2</v>
      </c>
      <c r="J352">
        <f t="shared" ca="1" si="62"/>
        <v>1</v>
      </c>
      <c r="K352">
        <f t="shared" ca="1" si="68"/>
        <v>24114.86</v>
      </c>
      <c r="L352">
        <f t="shared" ca="1" si="69"/>
        <v>23965.7</v>
      </c>
      <c r="M352" s="21">
        <f t="shared" ca="1" si="63"/>
        <v>-0.84481175390266339</v>
      </c>
      <c r="N352" s="21">
        <f t="shared" ca="1" si="70"/>
        <v>-0.61853977174239905</v>
      </c>
      <c r="O352" t="str">
        <f t="shared" ca="1" si="64"/>
        <v/>
      </c>
      <c r="P352" t="str">
        <f t="shared" ca="1" si="71"/>
        <v/>
      </c>
      <c r="Q352" t="str">
        <f t="shared" ca="1" si="65"/>
        <v/>
      </c>
      <c r="R352" t="str">
        <f t="shared" ca="1" si="66"/>
        <v/>
      </c>
    </row>
    <row r="353" spans="3:18" x14ac:dyDescent="0.25">
      <c r="C353" s="25">
        <v>42789</v>
      </c>
      <c r="D353" s="24">
        <v>54.45</v>
      </c>
      <c r="E353" s="24">
        <v>24114.86</v>
      </c>
      <c r="F353" s="24">
        <v>2363.81</v>
      </c>
      <c r="G353">
        <f t="shared" si="60"/>
        <v>54.45</v>
      </c>
      <c r="H353">
        <f t="shared" ca="1" si="67"/>
        <v>54.45</v>
      </c>
      <c r="I353">
        <f t="shared" si="61"/>
        <v>1</v>
      </c>
      <c r="J353">
        <f t="shared" ca="1" si="62"/>
        <v>1</v>
      </c>
      <c r="K353">
        <f t="shared" ca="1" si="68"/>
        <v>24114.86</v>
      </c>
      <c r="L353">
        <f t="shared" ca="1" si="69"/>
        <v>24114.86</v>
      </c>
      <c r="M353" s="21">
        <f t="shared" ca="1" si="63"/>
        <v>0</v>
      </c>
      <c r="N353" s="21">
        <f t="shared" ca="1" si="70"/>
        <v>0</v>
      </c>
      <c r="O353" t="str">
        <f t="shared" ca="1" si="64"/>
        <v/>
      </c>
      <c r="P353" t="str">
        <f t="shared" ca="1" si="71"/>
        <v/>
      </c>
      <c r="Q353" t="str">
        <f t="shared" ca="1" si="65"/>
        <v/>
      </c>
      <c r="R353" t="str">
        <f t="shared" ca="1" si="66"/>
        <v/>
      </c>
    </row>
    <row r="354" spans="3:18" x14ac:dyDescent="0.25">
      <c r="C354" s="25">
        <v>42788</v>
      </c>
      <c r="D354" s="24">
        <v>53.59</v>
      </c>
      <c r="E354" s="24">
        <v>24201.96</v>
      </c>
      <c r="F354" s="24">
        <v>2362.8200000000002</v>
      </c>
      <c r="G354">
        <f t="shared" si="60"/>
        <v>54.06</v>
      </c>
      <c r="H354">
        <f t="shared" ca="1" si="67"/>
        <v>53.59</v>
      </c>
      <c r="I354">
        <f t="shared" si="61"/>
        <v>2</v>
      </c>
      <c r="J354">
        <f t="shared" ca="1" si="62"/>
        <v>1</v>
      </c>
      <c r="K354">
        <f t="shared" ca="1" si="68"/>
        <v>23963.63</v>
      </c>
      <c r="L354">
        <f t="shared" ca="1" si="69"/>
        <v>24201.96</v>
      </c>
      <c r="M354" s="21">
        <f t="shared" ca="1" si="63"/>
        <v>-0.86940436551978806</v>
      </c>
      <c r="N354" s="21">
        <f t="shared" ca="1" si="70"/>
        <v>0.9945488225281407</v>
      </c>
      <c r="O354" t="str">
        <f t="shared" ca="1" si="64"/>
        <v/>
      </c>
      <c r="P354" t="str">
        <f t="shared" ca="1" si="71"/>
        <v/>
      </c>
      <c r="Q354" t="str">
        <f t="shared" ca="1" si="65"/>
        <v/>
      </c>
      <c r="R354" t="str">
        <f t="shared" ca="1" si="66"/>
        <v/>
      </c>
    </row>
    <row r="355" spans="3:18" x14ac:dyDescent="0.25">
      <c r="C355" s="25">
        <v>42787</v>
      </c>
      <c r="D355" s="24">
        <v>54.06</v>
      </c>
      <c r="E355" s="24">
        <v>23963.63</v>
      </c>
      <c r="F355" s="24">
        <v>2365.38</v>
      </c>
      <c r="G355">
        <f t="shared" si="60"/>
        <v>54.06</v>
      </c>
      <c r="H355">
        <f t="shared" ca="1" si="67"/>
        <v>54.06</v>
      </c>
      <c r="I355">
        <f t="shared" si="61"/>
        <v>1</v>
      </c>
      <c r="J355">
        <f t="shared" ca="1" si="62"/>
        <v>1</v>
      </c>
      <c r="K355">
        <f t="shared" ca="1" si="68"/>
        <v>23963.63</v>
      </c>
      <c r="L355">
        <f t="shared" ca="1" si="69"/>
        <v>23963.63</v>
      </c>
      <c r="M355" s="21">
        <f t="shared" ca="1" si="63"/>
        <v>0</v>
      </c>
      <c r="N355" s="21">
        <f t="shared" ca="1" si="70"/>
        <v>0</v>
      </c>
      <c r="O355" t="str">
        <f t="shared" ca="1" si="64"/>
        <v/>
      </c>
      <c r="P355" t="str">
        <f t="shared" ca="1" si="71"/>
        <v/>
      </c>
      <c r="Q355" t="str">
        <f t="shared" ca="1" si="65"/>
        <v/>
      </c>
      <c r="R355" t="str">
        <f t="shared" ca="1" si="66"/>
        <v/>
      </c>
    </row>
    <row r="356" spans="3:18" x14ac:dyDescent="0.25">
      <c r="C356" s="25">
        <v>42786</v>
      </c>
      <c r="D356" s="24"/>
      <c r="E356" s="24">
        <v>24146.080000000002</v>
      </c>
      <c r="F356" s="24"/>
      <c r="G356">
        <f t="shared" si="60"/>
        <v>53.88</v>
      </c>
      <c r="H356">
        <f t="shared" ca="1" si="67"/>
        <v>52.17</v>
      </c>
      <c r="I356">
        <f t="shared" si="61"/>
        <v>14</v>
      </c>
      <c r="J356">
        <f t="shared" ca="1" si="62"/>
        <v>10</v>
      </c>
      <c r="K356">
        <f t="shared" ca="1" si="68"/>
        <v>23318.39</v>
      </c>
      <c r="L356">
        <f t="shared" ca="1" si="69"/>
        <v>23331.57</v>
      </c>
      <c r="M356" s="21">
        <f t="shared" ca="1" si="63"/>
        <v>-3.1737193763919813</v>
      </c>
      <c r="N356" s="21">
        <f t="shared" ca="1" si="70"/>
        <v>5.6521912533402663E-2</v>
      </c>
      <c r="O356" t="str">
        <f t="shared" ca="1" si="64"/>
        <v/>
      </c>
      <c r="P356" t="str">
        <f t="shared" ca="1" si="71"/>
        <v/>
      </c>
      <c r="Q356" t="str">
        <f t="shared" ca="1" si="65"/>
        <v/>
      </c>
      <c r="R356" t="str">
        <f t="shared" ca="1" si="66"/>
        <v/>
      </c>
    </row>
    <row r="357" spans="3:18" x14ac:dyDescent="0.25">
      <c r="C357" s="25">
        <v>42783</v>
      </c>
      <c r="D357" s="24">
        <v>53.4</v>
      </c>
      <c r="E357" s="24">
        <v>24033.74</v>
      </c>
      <c r="F357" s="24">
        <v>2351.16</v>
      </c>
      <c r="G357">
        <f t="shared" si="60"/>
        <v>53.88</v>
      </c>
      <c r="H357">
        <f t="shared" ca="1" si="67"/>
        <v>52.17</v>
      </c>
      <c r="I357">
        <f t="shared" si="61"/>
        <v>13</v>
      </c>
      <c r="J357">
        <f t="shared" ca="1" si="62"/>
        <v>9</v>
      </c>
      <c r="K357">
        <f t="shared" ca="1" si="68"/>
        <v>23318.39</v>
      </c>
      <c r="L357">
        <f t="shared" ca="1" si="69"/>
        <v>23331.57</v>
      </c>
      <c r="M357" s="21">
        <f t="shared" ca="1" si="63"/>
        <v>-3.1737193763919813</v>
      </c>
      <c r="N357" s="21">
        <f t="shared" ca="1" si="70"/>
        <v>5.6521912533402663E-2</v>
      </c>
      <c r="O357" t="str">
        <f t="shared" ca="1" si="64"/>
        <v/>
      </c>
      <c r="P357" t="str">
        <f t="shared" ca="1" si="71"/>
        <v/>
      </c>
      <c r="Q357" t="str">
        <f t="shared" ca="1" si="65"/>
        <v/>
      </c>
      <c r="R357" t="str">
        <f t="shared" ca="1" si="66"/>
        <v/>
      </c>
    </row>
    <row r="358" spans="3:18" x14ac:dyDescent="0.25">
      <c r="C358" s="25">
        <v>42782</v>
      </c>
      <c r="D358" s="24">
        <v>53.36</v>
      </c>
      <c r="E358" s="24">
        <v>24107.7</v>
      </c>
      <c r="F358" s="24">
        <v>2347.2199999999998</v>
      </c>
      <c r="G358">
        <f t="shared" si="60"/>
        <v>53.88</v>
      </c>
      <c r="H358">
        <f t="shared" ca="1" si="67"/>
        <v>52.17</v>
      </c>
      <c r="I358">
        <f t="shared" si="61"/>
        <v>12</v>
      </c>
      <c r="J358">
        <f t="shared" ca="1" si="62"/>
        <v>8</v>
      </c>
      <c r="K358">
        <f t="shared" ca="1" si="68"/>
        <v>23318.39</v>
      </c>
      <c r="L358">
        <f t="shared" ca="1" si="69"/>
        <v>23331.57</v>
      </c>
      <c r="M358" s="21">
        <f t="shared" ca="1" si="63"/>
        <v>-3.1737193763919813</v>
      </c>
      <c r="N358" s="21">
        <f t="shared" ca="1" si="70"/>
        <v>5.6521912533402663E-2</v>
      </c>
      <c r="O358" t="str">
        <f t="shared" ca="1" si="64"/>
        <v/>
      </c>
      <c r="P358" t="str">
        <f t="shared" ca="1" si="71"/>
        <v/>
      </c>
      <c r="Q358" t="str">
        <f t="shared" ca="1" si="65"/>
        <v/>
      </c>
      <c r="R358" t="str">
        <f t="shared" ca="1" si="66"/>
        <v/>
      </c>
    </row>
    <row r="359" spans="3:18" x14ac:dyDescent="0.25">
      <c r="C359" s="25">
        <v>42781</v>
      </c>
      <c r="D359" s="24">
        <v>53.11</v>
      </c>
      <c r="E359" s="24">
        <v>23994.87</v>
      </c>
      <c r="F359" s="24">
        <v>2349.25</v>
      </c>
      <c r="G359">
        <f t="shared" si="60"/>
        <v>53.88</v>
      </c>
      <c r="H359">
        <f t="shared" ca="1" si="67"/>
        <v>52.17</v>
      </c>
      <c r="I359">
        <f t="shared" si="61"/>
        <v>11</v>
      </c>
      <c r="J359">
        <f t="shared" ca="1" si="62"/>
        <v>7</v>
      </c>
      <c r="K359">
        <f t="shared" ca="1" si="68"/>
        <v>23318.39</v>
      </c>
      <c r="L359">
        <f t="shared" ca="1" si="69"/>
        <v>23331.57</v>
      </c>
      <c r="M359" s="21">
        <f t="shared" ca="1" si="63"/>
        <v>-3.1737193763919813</v>
      </c>
      <c r="N359" s="21">
        <f t="shared" ca="1" si="70"/>
        <v>5.6521912533402663E-2</v>
      </c>
      <c r="O359" t="str">
        <f t="shared" ca="1" si="64"/>
        <v/>
      </c>
      <c r="P359" t="str">
        <f t="shared" ca="1" si="71"/>
        <v/>
      </c>
      <c r="Q359" t="str">
        <f t="shared" ca="1" si="65"/>
        <v/>
      </c>
      <c r="R359" t="str">
        <f t="shared" ca="1" si="66"/>
        <v/>
      </c>
    </row>
    <row r="360" spans="3:18" x14ac:dyDescent="0.25">
      <c r="C360" s="25">
        <v>42780</v>
      </c>
      <c r="D360" s="24">
        <v>53.2</v>
      </c>
      <c r="E360" s="24">
        <v>23703.01</v>
      </c>
      <c r="F360" s="24">
        <v>2337.58</v>
      </c>
      <c r="G360">
        <f t="shared" si="60"/>
        <v>53.88</v>
      </c>
      <c r="H360">
        <f t="shared" ca="1" si="67"/>
        <v>52.17</v>
      </c>
      <c r="I360">
        <f t="shared" si="61"/>
        <v>10</v>
      </c>
      <c r="J360">
        <f t="shared" ca="1" si="62"/>
        <v>6</v>
      </c>
      <c r="K360">
        <f t="shared" ca="1" si="68"/>
        <v>23318.39</v>
      </c>
      <c r="L360">
        <f t="shared" ca="1" si="69"/>
        <v>23331.57</v>
      </c>
      <c r="M360" s="21">
        <f t="shared" ca="1" si="63"/>
        <v>-3.1737193763919813</v>
      </c>
      <c r="N360" s="21">
        <f t="shared" ca="1" si="70"/>
        <v>5.6521912533402663E-2</v>
      </c>
      <c r="O360" t="str">
        <f t="shared" ca="1" si="64"/>
        <v/>
      </c>
      <c r="P360" t="str">
        <f t="shared" ca="1" si="71"/>
        <v/>
      </c>
      <c r="Q360" t="str">
        <f t="shared" ca="1" si="65"/>
        <v/>
      </c>
      <c r="R360" t="str">
        <f t="shared" ca="1" si="66"/>
        <v/>
      </c>
    </row>
    <row r="361" spans="3:18" x14ac:dyDescent="0.25">
      <c r="C361" s="25">
        <v>42779</v>
      </c>
      <c r="D361" s="24">
        <v>52.93</v>
      </c>
      <c r="E361" s="24">
        <v>23710.98</v>
      </c>
      <c r="F361" s="24">
        <v>2328.25</v>
      </c>
      <c r="G361">
        <f t="shared" si="60"/>
        <v>53.88</v>
      </c>
      <c r="H361">
        <f t="shared" ca="1" si="67"/>
        <v>52.17</v>
      </c>
      <c r="I361">
        <f t="shared" si="61"/>
        <v>9</v>
      </c>
      <c r="J361">
        <f t="shared" ca="1" si="62"/>
        <v>5</v>
      </c>
      <c r="K361">
        <f t="shared" ca="1" si="68"/>
        <v>23318.39</v>
      </c>
      <c r="L361">
        <f t="shared" ca="1" si="69"/>
        <v>23331.57</v>
      </c>
      <c r="M361" s="21">
        <f t="shared" ca="1" si="63"/>
        <v>-3.1737193763919813</v>
      </c>
      <c r="N361" s="21">
        <f t="shared" ca="1" si="70"/>
        <v>5.6521912533402663E-2</v>
      </c>
      <c r="O361" t="str">
        <f t="shared" ca="1" si="64"/>
        <v/>
      </c>
      <c r="P361" t="str">
        <f t="shared" ca="1" si="71"/>
        <v/>
      </c>
      <c r="Q361" t="str">
        <f t="shared" ca="1" si="65"/>
        <v/>
      </c>
      <c r="R361" t="str">
        <f t="shared" ca="1" si="66"/>
        <v/>
      </c>
    </row>
    <row r="362" spans="3:18" x14ac:dyDescent="0.25">
      <c r="C362" s="25">
        <v>42776</v>
      </c>
      <c r="D362" s="24">
        <v>53.86</v>
      </c>
      <c r="E362" s="24">
        <v>23574.98</v>
      </c>
      <c r="F362" s="24">
        <v>2316.1</v>
      </c>
      <c r="G362">
        <f t="shared" si="60"/>
        <v>53.88</v>
      </c>
      <c r="H362">
        <f t="shared" ca="1" si="67"/>
        <v>52.17</v>
      </c>
      <c r="I362">
        <f t="shared" si="61"/>
        <v>8</v>
      </c>
      <c r="J362">
        <f t="shared" ca="1" si="62"/>
        <v>4</v>
      </c>
      <c r="K362">
        <f t="shared" ca="1" si="68"/>
        <v>23318.39</v>
      </c>
      <c r="L362">
        <f t="shared" ca="1" si="69"/>
        <v>23331.57</v>
      </c>
      <c r="M362" s="21">
        <f t="shared" ca="1" si="63"/>
        <v>-3.1737193763919813</v>
      </c>
      <c r="N362" s="21">
        <f t="shared" ca="1" si="70"/>
        <v>5.6521912533402663E-2</v>
      </c>
      <c r="O362" t="str">
        <f t="shared" ca="1" si="64"/>
        <v/>
      </c>
      <c r="P362" t="str">
        <f t="shared" ca="1" si="71"/>
        <v/>
      </c>
      <c r="Q362" t="str">
        <f t="shared" ca="1" si="65"/>
        <v/>
      </c>
      <c r="R362" t="str">
        <f t="shared" ca="1" si="66"/>
        <v/>
      </c>
    </row>
    <row r="363" spans="3:18" x14ac:dyDescent="0.25">
      <c r="C363" s="25">
        <v>42775</v>
      </c>
      <c r="D363" s="24">
        <v>53</v>
      </c>
      <c r="E363" s="24">
        <v>23525.14</v>
      </c>
      <c r="F363" s="24">
        <v>2307.87</v>
      </c>
      <c r="G363">
        <f t="shared" si="60"/>
        <v>53.88</v>
      </c>
      <c r="H363">
        <f t="shared" ca="1" si="67"/>
        <v>52.17</v>
      </c>
      <c r="I363">
        <f t="shared" si="61"/>
        <v>7</v>
      </c>
      <c r="J363">
        <f t="shared" ca="1" si="62"/>
        <v>3</v>
      </c>
      <c r="K363">
        <f t="shared" ca="1" si="68"/>
        <v>23318.39</v>
      </c>
      <c r="L363">
        <f t="shared" ca="1" si="69"/>
        <v>23331.57</v>
      </c>
      <c r="M363" s="21">
        <f t="shared" ca="1" si="63"/>
        <v>-3.1737193763919813</v>
      </c>
      <c r="N363" s="21">
        <f t="shared" ca="1" si="70"/>
        <v>5.6521912533402663E-2</v>
      </c>
      <c r="O363" t="str">
        <f t="shared" ca="1" si="64"/>
        <v/>
      </c>
      <c r="P363" t="str">
        <f t="shared" ca="1" si="71"/>
        <v/>
      </c>
      <c r="Q363" t="str">
        <f t="shared" ca="1" si="65"/>
        <v/>
      </c>
      <c r="R363" t="str">
        <f t="shared" ca="1" si="66"/>
        <v/>
      </c>
    </row>
    <row r="364" spans="3:18" x14ac:dyDescent="0.25">
      <c r="C364" s="25">
        <v>42774</v>
      </c>
      <c r="D364" s="24">
        <v>52.34</v>
      </c>
      <c r="E364" s="24">
        <v>23485.13</v>
      </c>
      <c r="F364" s="24">
        <v>2294.67</v>
      </c>
      <c r="G364">
        <f t="shared" si="60"/>
        <v>53.88</v>
      </c>
      <c r="H364">
        <f t="shared" ca="1" si="67"/>
        <v>52.17</v>
      </c>
      <c r="I364">
        <f t="shared" si="61"/>
        <v>6</v>
      </c>
      <c r="J364">
        <f t="shared" ca="1" si="62"/>
        <v>2</v>
      </c>
      <c r="K364">
        <f t="shared" ca="1" si="68"/>
        <v>23318.39</v>
      </c>
      <c r="L364">
        <f t="shared" ca="1" si="69"/>
        <v>23331.57</v>
      </c>
      <c r="M364" s="21">
        <f t="shared" ca="1" si="63"/>
        <v>-3.1737193763919813</v>
      </c>
      <c r="N364" s="21">
        <f t="shared" ca="1" si="70"/>
        <v>5.6521912533402663E-2</v>
      </c>
      <c r="O364" t="str">
        <f t="shared" ca="1" si="64"/>
        <v/>
      </c>
      <c r="P364" t="str">
        <f t="shared" ca="1" si="71"/>
        <v/>
      </c>
      <c r="Q364" t="str">
        <f t="shared" ca="1" si="65"/>
        <v/>
      </c>
      <c r="R364" t="str">
        <f t="shared" ca="1" si="66"/>
        <v/>
      </c>
    </row>
    <row r="365" spans="3:18" x14ac:dyDescent="0.25">
      <c r="C365" s="25">
        <v>42773</v>
      </c>
      <c r="D365" s="24">
        <v>52.17</v>
      </c>
      <c r="E365" s="24">
        <v>23331.57</v>
      </c>
      <c r="F365" s="24">
        <v>2293.08</v>
      </c>
      <c r="G365">
        <f t="shared" si="60"/>
        <v>53.88</v>
      </c>
      <c r="H365">
        <f t="shared" ca="1" si="67"/>
        <v>52.17</v>
      </c>
      <c r="I365">
        <f t="shared" si="61"/>
        <v>5</v>
      </c>
      <c r="J365">
        <f t="shared" ca="1" si="62"/>
        <v>1</v>
      </c>
      <c r="K365">
        <f t="shared" ca="1" si="68"/>
        <v>23318.39</v>
      </c>
      <c r="L365">
        <f t="shared" ca="1" si="69"/>
        <v>23331.57</v>
      </c>
      <c r="M365" s="21">
        <f t="shared" ca="1" si="63"/>
        <v>-3.1737193763919813</v>
      </c>
      <c r="N365" s="21">
        <f t="shared" ca="1" si="70"/>
        <v>5.6521912533402663E-2</v>
      </c>
      <c r="O365" t="str">
        <f t="shared" ca="1" si="64"/>
        <v/>
      </c>
      <c r="P365" t="str">
        <f t="shared" ca="1" si="71"/>
        <v/>
      </c>
      <c r="Q365" t="str">
        <f t="shared" ca="1" si="65"/>
        <v/>
      </c>
      <c r="R365" t="str">
        <f t="shared" ca="1" si="66"/>
        <v/>
      </c>
    </row>
    <row r="366" spans="3:18" x14ac:dyDescent="0.25">
      <c r="C366" s="25">
        <v>42772</v>
      </c>
      <c r="D366" s="24">
        <v>53.01</v>
      </c>
      <c r="E366" s="24">
        <v>23348.240000000002</v>
      </c>
      <c r="F366" s="24">
        <v>2292.56</v>
      </c>
      <c r="G366">
        <f t="shared" si="60"/>
        <v>53.88</v>
      </c>
      <c r="H366">
        <f t="shared" ca="1" si="67"/>
        <v>53.01</v>
      </c>
      <c r="I366">
        <f t="shared" si="61"/>
        <v>4</v>
      </c>
      <c r="J366">
        <f t="shared" ca="1" si="62"/>
        <v>1</v>
      </c>
      <c r="K366">
        <f t="shared" ca="1" si="68"/>
        <v>23318.39</v>
      </c>
      <c r="L366">
        <f t="shared" ca="1" si="69"/>
        <v>23348.240000000002</v>
      </c>
      <c r="M366" s="21">
        <f t="shared" ca="1" si="63"/>
        <v>-1.614699331848557</v>
      </c>
      <c r="N366" s="21">
        <f t="shared" ca="1" si="70"/>
        <v>0.12801055304418885</v>
      </c>
      <c r="O366" t="str">
        <f t="shared" ca="1" si="64"/>
        <v/>
      </c>
      <c r="P366" t="str">
        <f t="shared" ca="1" si="71"/>
        <v/>
      </c>
      <c r="Q366" t="str">
        <f t="shared" ca="1" si="65"/>
        <v/>
      </c>
      <c r="R366" t="str">
        <f t="shared" ca="1" si="66"/>
        <v/>
      </c>
    </row>
    <row r="367" spans="3:18" x14ac:dyDescent="0.25">
      <c r="C367" s="25">
        <v>42769</v>
      </c>
      <c r="D367" s="24">
        <v>53.83</v>
      </c>
      <c r="E367" s="24">
        <v>23129.21</v>
      </c>
      <c r="F367" s="24">
        <v>2297.42</v>
      </c>
      <c r="G367">
        <f t="shared" si="60"/>
        <v>53.88</v>
      </c>
      <c r="H367">
        <f t="shared" ca="1" si="67"/>
        <v>53.54</v>
      </c>
      <c r="I367">
        <f t="shared" si="61"/>
        <v>3</v>
      </c>
      <c r="J367">
        <f t="shared" ca="1" si="62"/>
        <v>2</v>
      </c>
      <c r="K367">
        <f t="shared" ca="1" si="68"/>
        <v>23318.39</v>
      </c>
      <c r="L367">
        <f t="shared" ca="1" si="69"/>
        <v>23184.52</v>
      </c>
      <c r="M367" s="21">
        <f t="shared" ca="1" si="63"/>
        <v>-0.63103192279139186</v>
      </c>
      <c r="N367" s="21">
        <f t="shared" ca="1" si="70"/>
        <v>-0.57409623906281571</v>
      </c>
      <c r="O367" t="str">
        <f t="shared" ca="1" si="64"/>
        <v/>
      </c>
      <c r="P367" t="str">
        <f t="shared" ca="1" si="71"/>
        <v/>
      </c>
      <c r="Q367" t="str">
        <f t="shared" ca="1" si="65"/>
        <v/>
      </c>
      <c r="R367" t="str">
        <f t="shared" ca="1" si="66"/>
        <v/>
      </c>
    </row>
    <row r="368" spans="3:18" x14ac:dyDescent="0.25">
      <c r="C368" s="25">
        <v>42768</v>
      </c>
      <c r="D368" s="24">
        <v>53.54</v>
      </c>
      <c r="E368" s="24">
        <v>23184.52</v>
      </c>
      <c r="F368" s="24">
        <v>2280.85</v>
      </c>
      <c r="G368">
        <f t="shared" si="60"/>
        <v>53.88</v>
      </c>
      <c r="H368">
        <f t="shared" ca="1" si="67"/>
        <v>53.54</v>
      </c>
      <c r="I368">
        <f t="shared" si="61"/>
        <v>2</v>
      </c>
      <c r="J368">
        <f t="shared" ca="1" si="62"/>
        <v>1</v>
      </c>
      <c r="K368">
        <f t="shared" ca="1" si="68"/>
        <v>23318.39</v>
      </c>
      <c r="L368">
        <f t="shared" ca="1" si="69"/>
        <v>23184.52</v>
      </c>
      <c r="M368" s="21">
        <f t="shared" ca="1" si="63"/>
        <v>-0.63103192279139186</v>
      </c>
      <c r="N368" s="21">
        <f t="shared" ca="1" si="70"/>
        <v>-0.57409623906281571</v>
      </c>
      <c r="O368" t="str">
        <f t="shared" ca="1" si="64"/>
        <v/>
      </c>
      <c r="P368" t="str">
        <f t="shared" ca="1" si="71"/>
        <v/>
      </c>
      <c r="Q368" t="str">
        <f t="shared" ca="1" si="65"/>
        <v/>
      </c>
      <c r="R368" t="str">
        <f t="shared" ca="1" si="66"/>
        <v/>
      </c>
    </row>
    <row r="369" spans="3:18" x14ac:dyDescent="0.25">
      <c r="C369" s="25">
        <v>42767</v>
      </c>
      <c r="D369" s="24">
        <v>53.88</v>
      </c>
      <c r="E369" s="24">
        <v>23318.39</v>
      </c>
      <c r="F369" s="24">
        <v>2279.5500000000002</v>
      </c>
      <c r="G369">
        <f t="shared" si="60"/>
        <v>53.88</v>
      </c>
      <c r="H369">
        <f t="shared" ca="1" si="67"/>
        <v>53.88</v>
      </c>
      <c r="I369">
        <f t="shared" si="61"/>
        <v>1</v>
      </c>
      <c r="J369">
        <f t="shared" ca="1" si="62"/>
        <v>1</v>
      </c>
      <c r="K369">
        <f t="shared" ca="1" si="68"/>
        <v>23318.39</v>
      </c>
      <c r="L369">
        <f t="shared" ca="1" si="69"/>
        <v>23318.39</v>
      </c>
      <c r="M369" s="21">
        <f t="shared" ca="1" si="63"/>
        <v>0</v>
      </c>
      <c r="N369" s="21">
        <f t="shared" ca="1" si="70"/>
        <v>0</v>
      </c>
      <c r="O369" t="str">
        <f t="shared" ca="1" si="64"/>
        <v/>
      </c>
      <c r="P369" t="str">
        <f t="shared" ca="1" si="71"/>
        <v/>
      </c>
      <c r="Q369" t="str">
        <f t="shared" ca="1" si="65"/>
        <v/>
      </c>
      <c r="R369" t="str">
        <f t="shared" ca="1" si="66"/>
        <v/>
      </c>
    </row>
    <row r="370" spans="3:18" x14ac:dyDescent="0.25">
      <c r="C370" s="25">
        <v>42766</v>
      </c>
      <c r="D370" s="24">
        <v>52.81</v>
      </c>
      <c r="E370" s="24"/>
      <c r="F370" s="24">
        <v>2278.87</v>
      </c>
      <c r="G370">
        <f t="shared" si="60"/>
        <v>53.78</v>
      </c>
      <c r="H370">
        <f t="shared" ca="1" si="67"/>
        <v>52.63</v>
      </c>
      <c r="I370">
        <f t="shared" si="61"/>
        <v>4</v>
      </c>
      <c r="J370">
        <f t="shared" ca="1" si="62"/>
        <v>2</v>
      </c>
      <c r="K370">
        <f t="shared" ca="1" si="68"/>
        <v>23374.17</v>
      </c>
      <c r="L370">
        <f t="shared" ca="1" si="69"/>
        <v>0</v>
      </c>
      <c r="M370" s="21">
        <f t="shared" ca="1" si="63"/>
        <v>-2.1383413908516169</v>
      </c>
      <c r="N370" s="21">
        <f t="shared" ca="1" si="70"/>
        <v>-100</v>
      </c>
      <c r="O370" t="str">
        <f t="shared" ca="1" si="64"/>
        <v/>
      </c>
      <c r="P370" t="str">
        <f t="shared" ca="1" si="71"/>
        <v/>
      </c>
      <c r="Q370" t="str">
        <f t="shared" ca="1" si="65"/>
        <v/>
      </c>
      <c r="R370" t="str">
        <f t="shared" ca="1" si="66"/>
        <v/>
      </c>
    </row>
    <row r="371" spans="3:18" x14ac:dyDescent="0.25">
      <c r="C371" s="25">
        <v>42765</v>
      </c>
      <c r="D371" s="24">
        <v>52.63</v>
      </c>
      <c r="E371" s="24"/>
      <c r="F371" s="24">
        <v>2280.9</v>
      </c>
      <c r="G371">
        <f t="shared" si="60"/>
        <v>53.78</v>
      </c>
      <c r="H371">
        <f t="shared" ca="1" si="67"/>
        <v>52.63</v>
      </c>
      <c r="I371">
        <f t="shared" si="61"/>
        <v>3</v>
      </c>
      <c r="J371">
        <f t="shared" ca="1" si="62"/>
        <v>1</v>
      </c>
      <c r="K371">
        <f t="shared" ca="1" si="68"/>
        <v>23374.17</v>
      </c>
      <c r="L371">
        <f t="shared" ca="1" si="69"/>
        <v>0</v>
      </c>
      <c r="M371" s="21">
        <f t="shared" ca="1" si="63"/>
        <v>-2.1383413908516169</v>
      </c>
      <c r="N371" s="21">
        <f t="shared" ca="1" si="70"/>
        <v>-100</v>
      </c>
      <c r="O371" t="str">
        <f t="shared" ca="1" si="64"/>
        <v/>
      </c>
      <c r="P371" t="str">
        <f t="shared" ca="1" si="71"/>
        <v/>
      </c>
      <c r="Q371" t="str">
        <f t="shared" ca="1" si="65"/>
        <v/>
      </c>
      <c r="R371" t="str">
        <f t="shared" ca="1" si="66"/>
        <v/>
      </c>
    </row>
    <row r="372" spans="3:18" x14ac:dyDescent="0.25">
      <c r="C372" s="25">
        <v>42762</v>
      </c>
      <c r="D372" s="24">
        <v>53.17</v>
      </c>
      <c r="E372" s="24">
        <v>23360.78</v>
      </c>
      <c r="F372" s="24">
        <v>2294.69</v>
      </c>
      <c r="G372">
        <f t="shared" si="60"/>
        <v>53.78</v>
      </c>
      <c r="H372">
        <f t="shared" ca="1" si="67"/>
        <v>53.17</v>
      </c>
      <c r="I372">
        <f t="shared" si="61"/>
        <v>2</v>
      </c>
      <c r="J372">
        <f t="shared" ca="1" si="62"/>
        <v>1</v>
      </c>
      <c r="K372">
        <f t="shared" ca="1" si="68"/>
        <v>23374.17</v>
      </c>
      <c r="L372">
        <f t="shared" ca="1" si="69"/>
        <v>23360.78</v>
      </c>
      <c r="M372" s="21">
        <f t="shared" ca="1" si="63"/>
        <v>-1.1342506507995509</v>
      </c>
      <c r="N372" s="21">
        <f t="shared" ca="1" si="70"/>
        <v>-5.7285456553102243E-2</v>
      </c>
      <c r="O372" t="str">
        <f t="shared" ca="1" si="64"/>
        <v/>
      </c>
      <c r="P372" t="str">
        <f t="shared" ca="1" si="71"/>
        <v/>
      </c>
      <c r="Q372" t="str">
        <f t="shared" ca="1" si="65"/>
        <v/>
      </c>
      <c r="R372" t="str">
        <f t="shared" ca="1" si="66"/>
        <v/>
      </c>
    </row>
    <row r="373" spans="3:18" x14ac:dyDescent="0.25">
      <c r="C373" s="25">
        <v>42761</v>
      </c>
      <c r="D373" s="24">
        <v>53.78</v>
      </c>
      <c r="E373" s="24">
        <v>23374.17</v>
      </c>
      <c r="F373" s="24">
        <v>2296.6799999999998</v>
      </c>
      <c r="G373">
        <f t="shared" si="60"/>
        <v>53.99</v>
      </c>
      <c r="H373">
        <f t="shared" ca="1" si="67"/>
        <v>50.82</v>
      </c>
      <c r="I373">
        <f t="shared" si="61"/>
        <v>15</v>
      </c>
      <c r="J373">
        <f t="shared" ca="1" si="62"/>
        <v>13</v>
      </c>
      <c r="K373">
        <f t="shared" ca="1" si="68"/>
        <v>22503.01</v>
      </c>
      <c r="L373">
        <f t="shared" ca="1" si="69"/>
        <v>22744.85</v>
      </c>
      <c r="M373" s="21">
        <f t="shared" ca="1" si="63"/>
        <v>-5.8714576773476583</v>
      </c>
      <c r="N373" s="21">
        <f t="shared" ca="1" si="70"/>
        <v>1.0747006733765829</v>
      </c>
      <c r="O373" t="str">
        <f t="shared" ca="1" si="64"/>
        <v/>
      </c>
      <c r="P373" t="str">
        <f t="shared" ca="1" si="71"/>
        <v/>
      </c>
      <c r="Q373" t="str">
        <f t="shared" ca="1" si="65"/>
        <v/>
      </c>
      <c r="R373" t="str">
        <f t="shared" ca="1" si="66"/>
        <v/>
      </c>
    </row>
    <row r="374" spans="3:18" x14ac:dyDescent="0.25">
      <c r="C374" s="25">
        <v>42760</v>
      </c>
      <c r="D374" s="24">
        <v>52.75</v>
      </c>
      <c r="E374" s="24">
        <v>23049.119999999999</v>
      </c>
      <c r="F374" s="24">
        <v>2298.37</v>
      </c>
      <c r="G374">
        <f t="shared" si="60"/>
        <v>53.99</v>
      </c>
      <c r="H374">
        <f t="shared" ca="1" si="67"/>
        <v>50.82</v>
      </c>
      <c r="I374">
        <f t="shared" si="61"/>
        <v>14</v>
      </c>
      <c r="J374">
        <f t="shared" ca="1" si="62"/>
        <v>12</v>
      </c>
      <c r="K374">
        <f t="shared" ca="1" si="68"/>
        <v>22503.01</v>
      </c>
      <c r="L374">
        <f t="shared" ca="1" si="69"/>
        <v>22744.85</v>
      </c>
      <c r="M374" s="21">
        <f t="shared" ca="1" si="63"/>
        <v>-5.8714576773476583</v>
      </c>
      <c r="N374" s="21">
        <f t="shared" ca="1" si="70"/>
        <v>1.0747006733765829</v>
      </c>
      <c r="O374" t="str">
        <f t="shared" ca="1" si="64"/>
        <v/>
      </c>
      <c r="P374" t="str">
        <f t="shared" ca="1" si="71"/>
        <v/>
      </c>
      <c r="Q374" t="str">
        <f t="shared" ca="1" si="65"/>
        <v/>
      </c>
      <c r="R374" t="str">
        <f t="shared" ca="1" si="66"/>
        <v/>
      </c>
    </row>
    <row r="375" spans="3:18" x14ac:dyDescent="0.25">
      <c r="C375" s="25">
        <v>42759</v>
      </c>
      <c r="D375" s="24">
        <v>53.18</v>
      </c>
      <c r="E375" s="24">
        <v>22949.86</v>
      </c>
      <c r="F375" s="24">
        <v>2280.0700000000002</v>
      </c>
      <c r="G375">
        <f t="shared" si="60"/>
        <v>53.99</v>
      </c>
      <c r="H375">
        <f t="shared" ca="1" si="67"/>
        <v>50.82</v>
      </c>
      <c r="I375">
        <f t="shared" si="61"/>
        <v>13</v>
      </c>
      <c r="J375">
        <f t="shared" ca="1" si="62"/>
        <v>11</v>
      </c>
      <c r="K375">
        <f t="shared" ca="1" si="68"/>
        <v>22503.01</v>
      </c>
      <c r="L375">
        <f t="shared" ca="1" si="69"/>
        <v>22744.85</v>
      </c>
      <c r="M375" s="21">
        <f t="shared" ca="1" si="63"/>
        <v>-5.8714576773476583</v>
      </c>
      <c r="N375" s="21">
        <f t="shared" ca="1" si="70"/>
        <v>1.0747006733765829</v>
      </c>
      <c r="O375" t="str">
        <f t="shared" ca="1" si="64"/>
        <v/>
      </c>
      <c r="P375" t="str">
        <f t="shared" ca="1" si="71"/>
        <v/>
      </c>
      <c r="Q375" t="str">
        <f t="shared" ca="1" si="65"/>
        <v/>
      </c>
      <c r="R375" t="str">
        <f t="shared" ca="1" si="66"/>
        <v/>
      </c>
    </row>
    <row r="376" spans="3:18" x14ac:dyDescent="0.25">
      <c r="C376" s="25">
        <v>42758</v>
      </c>
      <c r="D376" s="24">
        <v>52.75</v>
      </c>
      <c r="E376" s="24">
        <v>22898.52</v>
      </c>
      <c r="F376" s="24">
        <v>2265.1999999999998</v>
      </c>
      <c r="G376">
        <f t="shared" si="60"/>
        <v>53.99</v>
      </c>
      <c r="H376">
        <f t="shared" ca="1" si="67"/>
        <v>50.82</v>
      </c>
      <c r="I376">
        <f t="shared" si="61"/>
        <v>12</v>
      </c>
      <c r="J376">
        <f t="shared" ca="1" si="62"/>
        <v>10</v>
      </c>
      <c r="K376">
        <f t="shared" ca="1" si="68"/>
        <v>22503.01</v>
      </c>
      <c r="L376">
        <f t="shared" ca="1" si="69"/>
        <v>22744.85</v>
      </c>
      <c r="M376" s="21">
        <f t="shared" ca="1" si="63"/>
        <v>-5.8714576773476583</v>
      </c>
      <c r="N376" s="21">
        <f t="shared" ca="1" si="70"/>
        <v>1.0747006733765829</v>
      </c>
      <c r="O376" t="str">
        <f t="shared" ca="1" si="64"/>
        <v/>
      </c>
      <c r="P376" t="str">
        <f t="shared" ca="1" si="71"/>
        <v/>
      </c>
      <c r="Q376" t="str">
        <f t="shared" ca="1" si="65"/>
        <v/>
      </c>
      <c r="R376" t="str">
        <f t="shared" ca="1" si="66"/>
        <v/>
      </c>
    </row>
    <row r="377" spans="3:18" x14ac:dyDescent="0.25">
      <c r="C377" s="25">
        <v>42755</v>
      </c>
      <c r="D377" s="24">
        <v>52.42</v>
      </c>
      <c r="E377" s="24">
        <v>22885.91</v>
      </c>
      <c r="F377" s="24">
        <v>2271.31</v>
      </c>
      <c r="G377">
        <f t="shared" si="60"/>
        <v>53.99</v>
      </c>
      <c r="H377">
        <f t="shared" ca="1" si="67"/>
        <v>50.82</v>
      </c>
      <c r="I377">
        <f t="shared" si="61"/>
        <v>11</v>
      </c>
      <c r="J377">
        <f t="shared" ca="1" si="62"/>
        <v>9</v>
      </c>
      <c r="K377">
        <f t="shared" ca="1" si="68"/>
        <v>22503.01</v>
      </c>
      <c r="L377">
        <f t="shared" ca="1" si="69"/>
        <v>22744.85</v>
      </c>
      <c r="M377" s="21">
        <f t="shared" ca="1" si="63"/>
        <v>-5.8714576773476583</v>
      </c>
      <c r="N377" s="21">
        <f t="shared" ca="1" si="70"/>
        <v>1.0747006733765829</v>
      </c>
      <c r="O377" t="str">
        <f t="shared" ca="1" si="64"/>
        <v/>
      </c>
      <c r="P377" t="str">
        <f t="shared" ca="1" si="71"/>
        <v/>
      </c>
      <c r="Q377" t="str">
        <f t="shared" ca="1" si="65"/>
        <v/>
      </c>
      <c r="R377" t="str">
        <f t="shared" ca="1" si="66"/>
        <v/>
      </c>
    </row>
    <row r="378" spans="3:18" x14ac:dyDescent="0.25">
      <c r="C378" s="25">
        <v>42754</v>
      </c>
      <c r="D378" s="24">
        <v>51.37</v>
      </c>
      <c r="E378" s="24">
        <v>23049.96</v>
      </c>
      <c r="F378" s="24">
        <v>2263.69</v>
      </c>
      <c r="G378">
        <f t="shared" si="60"/>
        <v>53.99</v>
      </c>
      <c r="H378">
        <f t="shared" ca="1" si="67"/>
        <v>50.82</v>
      </c>
      <c r="I378">
        <f t="shared" si="61"/>
        <v>10</v>
      </c>
      <c r="J378">
        <f t="shared" ca="1" si="62"/>
        <v>8</v>
      </c>
      <c r="K378">
        <f t="shared" ca="1" si="68"/>
        <v>22503.01</v>
      </c>
      <c r="L378">
        <f t="shared" ca="1" si="69"/>
        <v>22744.85</v>
      </c>
      <c r="M378" s="21">
        <f t="shared" ca="1" si="63"/>
        <v>-5.8714576773476583</v>
      </c>
      <c r="N378" s="21">
        <f t="shared" ca="1" si="70"/>
        <v>1.0747006733765829</v>
      </c>
      <c r="O378" t="str">
        <f t="shared" ca="1" si="64"/>
        <v/>
      </c>
      <c r="P378" t="str">
        <f t="shared" ca="1" si="71"/>
        <v/>
      </c>
      <c r="Q378" t="str">
        <f t="shared" ca="1" si="65"/>
        <v/>
      </c>
      <c r="R378" t="str">
        <f t="shared" ca="1" si="66"/>
        <v/>
      </c>
    </row>
    <row r="379" spans="3:18" x14ac:dyDescent="0.25">
      <c r="C379" s="25">
        <v>42753</v>
      </c>
      <c r="D379" s="24">
        <v>51.08</v>
      </c>
      <c r="E379" s="24">
        <v>23098.26</v>
      </c>
      <c r="F379" s="24">
        <v>2271.89</v>
      </c>
      <c r="G379">
        <f t="shared" si="60"/>
        <v>54.06</v>
      </c>
      <c r="H379">
        <f t="shared" ca="1" si="67"/>
        <v>50.82</v>
      </c>
      <c r="I379">
        <f t="shared" si="61"/>
        <v>15</v>
      </c>
      <c r="J379">
        <f t="shared" ca="1" si="62"/>
        <v>7</v>
      </c>
      <c r="K379">
        <f t="shared" ca="1" si="68"/>
        <v>21754.74</v>
      </c>
      <c r="L379">
        <f t="shared" ca="1" si="69"/>
        <v>22744.85</v>
      </c>
      <c r="M379" s="21">
        <f t="shared" ca="1" si="63"/>
        <v>-5.9933407325194255</v>
      </c>
      <c r="N379" s="21">
        <f t="shared" ca="1" si="70"/>
        <v>4.5512380290456012</v>
      </c>
      <c r="O379" t="str">
        <f t="shared" ca="1" si="64"/>
        <v/>
      </c>
      <c r="P379" t="str">
        <f t="shared" ca="1" si="71"/>
        <v/>
      </c>
      <c r="Q379" t="str">
        <f t="shared" ca="1" si="65"/>
        <v/>
      </c>
      <c r="R379" t="str">
        <f t="shared" ca="1" si="66"/>
        <v/>
      </c>
    </row>
    <row r="380" spans="3:18" x14ac:dyDescent="0.25">
      <c r="C380" s="25">
        <v>42752</v>
      </c>
      <c r="D380" s="24">
        <v>52.48</v>
      </c>
      <c r="E380" s="24">
        <v>22840.97</v>
      </c>
      <c r="F380" s="24">
        <v>2267.89</v>
      </c>
      <c r="G380">
        <f t="shared" si="60"/>
        <v>54.06</v>
      </c>
      <c r="H380">
        <f t="shared" ca="1" si="67"/>
        <v>50.82</v>
      </c>
      <c r="I380">
        <f t="shared" si="61"/>
        <v>14</v>
      </c>
      <c r="J380">
        <f t="shared" ca="1" si="62"/>
        <v>6</v>
      </c>
      <c r="K380">
        <f t="shared" ca="1" si="68"/>
        <v>21754.74</v>
      </c>
      <c r="L380">
        <f t="shared" ca="1" si="69"/>
        <v>22744.85</v>
      </c>
      <c r="M380" s="21">
        <f t="shared" ca="1" si="63"/>
        <v>-5.9933407325194255</v>
      </c>
      <c r="N380" s="21">
        <f t="shared" ca="1" si="70"/>
        <v>4.5512380290456012</v>
      </c>
      <c r="O380" t="str">
        <f t="shared" ca="1" si="64"/>
        <v/>
      </c>
      <c r="P380" t="str">
        <f t="shared" ca="1" si="71"/>
        <v/>
      </c>
      <c r="Q380" t="str">
        <f t="shared" ca="1" si="65"/>
        <v/>
      </c>
      <c r="R380" t="str">
        <f t="shared" ca="1" si="66"/>
        <v/>
      </c>
    </row>
    <row r="381" spans="3:18" x14ac:dyDescent="0.25">
      <c r="C381" s="25">
        <v>42751</v>
      </c>
      <c r="D381" s="24"/>
      <c r="E381" s="24">
        <v>22718.15</v>
      </c>
      <c r="F381" s="24"/>
      <c r="G381">
        <f t="shared" si="60"/>
        <v>54.06</v>
      </c>
      <c r="H381">
        <f t="shared" ca="1" si="67"/>
        <v>50.82</v>
      </c>
      <c r="I381">
        <f t="shared" si="61"/>
        <v>13</v>
      </c>
      <c r="J381">
        <f t="shared" ca="1" si="62"/>
        <v>5</v>
      </c>
      <c r="K381">
        <f t="shared" ca="1" si="68"/>
        <v>21754.74</v>
      </c>
      <c r="L381">
        <f t="shared" ca="1" si="69"/>
        <v>22744.85</v>
      </c>
      <c r="M381" s="21">
        <f t="shared" ca="1" si="63"/>
        <v>-5.9933407325194255</v>
      </c>
      <c r="N381" s="21">
        <f t="shared" ca="1" si="70"/>
        <v>4.5512380290456012</v>
      </c>
      <c r="O381" t="str">
        <f t="shared" ca="1" si="64"/>
        <v/>
      </c>
      <c r="P381" t="str">
        <f t="shared" ca="1" si="71"/>
        <v/>
      </c>
      <c r="Q381" t="str">
        <f t="shared" ca="1" si="65"/>
        <v/>
      </c>
      <c r="R381" t="str">
        <f t="shared" ca="1" si="66"/>
        <v/>
      </c>
    </row>
    <row r="382" spans="3:18" x14ac:dyDescent="0.25">
      <c r="C382" s="25">
        <v>42748</v>
      </c>
      <c r="D382" s="24">
        <v>52.37</v>
      </c>
      <c r="E382" s="24">
        <v>22937.38</v>
      </c>
      <c r="F382" s="24">
        <v>2274.64</v>
      </c>
      <c r="G382">
        <f t="shared" si="60"/>
        <v>54.06</v>
      </c>
      <c r="H382">
        <f t="shared" ca="1" si="67"/>
        <v>50.82</v>
      </c>
      <c r="I382">
        <f t="shared" si="61"/>
        <v>12</v>
      </c>
      <c r="J382">
        <f t="shared" ca="1" si="62"/>
        <v>4</v>
      </c>
      <c r="K382">
        <f t="shared" ca="1" si="68"/>
        <v>21754.74</v>
      </c>
      <c r="L382">
        <f t="shared" ca="1" si="69"/>
        <v>22744.85</v>
      </c>
      <c r="M382" s="21">
        <f t="shared" ca="1" si="63"/>
        <v>-5.9933407325194255</v>
      </c>
      <c r="N382" s="21">
        <f t="shared" ca="1" si="70"/>
        <v>4.5512380290456012</v>
      </c>
      <c r="O382" t="str">
        <f t="shared" ca="1" si="64"/>
        <v/>
      </c>
      <c r="P382" t="str">
        <f t="shared" ca="1" si="71"/>
        <v/>
      </c>
      <c r="Q382" t="str">
        <f t="shared" ca="1" si="65"/>
        <v/>
      </c>
      <c r="R382" t="str">
        <f t="shared" ca="1" si="66"/>
        <v/>
      </c>
    </row>
    <row r="383" spans="3:18" x14ac:dyDescent="0.25">
      <c r="C383" s="25">
        <v>42747</v>
      </c>
      <c r="D383" s="24">
        <v>53.01</v>
      </c>
      <c r="E383" s="24">
        <v>22829.02</v>
      </c>
      <c r="F383" s="24">
        <v>2270.44</v>
      </c>
      <c r="G383">
        <f t="shared" si="60"/>
        <v>54.06</v>
      </c>
      <c r="H383">
        <f t="shared" ca="1" si="67"/>
        <v>50.82</v>
      </c>
      <c r="I383">
        <f t="shared" si="61"/>
        <v>11</v>
      </c>
      <c r="J383">
        <f t="shared" ca="1" si="62"/>
        <v>3</v>
      </c>
      <c r="K383">
        <f t="shared" ca="1" si="68"/>
        <v>21754.74</v>
      </c>
      <c r="L383">
        <f t="shared" ca="1" si="69"/>
        <v>22744.85</v>
      </c>
      <c r="M383" s="21">
        <f t="shared" ca="1" si="63"/>
        <v>-5.9933407325194255</v>
      </c>
      <c r="N383" s="21">
        <f t="shared" ca="1" si="70"/>
        <v>4.5512380290456012</v>
      </c>
      <c r="O383" t="str">
        <f t="shared" ca="1" si="64"/>
        <v/>
      </c>
      <c r="P383" t="str">
        <f t="shared" ca="1" si="71"/>
        <v/>
      </c>
      <c r="Q383" t="str">
        <f t="shared" ca="1" si="65"/>
        <v/>
      </c>
      <c r="R383" t="str">
        <f t="shared" ca="1" si="66"/>
        <v/>
      </c>
    </row>
    <row r="384" spans="3:18" x14ac:dyDescent="0.25">
      <c r="C384" s="25">
        <v>42746</v>
      </c>
      <c r="D384" s="24">
        <v>52.25</v>
      </c>
      <c r="E384" s="24">
        <v>22935.35</v>
      </c>
      <c r="F384" s="24">
        <v>2275.3200000000002</v>
      </c>
      <c r="G384">
        <f t="shared" si="60"/>
        <v>54.06</v>
      </c>
      <c r="H384">
        <f t="shared" ca="1" si="67"/>
        <v>50.82</v>
      </c>
      <c r="I384">
        <f t="shared" si="61"/>
        <v>10</v>
      </c>
      <c r="J384">
        <f t="shared" ca="1" si="62"/>
        <v>2</v>
      </c>
      <c r="K384">
        <f t="shared" ca="1" si="68"/>
        <v>21754.74</v>
      </c>
      <c r="L384">
        <f t="shared" ca="1" si="69"/>
        <v>22744.85</v>
      </c>
      <c r="M384" s="21">
        <f t="shared" ca="1" si="63"/>
        <v>-5.9933407325194255</v>
      </c>
      <c r="N384" s="21">
        <f t="shared" ca="1" si="70"/>
        <v>4.5512380290456012</v>
      </c>
      <c r="O384" t="str">
        <f t="shared" ca="1" si="64"/>
        <v/>
      </c>
      <c r="P384" t="str">
        <f t="shared" ca="1" si="71"/>
        <v/>
      </c>
      <c r="Q384" t="str">
        <f t="shared" ca="1" si="65"/>
        <v/>
      </c>
      <c r="R384" t="str">
        <f t="shared" ca="1" si="66"/>
        <v/>
      </c>
    </row>
    <row r="385" spans="3:18" x14ac:dyDescent="0.25">
      <c r="C385" s="25">
        <v>42745</v>
      </c>
      <c r="D385" s="24">
        <v>50.82</v>
      </c>
      <c r="E385" s="24">
        <v>22744.85</v>
      </c>
      <c r="F385" s="24">
        <v>2268.9</v>
      </c>
      <c r="G385">
        <f t="shared" si="60"/>
        <v>54.06</v>
      </c>
      <c r="H385">
        <f t="shared" ca="1" si="67"/>
        <v>50.82</v>
      </c>
      <c r="I385">
        <f t="shared" si="61"/>
        <v>9</v>
      </c>
      <c r="J385">
        <f t="shared" ca="1" si="62"/>
        <v>1</v>
      </c>
      <c r="K385">
        <f t="shared" ca="1" si="68"/>
        <v>21754.74</v>
      </c>
      <c r="L385">
        <f t="shared" ca="1" si="69"/>
        <v>22744.85</v>
      </c>
      <c r="M385" s="21">
        <f t="shared" ca="1" si="63"/>
        <v>-5.9933407325194255</v>
      </c>
      <c r="N385" s="21">
        <f t="shared" ca="1" si="70"/>
        <v>4.5512380290456012</v>
      </c>
      <c r="O385" t="str">
        <f t="shared" ca="1" si="64"/>
        <v/>
      </c>
      <c r="P385" t="str">
        <f t="shared" ca="1" si="71"/>
        <v/>
      </c>
      <c r="Q385" t="str">
        <f t="shared" ca="1" si="65"/>
        <v/>
      </c>
      <c r="R385" t="str">
        <f t="shared" ca="1" si="66"/>
        <v/>
      </c>
    </row>
    <row r="386" spans="3:18" x14ac:dyDescent="0.25">
      <c r="C386" s="25">
        <v>42744</v>
      </c>
      <c r="D386" s="24">
        <v>51.96</v>
      </c>
      <c r="E386" s="24">
        <v>22558.69</v>
      </c>
      <c r="F386" s="24">
        <v>2268.9</v>
      </c>
      <c r="G386">
        <f t="shared" si="60"/>
        <v>54.06</v>
      </c>
      <c r="H386">
        <f t="shared" ca="1" si="67"/>
        <v>51.96</v>
      </c>
      <c r="I386">
        <f t="shared" si="61"/>
        <v>8</v>
      </c>
      <c r="J386">
        <f t="shared" ca="1" si="62"/>
        <v>1</v>
      </c>
      <c r="K386">
        <f t="shared" ca="1" si="68"/>
        <v>21754.74</v>
      </c>
      <c r="L386">
        <f t="shared" ca="1" si="69"/>
        <v>22558.69</v>
      </c>
      <c r="M386" s="21">
        <f t="shared" ca="1" si="63"/>
        <v>-3.8845726970033301</v>
      </c>
      <c r="N386" s="21">
        <f t="shared" ca="1" si="70"/>
        <v>3.6955164713528887</v>
      </c>
      <c r="O386" t="str">
        <f t="shared" ca="1" si="64"/>
        <v/>
      </c>
      <c r="P386" t="str">
        <f t="shared" ca="1" si="71"/>
        <v/>
      </c>
      <c r="Q386" t="str">
        <f t="shared" ca="1" si="65"/>
        <v/>
      </c>
      <c r="R386" t="str">
        <f t="shared" ca="1" si="66"/>
        <v/>
      </c>
    </row>
    <row r="387" spans="3:18" x14ac:dyDescent="0.25">
      <c r="C387" s="25">
        <v>42741</v>
      </c>
      <c r="D387" s="24">
        <v>53.99</v>
      </c>
      <c r="E387" s="24">
        <v>22503.01</v>
      </c>
      <c r="F387" s="24">
        <v>2276.98</v>
      </c>
      <c r="G387">
        <f t="shared" si="60"/>
        <v>54.06</v>
      </c>
      <c r="H387">
        <f t="shared" ca="1" si="67"/>
        <v>52.33</v>
      </c>
      <c r="I387">
        <f t="shared" si="61"/>
        <v>7</v>
      </c>
      <c r="J387">
        <f t="shared" ca="1" si="62"/>
        <v>4</v>
      </c>
      <c r="K387">
        <f t="shared" ca="1" si="68"/>
        <v>21754.74</v>
      </c>
      <c r="L387">
        <f t="shared" ca="1" si="69"/>
        <v>22150.400000000001</v>
      </c>
      <c r="M387" s="21">
        <f t="shared" ca="1" si="63"/>
        <v>-3.2001479837218016</v>
      </c>
      <c r="N387" s="21">
        <f t="shared" ca="1" si="70"/>
        <v>1.8187300790540428</v>
      </c>
      <c r="O387" t="str">
        <f t="shared" ca="1" si="64"/>
        <v/>
      </c>
      <c r="P387" t="str">
        <f t="shared" ca="1" si="71"/>
        <v/>
      </c>
      <c r="Q387" t="str">
        <f t="shared" ca="1" si="65"/>
        <v/>
      </c>
      <c r="R387" t="str">
        <f t="shared" ca="1" si="66"/>
        <v/>
      </c>
    </row>
    <row r="388" spans="3:18" x14ac:dyDescent="0.25">
      <c r="C388" s="25">
        <v>42740</v>
      </c>
      <c r="D388" s="24">
        <v>53.76</v>
      </c>
      <c r="E388" s="24">
        <v>22456.69</v>
      </c>
      <c r="F388" s="24">
        <v>2269</v>
      </c>
      <c r="G388">
        <f t="shared" si="60"/>
        <v>54.06</v>
      </c>
      <c r="H388">
        <f t="shared" ca="1" si="67"/>
        <v>52.33</v>
      </c>
      <c r="I388">
        <f t="shared" si="61"/>
        <v>6</v>
      </c>
      <c r="J388">
        <f t="shared" ca="1" si="62"/>
        <v>3</v>
      </c>
      <c r="K388">
        <f t="shared" ca="1" si="68"/>
        <v>21754.74</v>
      </c>
      <c r="L388">
        <f t="shared" ca="1" si="69"/>
        <v>22150.400000000001</v>
      </c>
      <c r="M388" s="21">
        <f t="shared" ca="1" si="63"/>
        <v>-3.2001479837218016</v>
      </c>
      <c r="N388" s="21">
        <f t="shared" ca="1" si="70"/>
        <v>1.8187300790540428</v>
      </c>
      <c r="O388" t="str">
        <f t="shared" ca="1" si="64"/>
        <v/>
      </c>
      <c r="P388" t="str">
        <f t="shared" ca="1" si="71"/>
        <v/>
      </c>
      <c r="Q388" t="str">
        <f t="shared" ca="1" si="65"/>
        <v/>
      </c>
      <c r="R388" t="str">
        <f t="shared" ca="1" si="66"/>
        <v/>
      </c>
    </row>
    <row r="389" spans="3:18" x14ac:dyDescent="0.25">
      <c r="C389" s="25">
        <v>42739</v>
      </c>
      <c r="D389" s="24">
        <v>53.26</v>
      </c>
      <c r="E389" s="24">
        <v>22134.47</v>
      </c>
      <c r="F389" s="24">
        <v>2270.75</v>
      </c>
      <c r="G389">
        <f t="shared" si="60"/>
        <v>54.06</v>
      </c>
      <c r="H389">
        <f t="shared" ca="1" si="67"/>
        <v>52.33</v>
      </c>
      <c r="I389">
        <f t="shared" si="61"/>
        <v>5</v>
      </c>
      <c r="J389">
        <f t="shared" ca="1" si="62"/>
        <v>2</v>
      </c>
      <c r="K389">
        <f t="shared" ca="1" si="68"/>
        <v>21754.74</v>
      </c>
      <c r="L389">
        <f t="shared" ca="1" si="69"/>
        <v>22150.400000000001</v>
      </c>
      <c r="M389" s="21">
        <f t="shared" ca="1" si="63"/>
        <v>-3.2001479837218016</v>
      </c>
      <c r="N389" s="21">
        <f t="shared" ca="1" si="70"/>
        <v>1.8187300790540428</v>
      </c>
      <c r="O389" t="str">
        <f t="shared" ca="1" si="64"/>
        <v/>
      </c>
      <c r="P389" t="str">
        <f t="shared" ca="1" si="71"/>
        <v/>
      </c>
      <c r="Q389" t="str">
        <f t="shared" ca="1" si="65"/>
        <v/>
      </c>
      <c r="R389" t="str">
        <f t="shared" ca="1" si="66"/>
        <v/>
      </c>
    </row>
    <row r="390" spans="3:18" x14ac:dyDescent="0.25">
      <c r="C390" s="25">
        <v>42738</v>
      </c>
      <c r="D390" s="24">
        <v>52.33</v>
      </c>
      <c r="E390" s="24">
        <v>22150.400000000001</v>
      </c>
      <c r="F390" s="24">
        <v>2257.83</v>
      </c>
      <c r="G390">
        <f t="shared" si="60"/>
        <v>54.06</v>
      </c>
      <c r="H390">
        <f t="shared" ca="1" si="67"/>
        <v>52.33</v>
      </c>
      <c r="I390">
        <f t="shared" si="61"/>
        <v>4</v>
      </c>
      <c r="J390">
        <f t="shared" ca="1" si="62"/>
        <v>1</v>
      </c>
      <c r="K390">
        <f t="shared" ca="1" si="68"/>
        <v>21754.74</v>
      </c>
      <c r="L390">
        <f t="shared" ca="1" si="69"/>
        <v>22150.400000000001</v>
      </c>
      <c r="M390" s="21">
        <f t="shared" ca="1" si="63"/>
        <v>-3.2001479837218016</v>
      </c>
      <c r="N390" s="21">
        <f t="shared" ca="1" si="70"/>
        <v>1.8187300790540428</v>
      </c>
      <c r="O390" t="str">
        <f t="shared" ca="1" si="64"/>
        <v/>
      </c>
      <c r="P390" t="str">
        <f t="shared" ca="1" si="71"/>
        <v/>
      </c>
      <c r="Q390" t="str">
        <f t="shared" ca="1" si="65"/>
        <v/>
      </c>
      <c r="R390" t="str">
        <f t="shared" ca="1" si="66"/>
        <v/>
      </c>
    </row>
    <row r="391" spans="3:18" x14ac:dyDescent="0.25">
      <c r="C391" s="25">
        <v>42734</v>
      </c>
      <c r="D391" s="24">
        <v>53.72</v>
      </c>
      <c r="E391" s="24">
        <v>22000.560000000001</v>
      </c>
      <c r="F391" s="24">
        <v>2238.83</v>
      </c>
      <c r="G391">
        <f t="shared" si="60"/>
        <v>54.06</v>
      </c>
      <c r="H391">
        <f t="shared" ca="1" si="67"/>
        <v>53.72</v>
      </c>
      <c r="I391">
        <f t="shared" si="61"/>
        <v>3</v>
      </c>
      <c r="J391">
        <f t="shared" ca="1" si="62"/>
        <v>1</v>
      </c>
      <c r="K391">
        <f t="shared" ca="1" si="68"/>
        <v>21754.74</v>
      </c>
      <c r="L391">
        <f t="shared" ca="1" si="69"/>
        <v>22000.560000000001</v>
      </c>
      <c r="M391" s="21">
        <f t="shared" ca="1" si="63"/>
        <v>-0.62893081761007386</v>
      </c>
      <c r="N391" s="21">
        <f t="shared" ca="1" si="70"/>
        <v>1.1299606430598574</v>
      </c>
      <c r="O391" t="str">
        <f t="shared" ca="1" si="64"/>
        <v/>
      </c>
      <c r="P391" t="str">
        <f t="shared" ca="1" si="71"/>
        <v/>
      </c>
      <c r="Q391" t="str">
        <f t="shared" ca="1" si="65"/>
        <v/>
      </c>
      <c r="R391" t="str">
        <f t="shared" ca="1" si="66"/>
        <v/>
      </c>
    </row>
    <row r="392" spans="3:18" x14ac:dyDescent="0.25">
      <c r="C392" s="25">
        <v>42733</v>
      </c>
      <c r="D392" s="24">
        <v>53.77</v>
      </c>
      <c r="E392" s="24">
        <v>21790.91</v>
      </c>
      <c r="F392" s="24">
        <v>2249.2600000000002</v>
      </c>
      <c r="G392">
        <f t="shared" si="60"/>
        <v>54.06</v>
      </c>
      <c r="H392">
        <f t="shared" ca="1" si="67"/>
        <v>53.77</v>
      </c>
      <c r="I392">
        <f t="shared" si="61"/>
        <v>2</v>
      </c>
      <c r="J392">
        <f t="shared" ca="1" si="62"/>
        <v>1</v>
      </c>
      <c r="K392">
        <f t="shared" ca="1" si="68"/>
        <v>21754.74</v>
      </c>
      <c r="L392">
        <f t="shared" ca="1" si="69"/>
        <v>21790.91</v>
      </c>
      <c r="M392" s="21">
        <f t="shared" ca="1" si="63"/>
        <v>-0.53644099149093849</v>
      </c>
      <c r="N392" s="21">
        <f t="shared" ca="1" si="70"/>
        <v>0.16626261679062448</v>
      </c>
      <c r="O392" t="str">
        <f t="shared" ca="1" si="64"/>
        <v/>
      </c>
      <c r="P392" t="str">
        <f t="shared" ca="1" si="71"/>
        <v/>
      </c>
      <c r="Q392" t="str">
        <f t="shared" ca="1" si="65"/>
        <v/>
      </c>
      <c r="R392" t="str">
        <f t="shared" ca="1" si="66"/>
        <v/>
      </c>
    </row>
    <row r="393" spans="3:18" x14ac:dyDescent="0.25">
      <c r="C393" s="25">
        <v>42732</v>
      </c>
      <c r="D393" s="24">
        <v>54.06</v>
      </c>
      <c r="E393" s="24">
        <v>21754.74</v>
      </c>
      <c r="F393" s="24">
        <v>2249.92</v>
      </c>
      <c r="G393">
        <f t="shared" si="60"/>
        <v>54.06</v>
      </c>
      <c r="H393">
        <f t="shared" ca="1" si="67"/>
        <v>54.06</v>
      </c>
      <c r="I393">
        <f t="shared" si="61"/>
        <v>1</v>
      </c>
      <c r="J393">
        <f t="shared" ca="1" si="62"/>
        <v>1</v>
      </c>
      <c r="K393">
        <f t="shared" ca="1" si="68"/>
        <v>21754.74</v>
      </c>
      <c r="L393">
        <f t="shared" ca="1" si="69"/>
        <v>21754.74</v>
      </c>
      <c r="M393" s="21">
        <f t="shared" ca="1" si="63"/>
        <v>0</v>
      </c>
      <c r="N393" s="21">
        <f t="shared" ca="1" si="70"/>
        <v>0</v>
      </c>
      <c r="O393" t="str">
        <f t="shared" ca="1" si="64"/>
        <v/>
      </c>
      <c r="P393" t="str">
        <f t="shared" ca="1" si="71"/>
        <v/>
      </c>
      <c r="Q393" t="str">
        <f t="shared" ca="1" si="65"/>
        <v/>
      </c>
      <c r="R393" t="str">
        <f t="shared" ca="1" si="66"/>
        <v/>
      </c>
    </row>
    <row r="394" spans="3:18" x14ac:dyDescent="0.25">
      <c r="C394" s="25">
        <v>42731</v>
      </c>
      <c r="D394" s="24">
        <v>53.9</v>
      </c>
      <c r="E394" s="24"/>
      <c r="F394" s="24">
        <v>2268.88</v>
      </c>
      <c r="G394">
        <f t="shared" si="60"/>
        <v>53.9</v>
      </c>
      <c r="H394">
        <f t="shared" ca="1" si="67"/>
        <v>53.9</v>
      </c>
      <c r="I394">
        <f t="shared" si="61"/>
        <v>1</v>
      </c>
      <c r="J394">
        <f t="shared" ca="1" si="62"/>
        <v>1</v>
      </c>
      <c r="K394">
        <f t="shared" ca="1" si="68"/>
        <v>0</v>
      </c>
      <c r="L394">
        <f t="shared" ca="1" si="69"/>
        <v>0</v>
      </c>
      <c r="M394" s="21">
        <f t="shared" ca="1" si="63"/>
        <v>0</v>
      </c>
      <c r="N394" s="21" t="str">
        <f t="shared" ca="1" si="70"/>
        <v/>
      </c>
      <c r="O394" t="str">
        <f t="shared" ca="1" si="64"/>
        <v/>
      </c>
      <c r="P394" t="str">
        <f t="shared" ca="1" si="71"/>
        <v/>
      </c>
      <c r="Q394" t="str">
        <f t="shared" ca="1" si="65"/>
        <v/>
      </c>
      <c r="R394" t="str">
        <f t="shared" ca="1" si="66"/>
        <v/>
      </c>
    </row>
    <row r="395" spans="3:18" x14ac:dyDescent="0.25">
      <c r="C395" s="25">
        <v>42727</v>
      </c>
      <c r="D395" s="24">
        <v>53.02</v>
      </c>
      <c r="E395" s="24">
        <v>21574.76</v>
      </c>
      <c r="F395" s="24">
        <v>2263.79</v>
      </c>
      <c r="G395">
        <f t="shared" si="60"/>
        <v>53.02</v>
      </c>
      <c r="H395">
        <f t="shared" ca="1" si="67"/>
        <v>53.02</v>
      </c>
      <c r="I395">
        <f t="shared" si="61"/>
        <v>1</v>
      </c>
      <c r="J395">
        <f t="shared" ca="1" si="62"/>
        <v>1</v>
      </c>
      <c r="K395">
        <f t="shared" ca="1" si="68"/>
        <v>21574.76</v>
      </c>
      <c r="L395">
        <f t="shared" ca="1" si="69"/>
        <v>21574.76</v>
      </c>
      <c r="M395" s="21">
        <f t="shared" ca="1" si="63"/>
        <v>0</v>
      </c>
      <c r="N395" s="21">
        <f t="shared" ca="1" si="70"/>
        <v>0</v>
      </c>
      <c r="O395" t="str">
        <f t="shared" ca="1" si="64"/>
        <v/>
      </c>
      <c r="P395" t="str">
        <f t="shared" ca="1" si="71"/>
        <v/>
      </c>
      <c r="Q395" t="str">
        <f t="shared" ca="1" si="65"/>
        <v/>
      </c>
      <c r="R395" t="str">
        <f t="shared" ca="1" si="66"/>
        <v/>
      </c>
    </row>
    <row r="396" spans="3:18" x14ac:dyDescent="0.25">
      <c r="C396" s="25">
        <v>42726</v>
      </c>
      <c r="D396" s="24">
        <v>52.95</v>
      </c>
      <c r="E396" s="24">
        <v>21636.2</v>
      </c>
      <c r="F396" s="24">
        <v>2260.96</v>
      </c>
      <c r="G396">
        <f t="shared" si="60"/>
        <v>52.98</v>
      </c>
      <c r="H396">
        <f t="shared" ca="1" si="67"/>
        <v>50.9</v>
      </c>
      <c r="I396">
        <f t="shared" si="61"/>
        <v>8</v>
      </c>
      <c r="J396">
        <f t="shared" ca="1" si="62"/>
        <v>6</v>
      </c>
      <c r="K396">
        <f t="shared" ca="1" si="68"/>
        <v>22446.7</v>
      </c>
      <c r="L396">
        <f t="shared" ca="1" si="69"/>
        <v>22059.4</v>
      </c>
      <c r="M396" s="21">
        <f t="shared" ca="1" si="63"/>
        <v>-3.9260098150245337</v>
      </c>
      <c r="N396" s="21">
        <f t="shared" ca="1" si="70"/>
        <v>-1.7254206631709734</v>
      </c>
      <c r="O396" t="str">
        <f t="shared" ca="1" si="64"/>
        <v/>
      </c>
      <c r="P396" t="str">
        <f t="shared" ca="1" si="71"/>
        <v/>
      </c>
      <c r="Q396" t="str">
        <f t="shared" ca="1" si="65"/>
        <v/>
      </c>
      <c r="R396" t="str">
        <f t="shared" ca="1" si="66"/>
        <v/>
      </c>
    </row>
    <row r="397" spans="3:18" x14ac:dyDescent="0.25">
      <c r="C397" s="25">
        <v>42725</v>
      </c>
      <c r="D397" s="24">
        <v>52.49</v>
      </c>
      <c r="E397" s="24">
        <v>21809.8</v>
      </c>
      <c r="F397" s="24">
        <v>2265.1799999999998</v>
      </c>
      <c r="G397">
        <f t="shared" si="60"/>
        <v>52.98</v>
      </c>
      <c r="H397">
        <f t="shared" ca="1" si="67"/>
        <v>50.9</v>
      </c>
      <c r="I397">
        <f t="shared" si="61"/>
        <v>7</v>
      </c>
      <c r="J397">
        <f t="shared" ca="1" si="62"/>
        <v>5</v>
      </c>
      <c r="K397">
        <f t="shared" ca="1" si="68"/>
        <v>22446.7</v>
      </c>
      <c r="L397">
        <f t="shared" ca="1" si="69"/>
        <v>22059.4</v>
      </c>
      <c r="M397" s="21">
        <f t="shared" ca="1" si="63"/>
        <v>-3.9260098150245337</v>
      </c>
      <c r="N397" s="21">
        <f t="shared" ca="1" si="70"/>
        <v>-1.7254206631709734</v>
      </c>
      <c r="O397" t="str">
        <f t="shared" ca="1" si="64"/>
        <v/>
      </c>
      <c r="P397" t="str">
        <f t="shared" ca="1" si="71"/>
        <v/>
      </c>
      <c r="Q397" t="str">
        <f t="shared" ca="1" si="65"/>
        <v/>
      </c>
      <c r="R397" t="str">
        <f t="shared" ca="1" si="66"/>
        <v/>
      </c>
    </row>
    <row r="398" spans="3:18" x14ac:dyDescent="0.25">
      <c r="C398" s="25">
        <v>42724</v>
      </c>
      <c r="D398" s="24">
        <v>52.23</v>
      </c>
      <c r="E398" s="24">
        <v>21729.06</v>
      </c>
      <c r="F398" s="24">
        <v>2270.7600000000002</v>
      </c>
      <c r="G398">
        <f t="shared" si="60"/>
        <v>52.98</v>
      </c>
      <c r="H398">
        <f t="shared" ca="1" si="67"/>
        <v>50.9</v>
      </c>
      <c r="I398">
        <f t="shared" si="61"/>
        <v>6</v>
      </c>
      <c r="J398">
        <f t="shared" ca="1" si="62"/>
        <v>4</v>
      </c>
      <c r="K398">
        <f t="shared" ca="1" si="68"/>
        <v>22446.7</v>
      </c>
      <c r="L398">
        <f t="shared" ca="1" si="69"/>
        <v>22059.4</v>
      </c>
      <c r="M398" s="21">
        <f t="shared" ca="1" si="63"/>
        <v>-3.9260098150245337</v>
      </c>
      <c r="N398" s="21">
        <f t="shared" ca="1" si="70"/>
        <v>-1.7254206631709734</v>
      </c>
      <c r="O398" t="str">
        <f t="shared" ca="1" si="64"/>
        <v/>
      </c>
      <c r="P398" t="str">
        <f t="shared" ca="1" si="71"/>
        <v/>
      </c>
      <c r="Q398" t="str">
        <f t="shared" ca="1" si="65"/>
        <v/>
      </c>
      <c r="R398" t="str">
        <f t="shared" ca="1" si="66"/>
        <v/>
      </c>
    </row>
    <row r="399" spans="3:18" x14ac:dyDescent="0.25">
      <c r="C399" s="25">
        <v>42723</v>
      </c>
      <c r="D399" s="24">
        <v>52.12</v>
      </c>
      <c r="E399" s="24">
        <v>21832.68</v>
      </c>
      <c r="F399" s="24">
        <v>2262.5300000000002</v>
      </c>
      <c r="G399">
        <f t="shared" si="60"/>
        <v>52.98</v>
      </c>
      <c r="H399">
        <f t="shared" ca="1" si="67"/>
        <v>50.9</v>
      </c>
      <c r="I399">
        <f t="shared" si="61"/>
        <v>5</v>
      </c>
      <c r="J399">
        <f t="shared" ca="1" si="62"/>
        <v>3</v>
      </c>
      <c r="K399">
        <f t="shared" ca="1" si="68"/>
        <v>22446.7</v>
      </c>
      <c r="L399">
        <f t="shared" ca="1" si="69"/>
        <v>22059.4</v>
      </c>
      <c r="M399" s="21">
        <f t="shared" ca="1" si="63"/>
        <v>-3.9260098150245337</v>
      </c>
      <c r="N399" s="21">
        <f t="shared" ca="1" si="70"/>
        <v>-1.7254206631709734</v>
      </c>
      <c r="O399" t="str">
        <f t="shared" ca="1" si="64"/>
        <v/>
      </c>
      <c r="P399" t="str">
        <f t="shared" ca="1" si="71"/>
        <v/>
      </c>
      <c r="Q399" t="str">
        <f t="shared" ca="1" si="65"/>
        <v/>
      </c>
      <c r="R399" t="str">
        <f t="shared" ca="1" si="66"/>
        <v/>
      </c>
    </row>
    <row r="400" spans="3:18" x14ac:dyDescent="0.25">
      <c r="C400" s="25">
        <v>42720</v>
      </c>
      <c r="D400" s="24">
        <v>51.9</v>
      </c>
      <c r="E400" s="24">
        <v>22020.75</v>
      </c>
      <c r="F400" s="24">
        <v>2258.0700000000002</v>
      </c>
      <c r="G400">
        <f t="shared" si="60"/>
        <v>52.98</v>
      </c>
      <c r="H400">
        <f t="shared" ca="1" si="67"/>
        <v>50.9</v>
      </c>
      <c r="I400">
        <f t="shared" si="61"/>
        <v>4</v>
      </c>
      <c r="J400">
        <f t="shared" ca="1" si="62"/>
        <v>2</v>
      </c>
      <c r="K400">
        <f t="shared" ca="1" si="68"/>
        <v>22446.7</v>
      </c>
      <c r="L400">
        <f t="shared" ca="1" si="69"/>
        <v>22059.4</v>
      </c>
      <c r="M400" s="21">
        <f t="shared" ca="1" si="63"/>
        <v>-3.9260098150245337</v>
      </c>
      <c r="N400" s="21">
        <f t="shared" ca="1" si="70"/>
        <v>-1.7254206631709734</v>
      </c>
      <c r="O400" t="str">
        <f t="shared" ca="1" si="64"/>
        <v/>
      </c>
      <c r="P400" t="str">
        <f t="shared" ca="1" si="71"/>
        <v/>
      </c>
      <c r="Q400" t="str">
        <f t="shared" ca="1" si="65"/>
        <v/>
      </c>
      <c r="R400" t="str">
        <f t="shared" ca="1" si="66"/>
        <v/>
      </c>
    </row>
    <row r="401" spans="3:18" x14ac:dyDescent="0.25">
      <c r="C401" s="25">
        <v>42719</v>
      </c>
      <c r="D401" s="24">
        <v>50.9</v>
      </c>
      <c r="E401" s="24">
        <v>22059.4</v>
      </c>
      <c r="F401" s="24">
        <v>2262.0300000000002</v>
      </c>
      <c r="G401">
        <f t="shared" ref="G401:G464" si="72">MAX($D401:$D415)</f>
        <v>52.98</v>
      </c>
      <c r="H401">
        <f t="shared" ca="1" si="67"/>
        <v>50.9</v>
      </c>
      <c r="I401">
        <f t="shared" ref="I401:I464" si="73">MATCH($G401,$D401:$D415,0)</f>
        <v>3</v>
      </c>
      <c r="J401">
        <f t="shared" ref="J401:J464" ca="1" si="74">MATCH($H401,$D401:$D415,0)</f>
        <v>1</v>
      </c>
      <c r="K401">
        <f t="shared" ca="1" si="68"/>
        <v>22446.7</v>
      </c>
      <c r="L401">
        <f t="shared" ca="1" si="69"/>
        <v>22059.4</v>
      </c>
      <c r="M401" s="21">
        <f t="shared" ref="M401:M464" ca="1" si="75">100*(H401/G401-1)</f>
        <v>-3.9260098150245337</v>
      </c>
      <c r="N401" s="21">
        <f t="shared" ca="1" si="70"/>
        <v>-1.7254206631709734</v>
      </c>
      <c r="O401" t="str">
        <f t="shared" ref="O401:O464" ca="1" si="76">IF(M401&lt;-10,1,"")</f>
        <v/>
      </c>
      <c r="P401" t="str">
        <f t="shared" ca="1" si="71"/>
        <v/>
      </c>
      <c r="Q401" t="str">
        <f t="shared" ref="Q401:Q464" ca="1" si="77">IF(AND($O401=1,$P401=1),OFFSET($C401,I401-1,0),"")</f>
        <v/>
      </c>
      <c r="R401" t="str">
        <f t="shared" ref="R401:R464" ca="1" si="78">IF(AND($O401=1,$P401=1),OFFSET($C401,J401-1,0),"")</f>
        <v/>
      </c>
    </row>
    <row r="402" spans="3:18" x14ac:dyDescent="0.25">
      <c r="C402" s="25">
        <v>42718</v>
      </c>
      <c r="D402" s="24">
        <v>51.04</v>
      </c>
      <c r="E402" s="24">
        <v>22456.62</v>
      </c>
      <c r="F402" s="24">
        <v>2253.2800000000002</v>
      </c>
      <c r="G402">
        <f t="shared" si="72"/>
        <v>52.98</v>
      </c>
      <c r="H402">
        <f t="shared" ref="H402:H465" ca="1" si="79">MIN(OFFSET($D402,0,0,MATCH($G402,$D402:$D416,0),1))</f>
        <v>51.04</v>
      </c>
      <c r="I402">
        <f t="shared" si="73"/>
        <v>2</v>
      </c>
      <c r="J402">
        <f t="shared" ca="1" si="74"/>
        <v>1</v>
      </c>
      <c r="K402">
        <f t="shared" ref="K402:K465" ca="1" si="80">OFFSET($E402,I402-1,0)</f>
        <v>22446.7</v>
      </c>
      <c r="L402">
        <f t="shared" ref="L402:L465" ca="1" si="81">OFFSET($E402,J402-1,0)</f>
        <v>22456.62</v>
      </c>
      <c r="M402" s="21">
        <f t="shared" ca="1" si="75"/>
        <v>-3.6617591543978811</v>
      </c>
      <c r="N402" s="21">
        <f t="shared" ref="N402:N465" ca="1" si="82">IF(ISNUMBER(100*(L402/K402-1)),100*(L402/K402-1),"")</f>
        <v>4.4193578566109615E-2</v>
      </c>
      <c r="O402" t="str">
        <f t="shared" ca="1" si="76"/>
        <v/>
      </c>
      <c r="P402" t="str">
        <f t="shared" ref="P402:P465" ca="1" si="83">IF(N402="","",IF(N402=-100,"",IF(N402&lt;-10,1,"")))</f>
        <v/>
      </c>
      <c r="Q402" t="str">
        <f t="shared" ca="1" si="77"/>
        <v/>
      </c>
      <c r="R402" t="str">
        <f t="shared" ca="1" si="78"/>
        <v/>
      </c>
    </row>
    <row r="403" spans="3:18" x14ac:dyDescent="0.25">
      <c r="C403" s="25">
        <v>42717</v>
      </c>
      <c r="D403" s="24">
        <v>52.98</v>
      </c>
      <c r="E403" s="24">
        <v>22446.7</v>
      </c>
      <c r="F403" s="24">
        <v>2271.7199999999998</v>
      </c>
      <c r="G403">
        <f t="shared" si="72"/>
        <v>52.98</v>
      </c>
      <c r="H403">
        <f t="shared" ca="1" si="79"/>
        <v>52.98</v>
      </c>
      <c r="I403">
        <f t="shared" si="73"/>
        <v>1</v>
      </c>
      <c r="J403">
        <f t="shared" ca="1" si="74"/>
        <v>1</v>
      </c>
      <c r="K403">
        <f t="shared" ca="1" si="80"/>
        <v>22446.7</v>
      </c>
      <c r="L403">
        <f t="shared" ca="1" si="81"/>
        <v>22446.7</v>
      </c>
      <c r="M403" s="21">
        <f t="shared" ca="1" si="75"/>
        <v>0</v>
      </c>
      <c r="N403" s="21">
        <f t="shared" ca="1" si="82"/>
        <v>0</v>
      </c>
      <c r="O403" t="str">
        <f t="shared" ca="1" si="76"/>
        <v/>
      </c>
      <c r="P403" t="str">
        <f t="shared" ca="1" si="83"/>
        <v/>
      </c>
      <c r="Q403" t="str">
        <f t="shared" ca="1" si="77"/>
        <v/>
      </c>
      <c r="R403" t="str">
        <f t="shared" ca="1" si="78"/>
        <v/>
      </c>
    </row>
    <row r="404" spans="3:18" x14ac:dyDescent="0.25">
      <c r="C404" s="25">
        <v>42716</v>
      </c>
      <c r="D404" s="24">
        <v>52.83</v>
      </c>
      <c r="E404" s="24">
        <v>22433.02</v>
      </c>
      <c r="F404" s="24">
        <v>2256.96</v>
      </c>
      <c r="G404">
        <f t="shared" si="72"/>
        <v>52.83</v>
      </c>
      <c r="H404">
        <f t="shared" ca="1" si="79"/>
        <v>52.83</v>
      </c>
      <c r="I404">
        <f t="shared" si="73"/>
        <v>1</v>
      </c>
      <c r="J404">
        <f t="shared" ca="1" si="74"/>
        <v>1</v>
      </c>
      <c r="K404">
        <f t="shared" ca="1" si="80"/>
        <v>22433.02</v>
      </c>
      <c r="L404">
        <f t="shared" ca="1" si="81"/>
        <v>22433.02</v>
      </c>
      <c r="M404" s="21">
        <f t="shared" ca="1" si="75"/>
        <v>0</v>
      </c>
      <c r="N404" s="21">
        <f t="shared" ca="1" si="82"/>
        <v>0</v>
      </c>
      <c r="O404" t="str">
        <f t="shared" ca="1" si="76"/>
        <v/>
      </c>
      <c r="P404" t="str">
        <f t="shared" ca="1" si="83"/>
        <v/>
      </c>
      <c r="Q404" t="str">
        <f t="shared" ca="1" si="77"/>
        <v/>
      </c>
      <c r="R404" t="str">
        <f t="shared" ca="1" si="78"/>
        <v/>
      </c>
    </row>
    <row r="405" spans="3:18" x14ac:dyDescent="0.25">
      <c r="C405" s="25">
        <v>42713</v>
      </c>
      <c r="D405" s="24">
        <v>51.5</v>
      </c>
      <c r="E405" s="24">
        <v>22760.98</v>
      </c>
      <c r="F405" s="24">
        <v>2259.5300000000002</v>
      </c>
      <c r="G405">
        <f t="shared" si="72"/>
        <v>51.79</v>
      </c>
      <c r="H405">
        <f t="shared" ca="1" si="79"/>
        <v>49.77</v>
      </c>
      <c r="I405">
        <f t="shared" si="73"/>
        <v>5</v>
      </c>
      <c r="J405">
        <f t="shared" ca="1" si="74"/>
        <v>3</v>
      </c>
      <c r="K405">
        <f t="shared" ca="1" si="80"/>
        <v>22505.55</v>
      </c>
      <c r="L405">
        <f t="shared" ca="1" si="81"/>
        <v>22800.92</v>
      </c>
      <c r="M405" s="21">
        <f t="shared" ca="1" si="75"/>
        <v>-3.9003668661903745</v>
      </c>
      <c r="N405" s="21">
        <f t="shared" ca="1" si="82"/>
        <v>1.3124318223727061</v>
      </c>
      <c r="O405" t="str">
        <f t="shared" ca="1" si="76"/>
        <v/>
      </c>
      <c r="P405" t="str">
        <f t="shared" ca="1" si="83"/>
        <v/>
      </c>
      <c r="Q405" t="str">
        <f t="shared" ca="1" si="77"/>
        <v/>
      </c>
      <c r="R405" t="str">
        <f t="shared" ca="1" si="78"/>
        <v/>
      </c>
    </row>
    <row r="406" spans="3:18" x14ac:dyDescent="0.25">
      <c r="C406" s="25">
        <v>42712</v>
      </c>
      <c r="D406" s="24">
        <v>50.84</v>
      </c>
      <c r="E406" s="24">
        <v>22861.84</v>
      </c>
      <c r="F406" s="24">
        <v>2246.19</v>
      </c>
      <c r="G406">
        <f t="shared" si="72"/>
        <v>51.79</v>
      </c>
      <c r="H406">
        <f t="shared" ca="1" si="79"/>
        <v>49.77</v>
      </c>
      <c r="I406">
        <f t="shared" si="73"/>
        <v>4</v>
      </c>
      <c r="J406">
        <f t="shared" ca="1" si="74"/>
        <v>2</v>
      </c>
      <c r="K406">
        <f t="shared" ca="1" si="80"/>
        <v>22505.55</v>
      </c>
      <c r="L406">
        <f t="shared" ca="1" si="81"/>
        <v>22800.92</v>
      </c>
      <c r="M406" s="21">
        <f t="shared" ca="1" si="75"/>
        <v>-3.9003668661903745</v>
      </c>
      <c r="N406" s="21">
        <f t="shared" ca="1" si="82"/>
        <v>1.3124318223727061</v>
      </c>
      <c r="O406" t="str">
        <f t="shared" ca="1" si="76"/>
        <v/>
      </c>
      <c r="P406" t="str">
        <f t="shared" ca="1" si="83"/>
        <v/>
      </c>
      <c r="Q406" t="str">
        <f t="shared" ca="1" si="77"/>
        <v/>
      </c>
      <c r="R406" t="str">
        <f t="shared" ca="1" si="78"/>
        <v/>
      </c>
    </row>
    <row r="407" spans="3:18" x14ac:dyDescent="0.25">
      <c r="C407" s="25">
        <v>42711</v>
      </c>
      <c r="D407" s="24">
        <v>49.77</v>
      </c>
      <c r="E407" s="24">
        <v>22800.92</v>
      </c>
      <c r="F407" s="24">
        <v>2241.35</v>
      </c>
      <c r="G407">
        <f t="shared" si="72"/>
        <v>51.79</v>
      </c>
      <c r="H407">
        <f t="shared" ca="1" si="79"/>
        <v>49.77</v>
      </c>
      <c r="I407">
        <f t="shared" si="73"/>
        <v>3</v>
      </c>
      <c r="J407">
        <f t="shared" ca="1" si="74"/>
        <v>1</v>
      </c>
      <c r="K407">
        <f t="shared" ca="1" si="80"/>
        <v>22505.55</v>
      </c>
      <c r="L407">
        <f t="shared" ca="1" si="81"/>
        <v>22800.92</v>
      </c>
      <c r="M407" s="21">
        <f t="shared" ca="1" si="75"/>
        <v>-3.9003668661903745</v>
      </c>
      <c r="N407" s="21">
        <f t="shared" ca="1" si="82"/>
        <v>1.3124318223727061</v>
      </c>
      <c r="O407" t="str">
        <f t="shared" ca="1" si="76"/>
        <v/>
      </c>
      <c r="P407" t="str">
        <f t="shared" ca="1" si="83"/>
        <v/>
      </c>
      <c r="Q407" t="str">
        <f t="shared" ca="1" si="77"/>
        <v/>
      </c>
      <c r="R407" t="str">
        <f t="shared" ca="1" si="78"/>
        <v/>
      </c>
    </row>
    <row r="408" spans="3:18" x14ac:dyDescent="0.25">
      <c r="C408" s="25">
        <v>42710</v>
      </c>
      <c r="D408" s="24">
        <v>50.93</v>
      </c>
      <c r="E408" s="24">
        <v>22675.15</v>
      </c>
      <c r="F408" s="24">
        <v>2212.23</v>
      </c>
      <c r="G408">
        <f t="shared" si="72"/>
        <v>51.79</v>
      </c>
      <c r="H408">
        <f t="shared" ca="1" si="79"/>
        <v>50.93</v>
      </c>
      <c r="I408">
        <f t="shared" si="73"/>
        <v>2</v>
      </c>
      <c r="J408">
        <f t="shared" ca="1" si="74"/>
        <v>1</v>
      </c>
      <c r="K408">
        <f t="shared" ca="1" si="80"/>
        <v>22505.55</v>
      </c>
      <c r="L408">
        <f t="shared" ca="1" si="81"/>
        <v>22675.15</v>
      </c>
      <c r="M408" s="21">
        <f t="shared" ca="1" si="75"/>
        <v>-1.6605522301602615</v>
      </c>
      <c r="N408" s="21">
        <f t="shared" ca="1" si="82"/>
        <v>0.75359189177781616</v>
      </c>
      <c r="O408" t="str">
        <f t="shared" ca="1" si="76"/>
        <v/>
      </c>
      <c r="P408" t="str">
        <f t="shared" ca="1" si="83"/>
        <v/>
      </c>
      <c r="Q408" t="str">
        <f t="shared" ca="1" si="77"/>
        <v/>
      </c>
      <c r="R408" t="str">
        <f t="shared" ca="1" si="78"/>
        <v/>
      </c>
    </row>
    <row r="409" spans="3:18" x14ac:dyDescent="0.25">
      <c r="C409" s="25">
        <v>42709</v>
      </c>
      <c r="D409" s="24">
        <v>51.79</v>
      </c>
      <c r="E409" s="24">
        <v>22505.55</v>
      </c>
      <c r="F409" s="24">
        <v>2204.71</v>
      </c>
      <c r="G409">
        <f t="shared" si="72"/>
        <v>51.79</v>
      </c>
      <c r="H409">
        <f t="shared" ca="1" si="79"/>
        <v>51.79</v>
      </c>
      <c r="I409">
        <f t="shared" si="73"/>
        <v>1</v>
      </c>
      <c r="J409">
        <f t="shared" ca="1" si="74"/>
        <v>1</v>
      </c>
      <c r="K409">
        <f t="shared" ca="1" si="80"/>
        <v>22505.55</v>
      </c>
      <c r="L409">
        <f t="shared" ca="1" si="81"/>
        <v>22505.55</v>
      </c>
      <c r="M409" s="21">
        <f t="shared" ca="1" si="75"/>
        <v>0</v>
      </c>
      <c r="N409" s="21">
        <f t="shared" ca="1" si="82"/>
        <v>0</v>
      </c>
      <c r="O409" t="str">
        <f t="shared" ca="1" si="76"/>
        <v/>
      </c>
      <c r="P409" t="str">
        <f t="shared" ca="1" si="83"/>
        <v/>
      </c>
      <c r="Q409" t="str">
        <f t="shared" ca="1" si="77"/>
        <v/>
      </c>
      <c r="R409" t="str">
        <f t="shared" ca="1" si="78"/>
        <v/>
      </c>
    </row>
    <row r="410" spans="3:18" x14ac:dyDescent="0.25">
      <c r="C410" s="25">
        <v>42706</v>
      </c>
      <c r="D410" s="24">
        <v>51.68</v>
      </c>
      <c r="E410" s="24">
        <v>22564.82</v>
      </c>
      <c r="F410" s="24">
        <v>2191.9499999999998</v>
      </c>
      <c r="G410">
        <f t="shared" si="72"/>
        <v>51.68</v>
      </c>
      <c r="H410">
        <f t="shared" ca="1" si="79"/>
        <v>51.68</v>
      </c>
      <c r="I410">
        <f t="shared" si="73"/>
        <v>1</v>
      </c>
      <c r="J410">
        <f t="shared" ca="1" si="74"/>
        <v>1</v>
      </c>
      <c r="K410">
        <f t="shared" ca="1" si="80"/>
        <v>22564.82</v>
      </c>
      <c r="L410">
        <f t="shared" ca="1" si="81"/>
        <v>22564.82</v>
      </c>
      <c r="M410" s="21">
        <f t="shared" ca="1" si="75"/>
        <v>0</v>
      </c>
      <c r="N410" s="21">
        <f t="shared" ca="1" si="82"/>
        <v>0</v>
      </c>
      <c r="O410" t="str">
        <f t="shared" ca="1" si="76"/>
        <v/>
      </c>
      <c r="P410" t="str">
        <f t="shared" ca="1" si="83"/>
        <v/>
      </c>
      <c r="Q410" t="str">
        <f t="shared" ca="1" si="77"/>
        <v/>
      </c>
      <c r="R410" t="str">
        <f t="shared" ca="1" si="78"/>
        <v/>
      </c>
    </row>
    <row r="411" spans="3:18" x14ac:dyDescent="0.25">
      <c r="C411" s="25">
        <v>42705</v>
      </c>
      <c r="D411" s="24">
        <v>51.06</v>
      </c>
      <c r="E411" s="24">
        <v>22878.23</v>
      </c>
      <c r="F411" s="24">
        <v>2191.08</v>
      </c>
      <c r="G411">
        <f t="shared" si="72"/>
        <v>51.06</v>
      </c>
      <c r="H411">
        <f t="shared" ca="1" si="79"/>
        <v>51.06</v>
      </c>
      <c r="I411">
        <f t="shared" si="73"/>
        <v>1</v>
      </c>
      <c r="J411">
        <f t="shared" ca="1" si="74"/>
        <v>1</v>
      </c>
      <c r="K411">
        <f t="shared" ca="1" si="80"/>
        <v>22878.23</v>
      </c>
      <c r="L411">
        <f t="shared" ca="1" si="81"/>
        <v>22878.23</v>
      </c>
      <c r="M411" s="21">
        <f t="shared" ca="1" si="75"/>
        <v>0</v>
      </c>
      <c r="N411" s="21">
        <f t="shared" ca="1" si="82"/>
        <v>0</v>
      </c>
      <c r="O411" t="str">
        <f t="shared" ca="1" si="76"/>
        <v/>
      </c>
      <c r="P411" t="str">
        <f t="shared" ca="1" si="83"/>
        <v/>
      </c>
      <c r="Q411" t="str">
        <f t="shared" ca="1" si="77"/>
        <v/>
      </c>
      <c r="R411" t="str">
        <f t="shared" ca="1" si="78"/>
        <v/>
      </c>
    </row>
    <row r="412" spans="3:18" x14ac:dyDescent="0.25">
      <c r="C412" s="25">
        <v>42704</v>
      </c>
      <c r="D412" s="24">
        <v>49.44</v>
      </c>
      <c r="E412" s="24">
        <v>22789.77</v>
      </c>
      <c r="F412" s="24">
        <v>2198.81</v>
      </c>
      <c r="G412">
        <f t="shared" si="72"/>
        <v>49.44</v>
      </c>
      <c r="H412">
        <f t="shared" ca="1" si="79"/>
        <v>49.44</v>
      </c>
      <c r="I412">
        <f t="shared" si="73"/>
        <v>1</v>
      </c>
      <c r="J412">
        <f t="shared" ca="1" si="74"/>
        <v>1</v>
      </c>
      <c r="K412">
        <f t="shared" ca="1" si="80"/>
        <v>22789.77</v>
      </c>
      <c r="L412">
        <f t="shared" ca="1" si="81"/>
        <v>22789.77</v>
      </c>
      <c r="M412" s="21">
        <f t="shared" ca="1" si="75"/>
        <v>0</v>
      </c>
      <c r="N412" s="21">
        <f t="shared" ca="1" si="82"/>
        <v>0</v>
      </c>
      <c r="O412" t="str">
        <f t="shared" ca="1" si="76"/>
        <v/>
      </c>
      <c r="P412" t="str">
        <f t="shared" ca="1" si="83"/>
        <v/>
      </c>
      <c r="Q412" t="str">
        <f t="shared" ca="1" si="77"/>
        <v/>
      </c>
      <c r="R412" t="str">
        <f t="shared" ca="1" si="78"/>
        <v/>
      </c>
    </row>
    <row r="413" spans="3:18" x14ac:dyDescent="0.25">
      <c r="C413" s="25">
        <v>42703</v>
      </c>
      <c r="D413" s="24">
        <v>45.23</v>
      </c>
      <c r="E413" s="24">
        <v>22737.07</v>
      </c>
      <c r="F413" s="24">
        <v>2204.66</v>
      </c>
      <c r="G413">
        <f t="shared" si="72"/>
        <v>48.03</v>
      </c>
      <c r="H413">
        <f t="shared" ca="1" si="79"/>
        <v>45.23</v>
      </c>
      <c r="I413">
        <f t="shared" si="73"/>
        <v>6</v>
      </c>
      <c r="J413">
        <f t="shared" ca="1" si="74"/>
        <v>1</v>
      </c>
      <c r="K413">
        <f t="shared" ca="1" si="80"/>
        <v>22678.07</v>
      </c>
      <c r="L413">
        <f t="shared" ca="1" si="81"/>
        <v>22737.07</v>
      </c>
      <c r="M413" s="21">
        <f t="shared" ca="1" si="75"/>
        <v>-5.8296897772225797</v>
      </c>
      <c r="N413" s="21">
        <f t="shared" ca="1" si="82"/>
        <v>0.26016323258548635</v>
      </c>
      <c r="O413" t="str">
        <f t="shared" ca="1" si="76"/>
        <v/>
      </c>
      <c r="P413" t="str">
        <f t="shared" ca="1" si="83"/>
        <v/>
      </c>
      <c r="Q413" t="str">
        <f t="shared" ca="1" si="77"/>
        <v/>
      </c>
      <c r="R413" t="str">
        <f t="shared" ca="1" si="78"/>
        <v/>
      </c>
    </row>
    <row r="414" spans="3:18" x14ac:dyDescent="0.25">
      <c r="C414" s="25">
        <v>42702</v>
      </c>
      <c r="D414" s="24">
        <v>47.08</v>
      </c>
      <c r="E414" s="24">
        <v>22830.57</v>
      </c>
      <c r="F414" s="24">
        <v>2201.7199999999998</v>
      </c>
      <c r="G414">
        <f t="shared" si="72"/>
        <v>48.03</v>
      </c>
      <c r="H414">
        <f t="shared" ca="1" si="79"/>
        <v>46.06</v>
      </c>
      <c r="I414">
        <f t="shared" si="73"/>
        <v>5</v>
      </c>
      <c r="J414">
        <f t="shared" ca="1" si="74"/>
        <v>2</v>
      </c>
      <c r="K414">
        <f t="shared" ca="1" si="80"/>
        <v>22678.07</v>
      </c>
      <c r="L414">
        <f t="shared" ca="1" si="81"/>
        <v>22723.45</v>
      </c>
      <c r="M414" s="21">
        <f t="shared" ca="1" si="75"/>
        <v>-4.1016031646887381</v>
      </c>
      <c r="N414" s="21">
        <f t="shared" ca="1" si="82"/>
        <v>0.20010521177507012</v>
      </c>
      <c r="O414" t="str">
        <f t="shared" ca="1" si="76"/>
        <v/>
      </c>
      <c r="P414" t="str">
        <f t="shared" ca="1" si="83"/>
        <v/>
      </c>
      <c r="Q414" t="str">
        <f t="shared" ca="1" si="77"/>
        <v/>
      </c>
      <c r="R414" t="str">
        <f t="shared" ca="1" si="78"/>
        <v/>
      </c>
    </row>
    <row r="415" spans="3:18" x14ac:dyDescent="0.25">
      <c r="C415" s="25">
        <v>42699</v>
      </c>
      <c r="D415" s="24">
        <v>46.06</v>
      </c>
      <c r="E415" s="24">
        <v>22723.45</v>
      </c>
      <c r="F415" s="24">
        <v>2213.35</v>
      </c>
      <c r="G415">
        <f t="shared" si="72"/>
        <v>48.03</v>
      </c>
      <c r="H415">
        <f t="shared" ca="1" si="79"/>
        <v>46.06</v>
      </c>
      <c r="I415">
        <f t="shared" si="73"/>
        <v>4</v>
      </c>
      <c r="J415">
        <f t="shared" ca="1" si="74"/>
        <v>1</v>
      </c>
      <c r="K415">
        <f t="shared" ca="1" si="80"/>
        <v>22678.07</v>
      </c>
      <c r="L415">
        <f t="shared" ca="1" si="81"/>
        <v>22723.45</v>
      </c>
      <c r="M415" s="21">
        <f t="shared" ca="1" si="75"/>
        <v>-4.1016031646887381</v>
      </c>
      <c r="N415" s="21">
        <f t="shared" ca="1" si="82"/>
        <v>0.20010521177507012</v>
      </c>
      <c r="O415" t="str">
        <f t="shared" ca="1" si="76"/>
        <v/>
      </c>
      <c r="P415" t="str">
        <f t="shared" ca="1" si="83"/>
        <v/>
      </c>
      <c r="Q415" t="str">
        <f t="shared" ca="1" si="77"/>
        <v/>
      </c>
      <c r="R415" t="str">
        <f t="shared" ca="1" si="78"/>
        <v/>
      </c>
    </row>
    <row r="416" spans="3:18" x14ac:dyDescent="0.25">
      <c r="C416" s="25">
        <v>42698</v>
      </c>
      <c r="D416" s="24"/>
      <c r="E416" s="24">
        <v>22608.49</v>
      </c>
      <c r="F416" s="24"/>
      <c r="G416">
        <f t="shared" si="72"/>
        <v>48.03</v>
      </c>
      <c r="H416">
        <f t="shared" ca="1" si="79"/>
        <v>47.96</v>
      </c>
      <c r="I416">
        <f t="shared" si="73"/>
        <v>3</v>
      </c>
      <c r="J416">
        <f t="shared" ca="1" si="74"/>
        <v>2</v>
      </c>
      <c r="K416">
        <f t="shared" ca="1" si="80"/>
        <v>22678.07</v>
      </c>
      <c r="L416">
        <f t="shared" ca="1" si="81"/>
        <v>22676.69</v>
      </c>
      <c r="M416" s="21">
        <f t="shared" ca="1" si="75"/>
        <v>-0.14574224443056893</v>
      </c>
      <c r="N416" s="21">
        <f t="shared" ca="1" si="82"/>
        <v>-6.0851739147160799E-3</v>
      </c>
      <c r="O416" t="str">
        <f t="shared" ca="1" si="76"/>
        <v/>
      </c>
      <c r="P416" t="str">
        <f t="shared" ca="1" si="83"/>
        <v/>
      </c>
      <c r="Q416" t="str">
        <f t="shared" ca="1" si="77"/>
        <v/>
      </c>
      <c r="R416" t="str">
        <f t="shared" ca="1" si="78"/>
        <v/>
      </c>
    </row>
    <row r="417" spans="3:18" x14ac:dyDescent="0.25">
      <c r="C417" s="25">
        <v>42697</v>
      </c>
      <c r="D417" s="24">
        <v>47.96</v>
      </c>
      <c r="E417" s="24">
        <v>22676.69</v>
      </c>
      <c r="F417" s="24">
        <v>2204.7199999999998</v>
      </c>
      <c r="G417">
        <f t="shared" si="72"/>
        <v>48.03</v>
      </c>
      <c r="H417">
        <f t="shared" ca="1" si="79"/>
        <v>47.96</v>
      </c>
      <c r="I417">
        <f t="shared" si="73"/>
        <v>2</v>
      </c>
      <c r="J417">
        <f t="shared" ca="1" si="74"/>
        <v>1</v>
      </c>
      <c r="K417">
        <f t="shared" ca="1" si="80"/>
        <v>22678.07</v>
      </c>
      <c r="L417">
        <f t="shared" ca="1" si="81"/>
        <v>22676.69</v>
      </c>
      <c r="M417" s="21">
        <f t="shared" ca="1" si="75"/>
        <v>-0.14574224443056893</v>
      </c>
      <c r="N417" s="21">
        <f t="shared" ca="1" si="82"/>
        <v>-6.0851739147160799E-3</v>
      </c>
      <c r="O417" t="str">
        <f t="shared" ca="1" si="76"/>
        <v/>
      </c>
      <c r="P417" t="str">
        <f t="shared" ca="1" si="83"/>
        <v/>
      </c>
      <c r="Q417" t="str">
        <f t="shared" ca="1" si="77"/>
        <v/>
      </c>
      <c r="R417" t="str">
        <f t="shared" ca="1" si="78"/>
        <v/>
      </c>
    </row>
    <row r="418" spans="3:18" x14ac:dyDescent="0.25">
      <c r="C418" s="25">
        <v>42696</v>
      </c>
      <c r="D418" s="24">
        <v>48.03</v>
      </c>
      <c r="E418" s="24">
        <v>22678.07</v>
      </c>
      <c r="F418" s="24">
        <v>2202.94</v>
      </c>
      <c r="G418">
        <f t="shared" si="72"/>
        <v>48.03</v>
      </c>
      <c r="H418">
        <f t="shared" ca="1" si="79"/>
        <v>48.03</v>
      </c>
      <c r="I418">
        <f t="shared" si="73"/>
        <v>1</v>
      </c>
      <c r="J418">
        <f t="shared" ca="1" si="74"/>
        <v>1</v>
      </c>
      <c r="K418">
        <f t="shared" ca="1" si="80"/>
        <v>22678.07</v>
      </c>
      <c r="L418">
        <f t="shared" ca="1" si="81"/>
        <v>22678.07</v>
      </c>
      <c r="M418" s="21">
        <f t="shared" ca="1" si="75"/>
        <v>0</v>
      </c>
      <c r="N418" s="21">
        <f t="shared" ca="1" si="82"/>
        <v>0</v>
      </c>
      <c r="O418" t="str">
        <f t="shared" ca="1" si="76"/>
        <v/>
      </c>
      <c r="P418" t="str">
        <f t="shared" ca="1" si="83"/>
        <v/>
      </c>
      <c r="Q418" t="str">
        <f t="shared" ca="1" si="77"/>
        <v/>
      </c>
      <c r="R418" t="str">
        <f t="shared" ca="1" si="78"/>
        <v/>
      </c>
    </row>
    <row r="419" spans="3:18" x14ac:dyDescent="0.25">
      <c r="C419" s="25">
        <v>42695</v>
      </c>
      <c r="D419" s="24">
        <v>47.49</v>
      </c>
      <c r="E419" s="24">
        <v>22357.78</v>
      </c>
      <c r="F419" s="24">
        <v>2198.1799999999998</v>
      </c>
      <c r="G419">
        <f t="shared" si="72"/>
        <v>47.49</v>
      </c>
      <c r="H419">
        <f t="shared" ca="1" si="79"/>
        <v>47.49</v>
      </c>
      <c r="I419">
        <f t="shared" si="73"/>
        <v>1</v>
      </c>
      <c r="J419">
        <f t="shared" ca="1" si="74"/>
        <v>1</v>
      </c>
      <c r="K419">
        <f t="shared" ca="1" si="80"/>
        <v>22357.78</v>
      </c>
      <c r="L419">
        <f t="shared" ca="1" si="81"/>
        <v>22357.78</v>
      </c>
      <c r="M419" s="21">
        <f t="shared" ca="1" si="75"/>
        <v>0</v>
      </c>
      <c r="N419" s="21">
        <f t="shared" ca="1" si="82"/>
        <v>0</v>
      </c>
      <c r="O419" t="str">
        <f t="shared" ca="1" si="76"/>
        <v/>
      </c>
      <c r="P419" t="str">
        <f t="shared" ca="1" si="83"/>
        <v/>
      </c>
      <c r="Q419" t="str">
        <f t="shared" ca="1" si="77"/>
        <v/>
      </c>
      <c r="R419" t="str">
        <f t="shared" ca="1" si="78"/>
        <v/>
      </c>
    </row>
    <row r="420" spans="3:18" x14ac:dyDescent="0.25">
      <c r="C420" s="25">
        <v>42692</v>
      </c>
      <c r="D420" s="24">
        <v>45.69</v>
      </c>
      <c r="E420" s="24">
        <v>22344.21</v>
      </c>
      <c r="F420" s="24">
        <v>2181.9</v>
      </c>
      <c r="G420">
        <f t="shared" si="72"/>
        <v>46.86</v>
      </c>
      <c r="H420">
        <f t="shared" ca="1" si="79"/>
        <v>43.32</v>
      </c>
      <c r="I420">
        <f t="shared" si="73"/>
        <v>15</v>
      </c>
      <c r="J420">
        <f t="shared" ca="1" si="74"/>
        <v>5</v>
      </c>
      <c r="K420">
        <f t="shared" ca="1" si="80"/>
        <v>22934.54</v>
      </c>
      <c r="L420">
        <f t="shared" ca="1" si="81"/>
        <v>22222.22</v>
      </c>
      <c r="M420" s="21">
        <f t="shared" ca="1" si="75"/>
        <v>-7.5544174135723452</v>
      </c>
      <c r="N420" s="21">
        <f t="shared" ca="1" si="82"/>
        <v>-3.1058830916164015</v>
      </c>
      <c r="O420" t="str">
        <f t="shared" ca="1" si="76"/>
        <v/>
      </c>
      <c r="P420" t="str">
        <f t="shared" ca="1" si="83"/>
        <v/>
      </c>
      <c r="Q420" t="str">
        <f t="shared" ca="1" si="77"/>
        <v/>
      </c>
      <c r="R420" t="str">
        <f t="shared" ca="1" si="78"/>
        <v/>
      </c>
    </row>
    <row r="421" spans="3:18" x14ac:dyDescent="0.25">
      <c r="C421" s="25">
        <v>42691</v>
      </c>
      <c r="D421" s="24">
        <v>45.42</v>
      </c>
      <c r="E421" s="24">
        <v>22262.880000000001</v>
      </c>
      <c r="F421" s="24">
        <v>2187.12</v>
      </c>
      <c r="G421">
        <f t="shared" si="72"/>
        <v>48.7</v>
      </c>
      <c r="H421">
        <f t="shared" ca="1" si="79"/>
        <v>43.32</v>
      </c>
      <c r="I421">
        <f t="shared" si="73"/>
        <v>15</v>
      </c>
      <c r="J421">
        <f t="shared" ca="1" si="74"/>
        <v>4</v>
      </c>
      <c r="K421">
        <f t="shared" ca="1" si="80"/>
        <v>22954.81</v>
      </c>
      <c r="L421">
        <f t="shared" ca="1" si="81"/>
        <v>22222.22</v>
      </c>
      <c r="M421" s="21">
        <f t="shared" ca="1" si="75"/>
        <v>-11.04722792607803</v>
      </c>
      <c r="N421" s="21">
        <f t="shared" ca="1" si="82"/>
        <v>-3.1914444075119786</v>
      </c>
      <c r="O421">
        <f t="shared" ca="1" si="76"/>
        <v>1</v>
      </c>
      <c r="P421" t="str">
        <f t="shared" ca="1" si="83"/>
        <v/>
      </c>
      <c r="Q421" t="str">
        <f t="shared" ca="1" si="77"/>
        <v/>
      </c>
      <c r="R421" t="str">
        <f t="shared" ca="1" si="78"/>
        <v/>
      </c>
    </row>
    <row r="422" spans="3:18" x14ac:dyDescent="0.25">
      <c r="C422" s="25">
        <v>42690</v>
      </c>
      <c r="D422" s="24">
        <v>45.57</v>
      </c>
      <c r="E422" s="24">
        <v>22280.53</v>
      </c>
      <c r="F422" s="24">
        <v>2176.94</v>
      </c>
      <c r="G422">
        <f t="shared" si="72"/>
        <v>49.72</v>
      </c>
      <c r="H422">
        <f t="shared" ca="1" si="79"/>
        <v>43.32</v>
      </c>
      <c r="I422">
        <f t="shared" si="73"/>
        <v>15</v>
      </c>
      <c r="J422">
        <f t="shared" ca="1" si="74"/>
        <v>3</v>
      </c>
      <c r="K422">
        <f t="shared" ca="1" si="80"/>
        <v>23132.35</v>
      </c>
      <c r="L422">
        <f t="shared" ca="1" si="81"/>
        <v>22222.22</v>
      </c>
      <c r="M422" s="21">
        <f t="shared" ca="1" si="75"/>
        <v>-12.872083668543844</v>
      </c>
      <c r="N422" s="21">
        <f t="shared" ca="1" si="82"/>
        <v>-3.9344467812392536</v>
      </c>
      <c r="O422">
        <f t="shared" ca="1" si="76"/>
        <v>1</v>
      </c>
      <c r="P422" t="str">
        <f t="shared" ca="1" si="83"/>
        <v/>
      </c>
      <c r="Q422" t="str">
        <f t="shared" ca="1" si="77"/>
        <v/>
      </c>
      <c r="R422" t="str">
        <f t="shared" ca="1" si="78"/>
        <v/>
      </c>
    </row>
    <row r="423" spans="3:18" x14ac:dyDescent="0.25">
      <c r="C423" s="25">
        <v>42689</v>
      </c>
      <c r="D423" s="24">
        <v>45.81</v>
      </c>
      <c r="E423" s="24">
        <v>22323.91</v>
      </c>
      <c r="F423" s="24">
        <v>2180.39</v>
      </c>
      <c r="G423">
        <f t="shared" si="72"/>
        <v>49.72</v>
      </c>
      <c r="H423">
        <f t="shared" ca="1" si="79"/>
        <v>43.32</v>
      </c>
      <c r="I423">
        <f t="shared" si="73"/>
        <v>14</v>
      </c>
      <c r="J423">
        <f t="shared" ca="1" si="74"/>
        <v>2</v>
      </c>
      <c r="K423">
        <f t="shared" ca="1" si="80"/>
        <v>23132.35</v>
      </c>
      <c r="L423">
        <f t="shared" ca="1" si="81"/>
        <v>22222.22</v>
      </c>
      <c r="M423" s="21">
        <f t="shared" ca="1" si="75"/>
        <v>-12.872083668543844</v>
      </c>
      <c r="N423" s="21">
        <f t="shared" ca="1" si="82"/>
        <v>-3.9344467812392536</v>
      </c>
      <c r="O423">
        <f t="shared" ca="1" si="76"/>
        <v>1</v>
      </c>
      <c r="P423" t="str">
        <f t="shared" ca="1" si="83"/>
        <v/>
      </c>
      <c r="Q423" t="str">
        <f t="shared" ca="1" si="77"/>
        <v/>
      </c>
      <c r="R423" t="str">
        <f t="shared" ca="1" si="78"/>
        <v/>
      </c>
    </row>
    <row r="424" spans="3:18" x14ac:dyDescent="0.25">
      <c r="C424" s="25">
        <v>42688</v>
      </c>
      <c r="D424" s="24">
        <v>43.32</v>
      </c>
      <c r="E424" s="24">
        <v>22222.22</v>
      </c>
      <c r="F424" s="24">
        <v>2164.1999999999998</v>
      </c>
      <c r="G424">
        <f t="shared" si="72"/>
        <v>49.96</v>
      </c>
      <c r="H424">
        <f t="shared" ca="1" si="79"/>
        <v>43.32</v>
      </c>
      <c r="I424">
        <f t="shared" si="73"/>
        <v>15</v>
      </c>
      <c r="J424">
        <f t="shared" ca="1" si="74"/>
        <v>1</v>
      </c>
      <c r="K424">
        <f t="shared" ca="1" si="80"/>
        <v>23565.11</v>
      </c>
      <c r="L424">
        <f t="shared" ca="1" si="81"/>
        <v>22222.22</v>
      </c>
      <c r="M424" s="21">
        <f t="shared" ca="1" si="75"/>
        <v>-13.290632506004807</v>
      </c>
      <c r="N424" s="21">
        <f t="shared" ca="1" si="82"/>
        <v>-5.6986366709088081</v>
      </c>
      <c r="O424">
        <f t="shared" ca="1" si="76"/>
        <v>1</v>
      </c>
      <c r="P424" t="str">
        <f t="shared" ca="1" si="83"/>
        <v/>
      </c>
      <c r="Q424" t="str">
        <f t="shared" ca="1" si="77"/>
        <v/>
      </c>
      <c r="R424" t="str">
        <f t="shared" ca="1" si="78"/>
        <v/>
      </c>
    </row>
    <row r="425" spans="3:18" x14ac:dyDescent="0.25">
      <c r="C425" s="25">
        <v>42685</v>
      </c>
      <c r="D425" s="24">
        <v>43.41</v>
      </c>
      <c r="E425" s="24">
        <v>22531.09</v>
      </c>
      <c r="F425" s="24">
        <v>2164.4499999999998</v>
      </c>
      <c r="G425">
        <f t="shared" si="72"/>
        <v>50.52</v>
      </c>
      <c r="H425">
        <f t="shared" ca="1" si="79"/>
        <v>43.41</v>
      </c>
      <c r="I425">
        <f t="shared" si="73"/>
        <v>15</v>
      </c>
      <c r="J425">
        <f t="shared" ca="1" si="74"/>
        <v>1</v>
      </c>
      <c r="K425">
        <f t="shared" ca="1" si="80"/>
        <v>23604.080000000002</v>
      </c>
      <c r="L425">
        <f t="shared" ca="1" si="81"/>
        <v>22531.09</v>
      </c>
      <c r="M425" s="21">
        <f t="shared" ca="1" si="75"/>
        <v>-14.073634204275542</v>
      </c>
      <c r="N425" s="21">
        <f t="shared" ca="1" si="82"/>
        <v>-4.5457819156688224</v>
      </c>
      <c r="O425">
        <f t="shared" ca="1" si="76"/>
        <v>1</v>
      </c>
      <c r="P425" t="str">
        <f t="shared" ca="1" si="83"/>
        <v/>
      </c>
      <c r="Q425" t="str">
        <f t="shared" ca="1" si="77"/>
        <v/>
      </c>
      <c r="R425" t="str">
        <f t="shared" ca="1" si="78"/>
        <v/>
      </c>
    </row>
    <row r="426" spans="3:18" x14ac:dyDescent="0.25">
      <c r="C426" s="25">
        <v>42684</v>
      </c>
      <c r="D426" s="24">
        <v>44.66</v>
      </c>
      <c r="E426" s="24">
        <v>22839.11</v>
      </c>
      <c r="F426" s="24">
        <v>2167.48</v>
      </c>
      <c r="G426">
        <f t="shared" si="72"/>
        <v>50.85</v>
      </c>
      <c r="H426">
        <f t="shared" ca="1" si="79"/>
        <v>44.07</v>
      </c>
      <c r="I426">
        <f t="shared" si="73"/>
        <v>15</v>
      </c>
      <c r="J426">
        <f t="shared" ca="1" si="74"/>
        <v>5</v>
      </c>
      <c r="K426">
        <f t="shared" ca="1" si="80"/>
        <v>0</v>
      </c>
      <c r="L426">
        <f t="shared" ca="1" si="81"/>
        <v>22642.62</v>
      </c>
      <c r="M426" s="21">
        <f t="shared" ca="1" si="75"/>
        <v>-13.33333333333333</v>
      </c>
      <c r="N426" s="21" t="str">
        <f t="shared" ca="1" si="82"/>
        <v/>
      </c>
      <c r="O426">
        <f t="shared" ca="1" si="76"/>
        <v>1</v>
      </c>
      <c r="P426" t="str">
        <f t="shared" ca="1" si="83"/>
        <v/>
      </c>
      <c r="Q426" t="str">
        <f t="shared" ca="1" si="77"/>
        <v/>
      </c>
      <c r="R426" t="str">
        <f t="shared" ca="1" si="78"/>
        <v/>
      </c>
    </row>
    <row r="427" spans="3:18" x14ac:dyDescent="0.25">
      <c r="C427" s="25">
        <v>42683</v>
      </c>
      <c r="D427" s="24">
        <v>45.27</v>
      </c>
      <c r="E427" s="24">
        <v>22415.19</v>
      </c>
      <c r="F427" s="24">
        <v>2163.2600000000002</v>
      </c>
      <c r="G427">
        <f t="shared" si="72"/>
        <v>50.85</v>
      </c>
      <c r="H427">
        <f t="shared" ca="1" si="79"/>
        <v>44.07</v>
      </c>
      <c r="I427">
        <f t="shared" si="73"/>
        <v>14</v>
      </c>
      <c r="J427">
        <f t="shared" ca="1" si="74"/>
        <v>4</v>
      </c>
      <c r="K427">
        <f t="shared" ca="1" si="80"/>
        <v>0</v>
      </c>
      <c r="L427">
        <f t="shared" ca="1" si="81"/>
        <v>22642.62</v>
      </c>
      <c r="M427" s="21">
        <f t="shared" ca="1" si="75"/>
        <v>-13.33333333333333</v>
      </c>
      <c r="N427" s="21" t="str">
        <f t="shared" ca="1" si="82"/>
        <v/>
      </c>
      <c r="O427">
        <f t="shared" ca="1" si="76"/>
        <v>1</v>
      </c>
      <c r="P427" t="str">
        <f t="shared" ca="1" si="83"/>
        <v/>
      </c>
      <c r="Q427" t="str">
        <f t="shared" ca="1" si="77"/>
        <v/>
      </c>
      <c r="R427" t="str">
        <f t="shared" ca="1" si="78"/>
        <v/>
      </c>
    </row>
    <row r="428" spans="3:18" x14ac:dyDescent="0.25">
      <c r="C428" s="25">
        <v>42682</v>
      </c>
      <c r="D428" s="24">
        <v>44.98</v>
      </c>
      <c r="E428" s="24">
        <v>22909.47</v>
      </c>
      <c r="F428" s="24">
        <v>2139.56</v>
      </c>
      <c r="G428">
        <f t="shared" si="72"/>
        <v>51.6</v>
      </c>
      <c r="H428">
        <f t="shared" ca="1" si="79"/>
        <v>44.07</v>
      </c>
      <c r="I428">
        <f t="shared" si="73"/>
        <v>15</v>
      </c>
      <c r="J428">
        <f t="shared" ca="1" si="74"/>
        <v>3</v>
      </c>
      <c r="K428">
        <f t="shared" ca="1" si="80"/>
        <v>23304.97</v>
      </c>
      <c r="L428">
        <f t="shared" ca="1" si="81"/>
        <v>22642.62</v>
      </c>
      <c r="M428" s="21">
        <f t="shared" ca="1" si="75"/>
        <v>-14.593023255813954</v>
      </c>
      <c r="N428" s="21">
        <f t="shared" ca="1" si="82"/>
        <v>-2.8420976298188849</v>
      </c>
      <c r="O428">
        <f t="shared" ca="1" si="76"/>
        <v>1</v>
      </c>
      <c r="P428" t="str">
        <f t="shared" ca="1" si="83"/>
        <v/>
      </c>
      <c r="Q428" t="str">
        <f t="shared" ca="1" si="77"/>
        <v/>
      </c>
      <c r="R428" t="str">
        <f t="shared" ca="1" si="78"/>
        <v/>
      </c>
    </row>
    <row r="429" spans="3:18" x14ac:dyDescent="0.25">
      <c r="C429" s="25">
        <v>42681</v>
      </c>
      <c r="D429" s="24">
        <v>44.89</v>
      </c>
      <c r="E429" s="24">
        <v>22801.4</v>
      </c>
      <c r="F429" s="24">
        <v>2131.52</v>
      </c>
      <c r="G429">
        <f t="shared" si="72"/>
        <v>51.6</v>
      </c>
      <c r="H429">
        <f t="shared" ca="1" si="79"/>
        <v>44.07</v>
      </c>
      <c r="I429">
        <f t="shared" si="73"/>
        <v>14</v>
      </c>
      <c r="J429">
        <f t="shared" ca="1" si="74"/>
        <v>2</v>
      </c>
      <c r="K429">
        <f t="shared" ca="1" si="80"/>
        <v>23304.97</v>
      </c>
      <c r="L429">
        <f t="shared" ca="1" si="81"/>
        <v>22642.62</v>
      </c>
      <c r="M429" s="21">
        <f t="shared" ca="1" si="75"/>
        <v>-14.593023255813954</v>
      </c>
      <c r="N429" s="21">
        <f t="shared" ca="1" si="82"/>
        <v>-2.8420976298188849</v>
      </c>
      <c r="O429">
        <f t="shared" ca="1" si="76"/>
        <v>1</v>
      </c>
      <c r="P429" t="str">
        <f t="shared" ca="1" si="83"/>
        <v/>
      </c>
      <c r="Q429" t="str">
        <f t="shared" ca="1" si="77"/>
        <v/>
      </c>
      <c r="R429" t="str">
        <f t="shared" ca="1" si="78"/>
        <v/>
      </c>
    </row>
    <row r="430" spans="3:18" x14ac:dyDescent="0.25">
      <c r="C430" s="25">
        <v>42678</v>
      </c>
      <c r="D430" s="24">
        <v>44.07</v>
      </c>
      <c r="E430" s="24">
        <v>22642.62</v>
      </c>
      <c r="F430" s="24">
        <v>2085.1799999999998</v>
      </c>
      <c r="G430">
        <f t="shared" si="72"/>
        <v>51.6</v>
      </c>
      <c r="H430">
        <f t="shared" ca="1" si="79"/>
        <v>44.07</v>
      </c>
      <c r="I430">
        <f t="shared" si="73"/>
        <v>13</v>
      </c>
      <c r="J430">
        <f t="shared" ca="1" si="74"/>
        <v>1</v>
      </c>
      <c r="K430">
        <f t="shared" ca="1" si="80"/>
        <v>23304.97</v>
      </c>
      <c r="L430">
        <f t="shared" ca="1" si="81"/>
        <v>22642.62</v>
      </c>
      <c r="M430" s="21">
        <f t="shared" ca="1" si="75"/>
        <v>-14.593023255813954</v>
      </c>
      <c r="N430" s="21">
        <f t="shared" ca="1" si="82"/>
        <v>-2.8420976298188849</v>
      </c>
      <c r="O430">
        <f t="shared" ca="1" si="76"/>
        <v>1</v>
      </c>
      <c r="P430" t="str">
        <f t="shared" ca="1" si="83"/>
        <v/>
      </c>
      <c r="Q430" t="str">
        <f t="shared" ca="1" si="77"/>
        <v/>
      </c>
      <c r="R430" t="str">
        <f t="shared" ca="1" si="78"/>
        <v/>
      </c>
    </row>
    <row r="431" spans="3:18" x14ac:dyDescent="0.25">
      <c r="C431" s="25">
        <v>42677</v>
      </c>
      <c r="D431" s="24">
        <v>44.66</v>
      </c>
      <c r="E431" s="24">
        <v>22683.51</v>
      </c>
      <c r="F431" s="24">
        <v>2088.66</v>
      </c>
      <c r="G431">
        <f t="shared" si="72"/>
        <v>51.6</v>
      </c>
      <c r="H431">
        <f t="shared" ca="1" si="79"/>
        <v>44.66</v>
      </c>
      <c r="I431">
        <f t="shared" si="73"/>
        <v>12</v>
      </c>
      <c r="J431">
        <f t="shared" ca="1" si="74"/>
        <v>1</v>
      </c>
      <c r="K431">
        <f t="shared" ca="1" si="80"/>
        <v>23304.97</v>
      </c>
      <c r="L431">
        <f t="shared" ca="1" si="81"/>
        <v>22683.51</v>
      </c>
      <c r="M431" s="21">
        <f t="shared" ca="1" si="75"/>
        <v>-13.449612403100787</v>
      </c>
      <c r="N431" s="21">
        <f t="shared" ca="1" si="82"/>
        <v>-2.6666414932093985</v>
      </c>
      <c r="O431">
        <f t="shared" ca="1" si="76"/>
        <v>1</v>
      </c>
      <c r="P431" t="str">
        <f t="shared" ca="1" si="83"/>
        <v/>
      </c>
      <c r="Q431" t="str">
        <f t="shared" ca="1" si="77"/>
        <v/>
      </c>
      <c r="R431" t="str">
        <f t="shared" ca="1" si="78"/>
        <v/>
      </c>
    </row>
    <row r="432" spans="3:18" x14ac:dyDescent="0.25">
      <c r="C432" s="25">
        <v>42676</v>
      </c>
      <c r="D432" s="24">
        <v>45.34</v>
      </c>
      <c r="E432" s="24">
        <v>22810.5</v>
      </c>
      <c r="F432" s="24">
        <v>2097.94</v>
      </c>
      <c r="G432">
        <f t="shared" si="72"/>
        <v>51.6</v>
      </c>
      <c r="H432">
        <f t="shared" ca="1" si="79"/>
        <v>45.34</v>
      </c>
      <c r="I432">
        <f t="shared" si="73"/>
        <v>11</v>
      </c>
      <c r="J432">
        <f t="shared" ca="1" si="74"/>
        <v>1</v>
      </c>
      <c r="K432">
        <f t="shared" ca="1" si="80"/>
        <v>23304.97</v>
      </c>
      <c r="L432">
        <f t="shared" ca="1" si="81"/>
        <v>22810.5</v>
      </c>
      <c r="M432" s="21">
        <f t="shared" ca="1" si="75"/>
        <v>-12.131782945736425</v>
      </c>
      <c r="N432" s="21">
        <f t="shared" ca="1" si="82"/>
        <v>-2.1217362648396465</v>
      </c>
      <c r="O432">
        <f t="shared" ca="1" si="76"/>
        <v>1</v>
      </c>
      <c r="P432" t="str">
        <f t="shared" ca="1" si="83"/>
        <v/>
      </c>
      <c r="Q432" t="str">
        <f t="shared" ca="1" si="77"/>
        <v/>
      </c>
      <c r="R432" t="str">
        <f t="shared" ca="1" si="78"/>
        <v/>
      </c>
    </row>
    <row r="433" spans="3:18" x14ac:dyDescent="0.25">
      <c r="C433" s="25">
        <v>42675</v>
      </c>
      <c r="D433" s="24">
        <v>46.67</v>
      </c>
      <c r="E433" s="24">
        <v>23147.07</v>
      </c>
      <c r="F433" s="24">
        <v>2111.7199999999998</v>
      </c>
      <c r="G433">
        <f t="shared" si="72"/>
        <v>51.6</v>
      </c>
      <c r="H433">
        <f t="shared" ca="1" si="79"/>
        <v>46.67</v>
      </c>
      <c r="I433">
        <f t="shared" si="73"/>
        <v>10</v>
      </c>
      <c r="J433">
        <f t="shared" ca="1" si="74"/>
        <v>1</v>
      </c>
      <c r="K433">
        <f t="shared" ca="1" si="80"/>
        <v>23304.97</v>
      </c>
      <c r="L433">
        <f t="shared" ca="1" si="81"/>
        <v>23147.07</v>
      </c>
      <c r="M433" s="21">
        <f t="shared" ca="1" si="75"/>
        <v>-9.5542635658914747</v>
      </c>
      <c r="N433" s="21">
        <f t="shared" ca="1" si="82"/>
        <v>-0.6775378814046995</v>
      </c>
      <c r="O433" t="str">
        <f t="shared" ca="1" si="76"/>
        <v/>
      </c>
      <c r="P433" t="str">
        <f t="shared" ca="1" si="83"/>
        <v/>
      </c>
      <c r="Q433" t="str">
        <f t="shared" ca="1" si="77"/>
        <v/>
      </c>
      <c r="R433" t="str">
        <f t="shared" ca="1" si="78"/>
        <v/>
      </c>
    </row>
    <row r="434" spans="3:18" x14ac:dyDescent="0.25">
      <c r="C434" s="25">
        <v>42674</v>
      </c>
      <c r="D434" s="24">
        <v>46.86</v>
      </c>
      <c r="E434" s="24">
        <v>22934.54</v>
      </c>
      <c r="F434" s="24">
        <v>2126.15</v>
      </c>
      <c r="G434">
        <f t="shared" si="72"/>
        <v>51.6</v>
      </c>
      <c r="H434">
        <f t="shared" ca="1" si="79"/>
        <v>46.86</v>
      </c>
      <c r="I434">
        <f t="shared" si="73"/>
        <v>9</v>
      </c>
      <c r="J434">
        <f t="shared" ca="1" si="74"/>
        <v>1</v>
      </c>
      <c r="K434">
        <f t="shared" ca="1" si="80"/>
        <v>23304.97</v>
      </c>
      <c r="L434">
        <f t="shared" ca="1" si="81"/>
        <v>22934.54</v>
      </c>
      <c r="M434" s="21">
        <f t="shared" ca="1" si="75"/>
        <v>-9.1860465116279109</v>
      </c>
      <c r="N434" s="21">
        <f t="shared" ca="1" si="82"/>
        <v>-1.589489280612677</v>
      </c>
      <c r="O434" t="str">
        <f t="shared" ca="1" si="76"/>
        <v/>
      </c>
      <c r="P434" t="str">
        <f t="shared" ca="1" si="83"/>
        <v/>
      </c>
      <c r="Q434" t="str">
        <f t="shared" ca="1" si="77"/>
        <v/>
      </c>
      <c r="R434" t="str">
        <f t="shared" ca="1" si="78"/>
        <v/>
      </c>
    </row>
    <row r="435" spans="3:18" x14ac:dyDescent="0.25">
      <c r="C435" s="25">
        <v>42671</v>
      </c>
      <c r="D435" s="24">
        <v>48.7</v>
      </c>
      <c r="E435" s="24">
        <v>22954.81</v>
      </c>
      <c r="F435" s="24">
        <v>2126.41</v>
      </c>
      <c r="G435">
        <f t="shared" si="72"/>
        <v>51.6</v>
      </c>
      <c r="H435">
        <f t="shared" ca="1" si="79"/>
        <v>48.7</v>
      </c>
      <c r="I435">
        <f t="shared" si="73"/>
        <v>8</v>
      </c>
      <c r="J435">
        <f t="shared" ca="1" si="74"/>
        <v>1</v>
      </c>
      <c r="K435">
        <f t="shared" ca="1" si="80"/>
        <v>23304.97</v>
      </c>
      <c r="L435">
        <f t="shared" ca="1" si="81"/>
        <v>22954.81</v>
      </c>
      <c r="M435" s="21">
        <f t="shared" ca="1" si="75"/>
        <v>-5.6201550387596892</v>
      </c>
      <c r="N435" s="21">
        <f t="shared" ca="1" si="82"/>
        <v>-1.5025121250960671</v>
      </c>
      <c r="O435" t="str">
        <f t="shared" ca="1" si="76"/>
        <v/>
      </c>
      <c r="P435" t="str">
        <f t="shared" ca="1" si="83"/>
        <v/>
      </c>
      <c r="Q435" t="str">
        <f t="shared" ca="1" si="77"/>
        <v/>
      </c>
      <c r="R435" t="str">
        <f t="shared" ca="1" si="78"/>
        <v/>
      </c>
    </row>
    <row r="436" spans="3:18" x14ac:dyDescent="0.25">
      <c r="C436" s="25">
        <v>42670</v>
      </c>
      <c r="D436" s="24">
        <v>49.72</v>
      </c>
      <c r="E436" s="24">
        <v>23132.35</v>
      </c>
      <c r="F436" s="24">
        <v>2133.04</v>
      </c>
      <c r="G436">
        <f t="shared" si="72"/>
        <v>51.6</v>
      </c>
      <c r="H436">
        <f t="shared" ca="1" si="79"/>
        <v>49.18</v>
      </c>
      <c r="I436">
        <f t="shared" si="73"/>
        <v>7</v>
      </c>
      <c r="J436">
        <f t="shared" ca="1" si="74"/>
        <v>2</v>
      </c>
      <c r="K436">
        <f t="shared" ca="1" si="80"/>
        <v>23304.97</v>
      </c>
      <c r="L436">
        <f t="shared" ca="1" si="81"/>
        <v>23325.43</v>
      </c>
      <c r="M436" s="21">
        <f t="shared" ca="1" si="75"/>
        <v>-4.6899224806201563</v>
      </c>
      <c r="N436" s="21">
        <f t="shared" ca="1" si="82"/>
        <v>8.7792432258004816E-2</v>
      </c>
      <c r="O436" t="str">
        <f t="shared" ca="1" si="76"/>
        <v/>
      </c>
      <c r="P436" t="str">
        <f t="shared" ca="1" si="83"/>
        <v/>
      </c>
      <c r="Q436" t="str">
        <f t="shared" ca="1" si="77"/>
        <v/>
      </c>
      <c r="R436" t="str">
        <f t="shared" ca="1" si="78"/>
        <v/>
      </c>
    </row>
    <row r="437" spans="3:18" x14ac:dyDescent="0.25">
      <c r="C437" s="25">
        <v>42669</v>
      </c>
      <c r="D437" s="24">
        <v>49.18</v>
      </c>
      <c r="E437" s="24">
        <v>23325.43</v>
      </c>
      <c r="F437" s="24">
        <v>2139.4299999999998</v>
      </c>
      <c r="G437">
        <f t="shared" si="72"/>
        <v>51.6</v>
      </c>
      <c r="H437">
        <f t="shared" ca="1" si="79"/>
        <v>49.18</v>
      </c>
      <c r="I437">
        <f t="shared" si="73"/>
        <v>6</v>
      </c>
      <c r="J437">
        <f t="shared" ca="1" si="74"/>
        <v>1</v>
      </c>
      <c r="K437">
        <f t="shared" ca="1" si="80"/>
        <v>23304.97</v>
      </c>
      <c r="L437">
        <f t="shared" ca="1" si="81"/>
        <v>23325.43</v>
      </c>
      <c r="M437" s="21">
        <f t="shared" ca="1" si="75"/>
        <v>-4.6899224806201563</v>
      </c>
      <c r="N437" s="21">
        <f t="shared" ca="1" si="82"/>
        <v>8.7792432258004816E-2</v>
      </c>
      <c r="O437" t="str">
        <f t="shared" ca="1" si="76"/>
        <v/>
      </c>
      <c r="P437" t="str">
        <f t="shared" ca="1" si="83"/>
        <v/>
      </c>
      <c r="Q437" t="str">
        <f t="shared" ca="1" si="77"/>
        <v/>
      </c>
      <c r="R437" t="str">
        <f t="shared" ca="1" si="78"/>
        <v/>
      </c>
    </row>
    <row r="438" spans="3:18" x14ac:dyDescent="0.25">
      <c r="C438" s="25">
        <v>42668</v>
      </c>
      <c r="D438" s="24">
        <v>49.96</v>
      </c>
      <c r="E438" s="24">
        <v>23565.11</v>
      </c>
      <c r="F438" s="24">
        <v>2143.16</v>
      </c>
      <c r="G438">
        <f t="shared" si="72"/>
        <v>51.6</v>
      </c>
      <c r="H438">
        <f t="shared" ca="1" si="79"/>
        <v>49.96</v>
      </c>
      <c r="I438">
        <f t="shared" si="73"/>
        <v>5</v>
      </c>
      <c r="J438">
        <f t="shared" ca="1" si="74"/>
        <v>1</v>
      </c>
      <c r="K438">
        <f t="shared" ca="1" si="80"/>
        <v>23304.97</v>
      </c>
      <c r="L438">
        <f t="shared" ca="1" si="81"/>
        <v>23565.11</v>
      </c>
      <c r="M438" s="21">
        <f t="shared" ca="1" si="75"/>
        <v>-3.1782945736434143</v>
      </c>
      <c r="N438" s="21">
        <f t="shared" ca="1" si="82"/>
        <v>1.1162425868816772</v>
      </c>
      <c r="O438" t="str">
        <f t="shared" ca="1" si="76"/>
        <v/>
      </c>
      <c r="P438" t="str">
        <f t="shared" ca="1" si="83"/>
        <v/>
      </c>
      <c r="Q438" t="str">
        <f t="shared" ca="1" si="77"/>
        <v/>
      </c>
      <c r="R438" t="str">
        <f t="shared" ca="1" si="78"/>
        <v/>
      </c>
    </row>
    <row r="439" spans="3:18" x14ac:dyDescent="0.25">
      <c r="C439" s="25">
        <v>42667</v>
      </c>
      <c r="D439" s="24">
        <v>50.52</v>
      </c>
      <c r="E439" s="24">
        <v>23604.080000000002</v>
      </c>
      <c r="F439" s="24">
        <v>2151.33</v>
      </c>
      <c r="G439">
        <f t="shared" si="72"/>
        <v>51.6</v>
      </c>
      <c r="H439">
        <f t="shared" ca="1" si="79"/>
        <v>50.43</v>
      </c>
      <c r="I439">
        <f t="shared" si="73"/>
        <v>4</v>
      </c>
      <c r="J439">
        <f t="shared" ca="1" si="74"/>
        <v>3</v>
      </c>
      <c r="K439">
        <f t="shared" ca="1" si="80"/>
        <v>23304.97</v>
      </c>
      <c r="L439">
        <f t="shared" ca="1" si="81"/>
        <v>23374.400000000001</v>
      </c>
      <c r="M439" s="21">
        <f t="shared" ca="1" si="75"/>
        <v>-2.2674418604651247</v>
      </c>
      <c r="N439" s="21">
        <f t="shared" ca="1" si="82"/>
        <v>0.29791928502804765</v>
      </c>
      <c r="O439" t="str">
        <f t="shared" ca="1" si="76"/>
        <v/>
      </c>
      <c r="P439" t="str">
        <f t="shared" ca="1" si="83"/>
        <v/>
      </c>
      <c r="Q439" t="str">
        <f t="shared" ca="1" si="77"/>
        <v/>
      </c>
      <c r="R439" t="str">
        <f t="shared" ca="1" si="78"/>
        <v/>
      </c>
    </row>
    <row r="440" spans="3:18" x14ac:dyDescent="0.25">
      <c r="C440" s="25">
        <v>42664</v>
      </c>
      <c r="D440" s="24">
        <v>50.85</v>
      </c>
      <c r="E440" s="24"/>
      <c r="F440" s="24">
        <v>2141.16</v>
      </c>
      <c r="G440">
        <f t="shared" si="72"/>
        <v>51.6</v>
      </c>
      <c r="H440">
        <f t="shared" ca="1" si="79"/>
        <v>50.43</v>
      </c>
      <c r="I440">
        <f t="shared" si="73"/>
        <v>3</v>
      </c>
      <c r="J440">
        <f t="shared" ca="1" si="74"/>
        <v>2</v>
      </c>
      <c r="K440">
        <f t="shared" ca="1" si="80"/>
        <v>23304.97</v>
      </c>
      <c r="L440">
        <f t="shared" ca="1" si="81"/>
        <v>23374.400000000001</v>
      </c>
      <c r="M440" s="21">
        <f t="shared" ca="1" si="75"/>
        <v>-2.2674418604651247</v>
      </c>
      <c r="N440" s="21">
        <f t="shared" ca="1" si="82"/>
        <v>0.29791928502804765</v>
      </c>
      <c r="O440" t="str">
        <f t="shared" ca="1" si="76"/>
        <v/>
      </c>
      <c r="P440" t="str">
        <f t="shared" ca="1" si="83"/>
        <v/>
      </c>
      <c r="Q440" t="str">
        <f t="shared" ca="1" si="77"/>
        <v/>
      </c>
      <c r="R440" t="str">
        <f t="shared" ca="1" si="78"/>
        <v/>
      </c>
    </row>
    <row r="441" spans="3:18" x14ac:dyDescent="0.25">
      <c r="C441" s="25">
        <v>42663</v>
      </c>
      <c r="D441" s="24">
        <v>50.43</v>
      </c>
      <c r="E441" s="24">
        <v>23374.400000000001</v>
      </c>
      <c r="F441" s="24">
        <v>2141.34</v>
      </c>
      <c r="G441">
        <f t="shared" si="72"/>
        <v>51.6</v>
      </c>
      <c r="H441">
        <f t="shared" ca="1" si="79"/>
        <v>50.43</v>
      </c>
      <c r="I441">
        <f t="shared" si="73"/>
        <v>2</v>
      </c>
      <c r="J441">
        <f t="shared" ca="1" si="74"/>
        <v>1</v>
      </c>
      <c r="K441">
        <f t="shared" ca="1" si="80"/>
        <v>23304.97</v>
      </c>
      <c r="L441">
        <f t="shared" ca="1" si="81"/>
        <v>23374.400000000001</v>
      </c>
      <c r="M441" s="21">
        <f t="shared" ca="1" si="75"/>
        <v>-2.2674418604651247</v>
      </c>
      <c r="N441" s="21">
        <f t="shared" ca="1" si="82"/>
        <v>0.29791928502804765</v>
      </c>
      <c r="O441" t="str">
        <f t="shared" ca="1" si="76"/>
        <v/>
      </c>
      <c r="P441" t="str">
        <f t="shared" ca="1" si="83"/>
        <v/>
      </c>
      <c r="Q441" t="str">
        <f t="shared" ca="1" si="77"/>
        <v/>
      </c>
      <c r="R441" t="str">
        <f t="shared" ca="1" si="78"/>
        <v/>
      </c>
    </row>
    <row r="442" spans="3:18" x14ac:dyDescent="0.25">
      <c r="C442" s="25">
        <v>42662</v>
      </c>
      <c r="D442" s="24">
        <v>51.6</v>
      </c>
      <c r="E442" s="24">
        <v>23304.97</v>
      </c>
      <c r="F442" s="24">
        <v>2144.29</v>
      </c>
      <c r="G442">
        <f t="shared" si="72"/>
        <v>51.6</v>
      </c>
      <c r="H442">
        <f t="shared" ca="1" si="79"/>
        <v>51.6</v>
      </c>
      <c r="I442">
        <f t="shared" si="73"/>
        <v>1</v>
      </c>
      <c r="J442">
        <f t="shared" ca="1" si="74"/>
        <v>1</v>
      </c>
      <c r="K442">
        <f t="shared" ca="1" si="80"/>
        <v>23304.97</v>
      </c>
      <c r="L442">
        <f t="shared" ca="1" si="81"/>
        <v>23304.97</v>
      </c>
      <c r="M442" s="21">
        <f t="shared" ca="1" si="75"/>
        <v>0</v>
      </c>
      <c r="N442" s="21">
        <f t="shared" ca="1" si="82"/>
        <v>0</v>
      </c>
      <c r="O442" t="str">
        <f t="shared" ca="1" si="76"/>
        <v/>
      </c>
      <c r="P442" t="str">
        <f t="shared" ca="1" si="83"/>
        <v/>
      </c>
      <c r="Q442" t="str">
        <f t="shared" ca="1" si="77"/>
        <v/>
      </c>
      <c r="R442" t="str">
        <f t="shared" ca="1" si="78"/>
        <v/>
      </c>
    </row>
    <row r="443" spans="3:18" x14ac:dyDescent="0.25">
      <c r="C443" s="25">
        <v>42661</v>
      </c>
      <c r="D443" s="24">
        <v>50.29</v>
      </c>
      <c r="E443" s="24">
        <v>23394.39</v>
      </c>
      <c r="F443" s="24">
        <v>2139.6</v>
      </c>
      <c r="G443">
        <f t="shared" si="72"/>
        <v>51.35</v>
      </c>
      <c r="H443">
        <f t="shared" ca="1" si="79"/>
        <v>49.94</v>
      </c>
      <c r="I443">
        <f t="shared" si="73"/>
        <v>7</v>
      </c>
      <c r="J443">
        <f t="shared" ca="1" si="74"/>
        <v>2</v>
      </c>
      <c r="K443">
        <f t="shared" ca="1" si="80"/>
        <v>0</v>
      </c>
      <c r="L443">
        <f t="shared" ca="1" si="81"/>
        <v>23037.54</v>
      </c>
      <c r="M443" s="21">
        <f t="shared" ca="1" si="75"/>
        <v>-2.745861733203514</v>
      </c>
      <c r="N443" s="21" t="str">
        <f t="shared" ca="1" si="82"/>
        <v/>
      </c>
      <c r="O443" t="str">
        <f t="shared" ca="1" si="76"/>
        <v/>
      </c>
      <c r="P443" t="str">
        <f t="shared" ca="1" si="83"/>
        <v/>
      </c>
      <c r="Q443" t="str">
        <f t="shared" ca="1" si="77"/>
        <v/>
      </c>
      <c r="R443" t="str">
        <f t="shared" ca="1" si="78"/>
        <v/>
      </c>
    </row>
    <row r="444" spans="3:18" x14ac:dyDescent="0.25">
      <c r="C444" s="25">
        <v>42660</v>
      </c>
      <c r="D444" s="24">
        <v>49.94</v>
      </c>
      <c r="E444" s="24">
        <v>23037.54</v>
      </c>
      <c r="F444" s="24">
        <v>2126.5</v>
      </c>
      <c r="G444">
        <f t="shared" si="72"/>
        <v>51.35</v>
      </c>
      <c r="H444">
        <f t="shared" ca="1" si="79"/>
        <v>49.94</v>
      </c>
      <c r="I444">
        <f t="shared" si="73"/>
        <v>6</v>
      </c>
      <c r="J444">
        <f t="shared" ca="1" si="74"/>
        <v>1</v>
      </c>
      <c r="K444">
        <f t="shared" ca="1" si="80"/>
        <v>0</v>
      </c>
      <c r="L444">
        <f t="shared" ca="1" si="81"/>
        <v>23037.54</v>
      </c>
      <c r="M444" s="21">
        <f t="shared" ca="1" si="75"/>
        <v>-2.745861733203514</v>
      </c>
      <c r="N444" s="21" t="str">
        <f t="shared" ca="1" si="82"/>
        <v/>
      </c>
      <c r="O444" t="str">
        <f t="shared" ca="1" si="76"/>
        <v/>
      </c>
      <c r="P444" t="str">
        <f t="shared" ca="1" si="83"/>
        <v/>
      </c>
      <c r="Q444" t="str">
        <f t="shared" ca="1" si="77"/>
        <v/>
      </c>
      <c r="R444" t="str">
        <f t="shared" ca="1" si="78"/>
        <v/>
      </c>
    </row>
    <row r="445" spans="3:18" x14ac:dyDescent="0.25">
      <c r="C445" s="25">
        <v>42657</v>
      </c>
      <c r="D445" s="24">
        <v>50.35</v>
      </c>
      <c r="E445" s="24">
        <v>23233.31</v>
      </c>
      <c r="F445" s="24">
        <v>2132.98</v>
      </c>
      <c r="G445">
        <f t="shared" si="72"/>
        <v>51.35</v>
      </c>
      <c r="H445">
        <f t="shared" ca="1" si="79"/>
        <v>50.18</v>
      </c>
      <c r="I445">
        <f t="shared" si="73"/>
        <v>5</v>
      </c>
      <c r="J445">
        <f t="shared" ca="1" si="74"/>
        <v>3</v>
      </c>
      <c r="K445">
        <f t="shared" ca="1" si="80"/>
        <v>0</v>
      </c>
      <c r="L445">
        <f t="shared" ca="1" si="81"/>
        <v>23407.05</v>
      </c>
      <c r="M445" s="21">
        <f t="shared" ca="1" si="75"/>
        <v>-2.2784810126582289</v>
      </c>
      <c r="N445" s="21" t="str">
        <f t="shared" ca="1" si="82"/>
        <v/>
      </c>
      <c r="O445" t="str">
        <f t="shared" ca="1" si="76"/>
        <v/>
      </c>
      <c r="P445" t="str">
        <f t="shared" ca="1" si="83"/>
        <v/>
      </c>
      <c r="Q445" t="str">
        <f t="shared" ca="1" si="77"/>
        <v/>
      </c>
      <c r="R445" t="str">
        <f t="shared" ca="1" si="78"/>
        <v/>
      </c>
    </row>
    <row r="446" spans="3:18" x14ac:dyDescent="0.25">
      <c r="C446" s="25">
        <v>42656</v>
      </c>
      <c r="D446" s="24">
        <v>50.44</v>
      </c>
      <c r="E446" s="24">
        <v>23031.3</v>
      </c>
      <c r="F446" s="24">
        <v>2132.5500000000002</v>
      </c>
      <c r="G446">
        <f t="shared" si="72"/>
        <v>51.35</v>
      </c>
      <c r="H446">
        <f t="shared" ca="1" si="79"/>
        <v>50.18</v>
      </c>
      <c r="I446">
        <f t="shared" si="73"/>
        <v>4</v>
      </c>
      <c r="J446">
        <f t="shared" ca="1" si="74"/>
        <v>2</v>
      </c>
      <c r="K446">
        <f t="shared" ca="1" si="80"/>
        <v>0</v>
      </c>
      <c r="L446">
        <f t="shared" ca="1" si="81"/>
        <v>23407.05</v>
      </c>
      <c r="M446" s="21">
        <f t="shared" ca="1" si="75"/>
        <v>-2.2784810126582289</v>
      </c>
      <c r="N446" s="21" t="str">
        <f t="shared" ca="1" si="82"/>
        <v/>
      </c>
      <c r="O446" t="str">
        <f t="shared" ca="1" si="76"/>
        <v/>
      </c>
      <c r="P446" t="str">
        <f t="shared" ca="1" si="83"/>
        <v/>
      </c>
      <c r="Q446" t="str">
        <f t="shared" ca="1" si="77"/>
        <v/>
      </c>
      <c r="R446" t="str">
        <f t="shared" ca="1" si="78"/>
        <v/>
      </c>
    </row>
    <row r="447" spans="3:18" x14ac:dyDescent="0.25">
      <c r="C447" s="25">
        <v>42655</v>
      </c>
      <c r="D447" s="24">
        <v>50.18</v>
      </c>
      <c r="E447" s="24">
        <v>23407.05</v>
      </c>
      <c r="F447" s="24">
        <v>2139.1799999999998</v>
      </c>
      <c r="G447">
        <f t="shared" si="72"/>
        <v>51.35</v>
      </c>
      <c r="H447">
        <f t="shared" ca="1" si="79"/>
        <v>50.18</v>
      </c>
      <c r="I447">
        <f t="shared" si="73"/>
        <v>3</v>
      </c>
      <c r="J447">
        <f t="shared" ca="1" si="74"/>
        <v>1</v>
      </c>
      <c r="K447">
        <f t="shared" ca="1" si="80"/>
        <v>0</v>
      </c>
      <c r="L447">
        <f t="shared" ca="1" si="81"/>
        <v>23407.05</v>
      </c>
      <c r="M447" s="21">
        <f t="shared" ca="1" si="75"/>
        <v>-2.2784810126582289</v>
      </c>
      <c r="N447" s="21" t="str">
        <f t="shared" ca="1" si="82"/>
        <v/>
      </c>
      <c r="O447" t="str">
        <f t="shared" ca="1" si="76"/>
        <v/>
      </c>
      <c r="P447" t="str">
        <f t="shared" ca="1" si="83"/>
        <v/>
      </c>
      <c r="Q447" t="str">
        <f t="shared" ca="1" si="77"/>
        <v/>
      </c>
      <c r="R447" t="str">
        <f t="shared" ca="1" si="78"/>
        <v/>
      </c>
    </row>
    <row r="448" spans="3:18" x14ac:dyDescent="0.25">
      <c r="C448" s="25">
        <v>42654</v>
      </c>
      <c r="D448" s="24">
        <v>50.79</v>
      </c>
      <c r="E448" s="24">
        <v>23549.52</v>
      </c>
      <c r="F448" s="24">
        <v>2136.73</v>
      </c>
      <c r="G448">
        <f t="shared" si="72"/>
        <v>51.35</v>
      </c>
      <c r="H448">
        <f t="shared" ca="1" si="79"/>
        <v>50.79</v>
      </c>
      <c r="I448">
        <f t="shared" si="73"/>
        <v>2</v>
      </c>
      <c r="J448">
        <f t="shared" ca="1" si="74"/>
        <v>1</v>
      </c>
      <c r="K448">
        <f t="shared" ca="1" si="80"/>
        <v>0</v>
      </c>
      <c r="L448">
        <f t="shared" ca="1" si="81"/>
        <v>23549.52</v>
      </c>
      <c r="M448" s="21">
        <f t="shared" ca="1" si="75"/>
        <v>-1.0905550146056542</v>
      </c>
      <c r="N448" s="21" t="str">
        <f t="shared" ca="1" si="82"/>
        <v/>
      </c>
      <c r="O448" t="str">
        <f t="shared" ca="1" si="76"/>
        <v/>
      </c>
      <c r="P448" t="str">
        <f t="shared" ca="1" si="83"/>
        <v/>
      </c>
      <c r="Q448" t="str">
        <f t="shared" ca="1" si="77"/>
        <v/>
      </c>
      <c r="R448" t="str">
        <f t="shared" ca="1" si="78"/>
        <v/>
      </c>
    </row>
    <row r="449" spans="3:18" x14ac:dyDescent="0.25">
      <c r="C449" s="25">
        <v>42653</v>
      </c>
      <c r="D449" s="24">
        <v>51.35</v>
      </c>
      <c r="E449" s="24"/>
      <c r="F449" s="24">
        <v>2163.66</v>
      </c>
      <c r="G449">
        <f t="shared" si="72"/>
        <v>51.35</v>
      </c>
      <c r="H449">
        <f t="shared" ca="1" si="79"/>
        <v>51.35</v>
      </c>
      <c r="I449">
        <f t="shared" si="73"/>
        <v>1</v>
      </c>
      <c r="J449">
        <f t="shared" ca="1" si="74"/>
        <v>1</v>
      </c>
      <c r="K449">
        <f t="shared" ca="1" si="80"/>
        <v>0</v>
      </c>
      <c r="L449">
        <f t="shared" ca="1" si="81"/>
        <v>0</v>
      </c>
      <c r="M449" s="21">
        <f t="shared" ca="1" si="75"/>
        <v>0</v>
      </c>
      <c r="N449" s="21" t="str">
        <f t="shared" ca="1" si="82"/>
        <v/>
      </c>
      <c r="O449" t="str">
        <f t="shared" ca="1" si="76"/>
        <v/>
      </c>
      <c r="P449" t="str">
        <f t="shared" ca="1" si="83"/>
        <v/>
      </c>
      <c r="Q449" t="str">
        <f t="shared" ca="1" si="77"/>
        <v/>
      </c>
      <c r="R449" t="str">
        <f t="shared" ca="1" si="78"/>
        <v/>
      </c>
    </row>
    <row r="450" spans="3:18" x14ac:dyDescent="0.25">
      <c r="C450" s="25">
        <v>42650</v>
      </c>
      <c r="D450" s="24">
        <v>49.81</v>
      </c>
      <c r="E450" s="24">
        <v>23851.82</v>
      </c>
      <c r="F450" s="24">
        <v>2153.7399999999998</v>
      </c>
      <c r="G450">
        <f t="shared" si="72"/>
        <v>50.44</v>
      </c>
      <c r="H450">
        <f t="shared" ca="1" si="79"/>
        <v>49.81</v>
      </c>
      <c r="I450">
        <f t="shared" si="73"/>
        <v>2</v>
      </c>
      <c r="J450">
        <f t="shared" ca="1" si="74"/>
        <v>1</v>
      </c>
      <c r="K450">
        <f t="shared" ca="1" si="80"/>
        <v>23952.5</v>
      </c>
      <c r="L450">
        <f t="shared" ca="1" si="81"/>
        <v>23851.82</v>
      </c>
      <c r="M450" s="21">
        <f t="shared" ca="1" si="75"/>
        <v>-1.2490087232355229</v>
      </c>
      <c r="N450" s="21">
        <f t="shared" ca="1" si="82"/>
        <v>-0.42033190689907407</v>
      </c>
      <c r="O450" t="str">
        <f t="shared" ca="1" si="76"/>
        <v/>
      </c>
      <c r="P450" t="str">
        <f t="shared" ca="1" si="83"/>
        <v/>
      </c>
      <c r="Q450" t="str">
        <f t="shared" ca="1" si="77"/>
        <v/>
      </c>
      <c r="R450" t="str">
        <f t="shared" ca="1" si="78"/>
        <v/>
      </c>
    </row>
    <row r="451" spans="3:18" x14ac:dyDescent="0.25">
      <c r="C451" s="25">
        <v>42649</v>
      </c>
      <c r="D451" s="24">
        <v>50.44</v>
      </c>
      <c r="E451" s="24">
        <v>23952.5</v>
      </c>
      <c r="F451" s="24">
        <v>2160.77</v>
      </c>
      <c r="G451">
        <f t="shared" si="72"/>
        <v>50.44</v>
      </c>
      <c r="H451">
        <f t="shared" ca="1" si="79"/>
        <v>50.44</v>
      </c>
      <c r="I451">
        <f t="shared" si="73"/>
        <v>1</v>
      </c>
      <c r="J451">
        <f t="shared" ca="1" si="74"/>
        <v>1</v>
      </c>
      <c r="K451">
        <f t="shared" ca="1" si="80"/>
        <v>23952.5</v>
      </c>
      <c r="L451">
        <f t="shared" ca="1" si="81"/>
        <v>23952.5</v>
      </c>
      <c r="M451" s="21">
        <f t="shared" ca="1" si="75"/>
        <v>0</v>
      </c>
      <c r="N451" s="21">
        <f t="shared" ca="1" si="82"/>
        <v>0</v>
      </c>
      <c r="O451" t="str">
        <f t="shared" ca="1" si="76"/>
        <v/>
      </c>
      <c r="P451" t="str">
        <f t="shared" ca="1" si="83"/>
        <v/>
      </c>
      <c r="Q451" t="str">
        <f t="shared" ca="1" si="77"/>
        <v/>
      </c>
      <c r="R451" t="str">
        <f t="shared" ca="1" si="78"/>
        <v/>
      </c>
    </row>
    <row r="452" spans="3:18" x14ac:dyDescent="0.25">
      <c r="C452" s="25">
        <v>42648</v>
      </c>
      <c r="D452" s="24">
        <v>49.83</v>
      </c>
      <c r="E452" s="24">
        <v>23788.31</v>
      </c>
      <c r="F452" s="24">
        <v>2159.73</v>
      </c>
      <c r="G452">
        <f t="shared" si="72"/>
        <v>49.83</v>
      </c>
      <c r="H452">
        <f t="shared" ca="1" si="79"/>
        <v>49.83</v>
      </c>
      <c r="I452">
        <f t="shared" si="73"/>
        <v>1</v>
      </c>
      <c r="J452">
        <f t="shared" ca="1" si="74"/>
        <v>1</v>
      </c>
      <c r="K452">
        <f t="shared" ca="1" si="80"/>
        <v>23788.31</v>
      </c>
      <c r="L452">
        <f t="shared" ca="1" si="81"/>
        <v>23788.31</v>
      </c>
      <c r="M452" s="21">
        <f t="shared" ca="1" si="75"/>
        <v>0</v>
      </c>
      <c r="N452" s="21">
        <f t="shared" ca="1" si="82"/>
        <v>0</v>
      </c>
      <c r="O452" t="str">
        <f t="shared" ca="1" si="76"/>
        <v/>
      </c>
      <c r="P452" t="str">
        <f t="shared" ca="1" si="83"/>
        <v/>
      </c>
      <c r="Q452" t="str">
        <f t="shared" ca="1" si="77"/>
        <v/>
      </c>
      <c r="R452" t="str">
        <f t="shared" ca="1" si="78"/>
        <v/>
      </c>
    </row>
    <row r="453" spans="3:18" x14ac:dyDescent="0.25">
      <c r="C453" s="25">
        <v>42647</v>
      </c>
      <c r="D453" s="24">
        <v>48.69</v>
      </c>
      <c r="E453" s="24">
        <v>23689.439999999999</v>
      </c>
      <c r="F453" s="24">
        <v>2150.4899999999998</v>
      </c>
      <c r="G453">
        <f t="shared" si="72"/>
        <v>48.81</v>
      </c>
      <c r="H453">
        <f t="shared" ca="1" si="79"/>
        <v>48.69</v>
      </c>
      <c r="I453">
        <f t="shared" si="73"/>
        <v>2</v>
      </c>
      <c r="J453">
        <f t="shared" ca="1" si="74"/>
        <v>1</v>
      </c>
      <c r="K453">
        <f t="shared" ca="1" si="80"/>
        <v>23584.43</v>
      </c>
      <c r="L453">
        <f t="shared" ca="1" si="81"/>
        <v>23689.439999999999</v>
      </c>
      <c r="M453" s="21">
        <f t="shared" ca="1" si="75"/>
        <v>-0.24585125998771717</v>
      </c>
      <c r="N453" s="21">
        <f t="shared" ca="1" si="82"/>
        <v>0.44525137982982521</v>
      </c>
      <c r="O453" t="str">
        <f t="shared" ca="1" si="76"/>
        <v/>
      </c>
      <c r="P453" t="str">
        <f t="shared" ca="1" si="83"/>
        <v/>
      </c>
      <c r="Q453" t="str">
        <f t="shared" ca="1" si="77"/>
        <v/>
      </c>
      <c r="R453" t="str">
        <f t="shared" ca="1" si="78"/>
        <v/>
      </c>
    </row>
    <row r="454" spans="3:18" x14ac:dyDescent="0.25">
      <c r="C454" s="25">
        <v>42646</v>
      </c>
      <c r="D454" s="24">
        <v>48.81</v>
      </c>
      <c r="E454" s="24">
        <v>23584.43</v>
      </c>
      <c r="F454" s="24">
        <v>2161.1999999999998</v>
      </c>
      <c r="G454">
        <f t="shared" si="72"/>
        <v>48.81</v>
      </c>
      <c r="H454">
        <f t="shared" ca="1" si="79"/>
        <v>48.81</v>
      </c>
      <c r="I454">
        <f t="shared" si="73"/>
        <v>1</v>
      </c>
      <c r="J454">
        <f t="shared" ca="1" si="74"/>
        <v>1</v>
      </c>
      <c r="K454">
        <f t="shared" ca="1" si="80"/>
        <v>23584.43</v>
      </c>
      <c r="L454">
        <f t="shared" ca="1" si="81"/>
        <v>23584.43</v>
      </c>
      <c r="M454" s="21">
        <f t="shared" ca="1" si="75"/>
        <v>0</v>
      </c>
      <c r="N454" s="21">
        <f t="shared" ca="1" si="82"/>
        <v>0</v>
      </c>
      <c r="O454" t="str">
        <f t="shared" ca="1" si="76"/>
        <v/>
      </c>
      <c r="P454" t="str">
        <f t="shared" ca="1" si="83"/>
        <v/>
      </c>
      <c r="Q454" t="str">
        <f t="shared" ca="1" si="77"/>
        <v/>
      </c>
      <c r="R454" t="str">
        <f t="shared" ca="1" si="78"/>
        <v/>
      </c>
    </row>
    <row r="455" spans="3:18" x14ac:dyDescent="0.25">
      <c r="C455" s="25">
        <v>42643</v>
      </c>
      <c r="D455" s="24">
        <v>48.24</v>
      </c>
      <c r="E455" s="24">
        <v>23297.15</v>
      </c>
      <c r="F455" s="24">
        <v>2168.27</v>
      </c>
      <c r="G455">
        <f t="shared" si="72"/>
        <v>48.24</v>
      </c>
      <c r="H455">
        <f t="shared" ca="1" si="79"/>
        <v>48.24</v>
      </c>
      <c r="I455">
        <f t="shared" si="73"/>
        <v>1</v>
      </c>
      <c r="J455">
        <f t="shared" ca="1" si="74"/>
        <v>1</v>
      </c>
      <c r="K455">
        <f t="shared" ca="1" si="80"/>
        <v>23297.15</v>
      </c>
      <c r="L455">
        <f t="shared" ca="1" si="81"/>
        <v>23297.15</v>
      </c>
      <c r="M455" s="21">
        <f t="shared" ca="1" si="75"/>
        <v>0</v>
      </c>
      <c r="N455" s="21">
        <f t="shared" ca="1" si="82"/>
        <v>0</v>
      </c>
      <c r="O455" t="str">
        <f t="shared" ca="1" si="76"/>
        <v/>
      </c>
      <c r="P455" t="str">
        <f t="shared" ca="1" si="83"/>
        <v/>
      </c>
      <c r="Q455" t="str">
        <f t="shared" ca="1" si="77"/>
        <v/>
      </c>
      <c r="R455" t="str">
        <f t="shared" ca="1" si="78"/>
        <v/>
      </c>
    </row>
    <row r="456" spans="3:18" x14ac:dyDescent="0.25">
      <c r="C456" s="25">
        <v>42642</v>
      </c>
      <c r="D456" s="24">
        <v>47.83</v>
      </c>
      <c r="E456" s="24">
        <v>23739.47</v>
      </c>
      <c r="F456" s="24">
        <v>2151.13</v>
      </c>
      <c r="G456">
        <f t="shared" si="72"/>
        <v>47.83</v>
      </c>
      <c r="H456">
        <f t="shared" ca="1" si="79"/>
        <v>47.83</v>
      </c>
      <c r="I456">
        <f t="shared" si="73"/>
        <v>1</v>
      </c>
      <c r="J456">
        <f t="shared" ca="1" si="74"/>
        <v>1</v>
      </c>
      <c r="K456">
        <f t="shared" ca="1" si="80"/>
        <v>23739.47</v>
      </c>
      <c r="L456">
        <f t="shared" ca="1" si="81"/>
        <v>23739.47</v>
      </c>
      <c r="M456" s="21">
        <f t="shared" ca="1" si="75"/>
        <v>0</v>
      </c>
      <c r="N456" s="21">
        <f t="shared" ca="1" si="82"/>
        <v>0</v>
      </c>
      <c r="O456" t="str">
        <f t="shared" ca="1" si="76"/>
        <v/>
      </c>
      <c r="P456" t="str">
        <f t="shared" ca="1" si="83"/>
        <v/>
      </c>
      <c r="Q456" t="str">
        <f t="shared" ca="1" si="77"/>
        <v/>
      </c>
      <c r="R456" t="str">
        <f t="shared" ca="1" si="78"/>
        <v/>
      </c>
    </row>
    <row r="457" spans="3:18" x14ac:dyDescent="0.25">
      <c r="C457" s="25">
        <v>42641</v>
      </c>
      <c r="D457" s="24">
        <v>47.05</v>
      </c>
      <c r="E457" s="24">
        <v>23619.65</v>
      </c>
      <c r="F457" s="24">
        <v>2171.37</v>
      </c>
      <c r="G457">
        <f t="shared" si="72"/>
        <v>47.62</v>
      </c>
      <c r="H457">
        <f t="shared" ca="1" si="79"/>
        <v>43.03</v>
      </c>
      <c r="I457">
        <f t="shared" si="73"/>
        <v>15</v>
      </c>
      <c r="J457">
        <f t="shared" ca="1" si="74"/>
        <v>9</v>
      </c>
      <c r="K457">
        <f t="shared" ca="1" si="80"/>
        <v>23919.34</v>
      </c>
      <c r="L457">
        <f t="shared" ca="1" si="81"/>
        <v>0</v>
      </c>
      <c r="M457" s="21">
        <f t="shared" ca="1" si="75"/>
        <v>-9.6388072238555171</v>
      </c>
      <c r="N457" s="21">
        <f t="shared" ca="1" si="82"/>
        <v>-100</v>
      </c>
      <c r="O457" t="str">
        <f t="shared" ca="1" si="76"/>
        <v/>
      </c>
      <c r="P457" t="str">
        <f t="shared" ca="1" si="83"/>
        <v/>
      </c>
      <c r="Q457" t="str">
        <f t="shared" ca="1" si="77"/>
        <v/>
      </c>
      <c r="R457" t="str">
        <f t="shared" ca="1" si="78"/>
        <v/>
      </c>
    </row>
    <row r="458" spans="3:18" x14ac:dyDescent="0.25">
      <c r="C458" s="25">
        <v>42640</v>
      </c>
      <c r="D458" s="24">
        <v>44.67</v>
      </c>
      <c r="E458" s="24">
        <v>23571.9</v>
      </c>
      <c r="F458" s="24">
        <v>2159.9299999999998</v>
      </c>
      <c r="G458">
        <f t="shared" si="72"/>
        <v>47.62</v>
      </c>
      <c r="H458">
        <f t="shared" ca="1" si="79"/>
        <v>43.03</v>
      </c>
      <c r="I458">
        <f t="shared" si="73"/>
        <v>14</v>
      </c>
      <c r="J458">
        <f t="shared" ca="1" si="74"/>
        <v>8</v>
      </c>
      <c r="K458">
        <f t="shared" ca="1" si="80"/>
        <v>23919.34</v>
      </c>
      <c r="L458">
        <f t="shared" ca="1" si="81"/>
        <v>0</v>
      </c>
      <c r="M458" s="21">
        <f t="shared" ca="1" si="75"/>
        <v>-9.6388072238555171</v>
      </c>
      <c r="N458" s="21">
        <f t="shared" ca="1" si="82"/>
        <v>-100</v>
      </c>
      <c r="O458" t="str">
        <f t="shared" ca="1" si="76"/>
        <v/>
      </c>
      <c r="P458" t="str">
        <f t="shared" ca="1" si="83"/>
        <v/>
      </c>
      <c r="Q458" t="str">
        <f t="shared" ca="1" si="77"/>
        <v/>
      </c>
      <c r="R458" t="str">
        <f t="shared" ca="1" si="78"/>
        <v/>
      </c>
    </row>
    <row r="459" spans="3:18" x14ac:dyDescent="0.25">
      <c r="C459" s="25">
        <v>42639</v>
      </c>
      <c r="D459" s="24">
        <v>45.93</v>
      </c>
      <c r="E459" s="24">
        <v>23317.919999999998</v>
      </c>
      <c r="F459" s="24">
        <v>2146.1</v>
      </c>
      <c r="G459">
        <f t="shared" si="72"/>
        <v>47.62</v>
      </c>
      <c r="H459">
        <f t="shared" ca="1" si="79"/>
        <v>43.03</v>
      </c>
      <c r="I459">
        <f t="shared" si="73"/>
        <v>13</v>
      </c>
      <c r="J459">
        <f t="shared" ca="1" si="74"/>
        <v>7</v>
      </c>
      <c r="K459">
        <f t="shared" ca="1" si="80"/>
        <v>23919.34</v>
      </c>
      <c r="L459">
        <f t="shared" ca="1" si="81"/>
        <v>0</v>
      </c>
      <c r="M459" s="21">
        <f t="shared" ca="1" si="75"/>
        <v>-9.6388072238555171</v>
      </c>
      <c r="N459" s="21">
        <f t="shared" ca="1" si="82"/>
        <v>-100</v>
      </c>
      <c r="O459" t="str">
        <f t="shared" ca="1" si="76"/>
        <v/>
      </c>
      <c r="P459" t="str">
        <f t="shared" ca="1" si="83"/>
        <v/>
      </c>
      <c r="Q459" t="str">
        <f t="shared" ca="1" si="77"/>
        <v/>
      </c>
      <c r="R459" t="str">
        <f t="shared" ca="1" si="78"/>
        <v/>
      </c>
    </row>
    <row r="460" spans="3:18" x14ac:dyDescent="0.25">
      <c r="C460" s="25">
        <v>42636</v>
      </c>
      <c r="D460" s="24">
        <v>44.48</v>
      </c>
      <c r="E460" s="24">
        <v>23686.48</v>
      </c>
      <c r="F460" s="24">
        <v>2164.69</v>
      </c>
      <c r="G460">
        <f t="shared" si="72"/>
        <v>47.62</v>
      </c>
      <c r="H460">
        <f t="shared" ca="1" si="79"/>
        <v>43.03</v>
      </c>
      <c r="I460">
        <f t="shared" si="73"/>
        <v>12</v>
      </c>
      <c r="J460">
        <f t="shared" ca="1" si="74"/>
        <v>6</v>
      </c>
      <c r="K460">
        <f t="shared" ca="1" si="80"/>
        <v>23919.34</v>
      </c>
      <c r="L460">
        <f t="shared" ca="1" si="81"/>
        <v>0</v>
      </c>
      <c r="M460" s="21">
        <f t="shared" ca="1" si="75"/>
        <v>-9.6388072238555171</v>
      </c>
      <c r="N460" s="21">
        <f t="shared" ca="1" si="82"/>
        <v>-100</v>
      </c>
      <c r="O460" t="str">
        <f t="shared" ca="1" si="76"/>
        <v/>
      </c>
      <c r="P460" t="str">
        <f t="shared" ca="1" si="83"/>
        <v/>
      </c>
      <c r="Q460" t="str">
        <f t="shared" ca="1" si="77"/>
        <v/>
      </c>
      <c r="R460" t="str">
        <f t="shared" ca="1" si="78"/>
        <v/>
      </c>
    </row>
    <row r="461" spans="3:18" x14ac:dyDescent="0.25">
      <c r="C461" s="25">
        <v>42635</v>
      </c>
      <c r="D461" s="24">
        <v>46.32</v>
      </c>
      <c r="E461" s="24">
        <v>23759.8</v>
      </c>
      <c r="F461" s="24">
        <v>2177.1799999999998</v>
      </c>
      <c r="G461">
        <f t="shared" si="72"/>
        <v>47.62</v>
      </c>
      <c r="H461">
        <f t="shared" ca="1" si="79"/>
        <v>43.03</v>
      </c>
      <c r="I461">
        <f t="shared" si="73"/>
        <v>11</v>
      </c>
      <c r="J461">
        <f t="shared" ca="1" si="74"/>
        <v>5</v>
      </c>
      <c r="K461">
        <f t="shared" ca="1" si="80"/>
        <v>23919.34</v>
      </c>
      <c r="L461">
        <f t="shared" ca="1" si="81"/>
        <v>0</v>
      </c>
      <c r="M461" s="21">
        <f t="shared" ca="1" si="75"/>
        <v>-9.6388072238555171</v>
      </c>
      <c r="N461" s="21">
        <f t="shared" ca="1" si="82"/>
        <v>-100</v>
      </c>
      <c r="O461" t="str">
        <f t="shared" ca="1" si="76"/>
        <v/>
      </c>
      <c r="P461" t="str">
        <f t="shared" ca="1" si="83"/>
        <v/>
      </c>
      <c r="Q461" t="str">
        <f t="shared" ca="1" si="77"/>
        <v/>
      </c>
      <c r="R461" t="str">
        <f t="shared" ca="1" si="78"/>
        <v/>
      </c>
    </row>
    <row r="462" spans="3:18" x14ac:dyDescent="0.25">
      <c r="C462" s="25">
        <v>42634</v>
      </c>
      <c r="D462" s="24">
        <v>45.34</v>
      </c>
      <c r="E462" s="24">
        <v>23669.9</v>
      </c>
      <c r="F462" s="24">
        <v>2163.12</v>
      </c>
      <c r="G462">
        <f t="shared" si="72"/>
        <v>47.62</v>
      </c>
      <c r="H462">
        <f t="shared" ca="1" si="79"/>
        <v>43.03</v>
      </c>
      <c r="I462">
        <f t="shared" si="73"/>
        <v>10</v>
      </c>
      <c r="J462">
        <f t="shared" ca="1" si="74"/>
        <v>4</v>
      </c>
      <c r="K462">
        <f t="shared" ca="1" si="80"/>
        <v>23919.34</v>
      </c>
      <c r="L462">
        <f t="shared" ca="1" si="81"/>
        <v>0</v>
      </c>
      <c r="M462" s="21">
        <f t="shared" ca="1" si="75"/>
        <v>-9.6388072238555171</v>
      </c>
      <c r="N462" s="21">
        <f t="shared" ca="1" si="82"/>
        <v>-100</v>
      </c>
      <c r="O462" t="str">
        <f t="shared" ca="1" si="76"/>
        <v/>
      </c>
      <c r="P462" t="str">
        <f t="shared" ca="1" si="83"/>
        <v/>
      </c>
      <c r="Q462" t="str">
        <f t="shared" ca="1" si="77"/>
        <v/>
      </c>
      <c r="R462" t="str">
        <f t="shared" ca="1" si="78"/>
        <v/>
      </c>
    </row>
    <row r="463" spans="3:18" x14ac:dyDescent="0.25">
      <c r="C463" s="25">
        <v>42633</v>
      </c>
      <c r="D463" s="24">
        <v>43.44</v>
      </c>
      <c r="E463" s="24">
        <v>23530.86</v>
      </c>
      <c r="F463" s="24">
        <v>2139.7600000000002</v>
      </c>
      <c r="G463">
        <f t="shared" si="72"/>
        <v>47.62</v>
      </c>
      <c r="H463">
        <f t="shared" ca="1" si="79"/>
        <v>43.03</v>
      </c>
      <c r="I463">
        <f t="shared" si="73"/>
        <v>9</v>
      </c>
      <c r="J463">
        <f t="shared" ca="1" si="74"/>
        <v>3</v>
      </c>
      <c r="K463">
        <f t="shared" ca="1" si="80"/>
        <v>23919.34</v>
      </c>
      <c r="L463">
        <f t="shared" ca="1" si="81"/>
        <v>0</v>
      </c>
      <c r="M463" s="21">
        <f t="shared" ca="1" si="75"/>
        <v>-9.6388072238555171</v>
      </c>
      <c r="N463" s="21">
        <f t="shared" ca="1" si="82"/>
        <v>-100</v>
      </c>
      <c r="O463" t="str">
        <f t="shared" ca="1" si="76"/>
        <v/>
      </c>
      <c r="P463" t="str">
        <f t="shared" ca="1" si="83"/>
        <v/>
      </c>
      <c r="Q463" t="str">
        <f t="shared" ca="1" si="77"/>
        <v/>
      </c>
      <c r="R463" t="str">
        <f t="shared" ca="1" si="78"/>
        <v/>
      </c>
    </row>
    <row r="464" spans="3:18" x14ac:dyDescent="0.25">
      <c r="C464" s="25">
        <v>42632</v>
      </c>
      <c r="D464" s="24">
        <v>43.3</v>
      </c>
      <c r="E464" s="24">
        <v>23550.45</v>
      </c>
      <c r="F464" s="24">
        <v>2139.12</v>
      </c>
      <c r="G464">
        <f t="shared" si="72"/>
        <v>47.62</v>
      </c>
      <c r="H464">
        <f t="shared" ca="1" si="79"/>
        <v>43.03</v>
      </c>
      <c r="I464">
        <f t="shared" si="73"/>
        <v>8</v>
      </c>
      <c r="J464">
        <f t="shared" ca="1" si="74"/>
        <v>2</v>
      </c>
      <c r="K464">
        <f t="shared" ca="1" si="80"/>
        <v>23919.34</v>
      </c>
      <c r="L464">
        <f t="shared" ca="1" si="81"/>
        <v>0</v>
      </c>
      <c r="M464" s="21">
        <f t="shared" ca="1" si="75"/>
        <v>-9.6388072238555171</v>
      </c>
      <c r="N464" s="21">
        <f t="shared" ca="1" si="82"/>
        <v>-100</v>
      </c>
      <c r="O464" t="str">
        <f t="shared" ca="1" si="76"/>
        <v/>
      </c>
      <c r="P464" t="str">
        <f t="shared" ca="1" si="83"/>
        <v/>
      </c>
      <c r="Q464" t="str">
        <f t="shared" ca="1" si="77"/>
        <v/>
      </c>
      <c r="R464" t="str">
        <f t="shared" ca="1" si="78"/>
        <v/>
      </c>
    </row>
    <row r="465" spans="3:18" x14ac:dyDescent="0.25">
      <c r="C465" s="25">
        <v>42629</v>
      </c>
      <c r="D465" s="24">
        <v>43.03</v>
      </c>
      <c r="E465" s="24"/>
      <c r="F465" s="24">
        <v>2139.16</v>
      </c>
      <c r="G465">
        <f t="shared" ref="G465:G528" si="84">MAX($D465:$D479)</f>
        <v>47.62</v>
      </c>
      <c r="H465">
        <f t="shared" ca="1" si="79"/>
        <v>43.03</v>
      </c>
      <c r="I465">
        <f t="shared" ref="I465:I528" si="85">MATCH($G465,$D465:$D479,0)</f>
        <v>7</v>
      </c>
      <c r="J465">
        <f t="shared" ref="J465:J528" ca="1" si="86">MATCH($H465,$D465:$D479,0)</f>
        <v>1</v>
      </c>
      <c r="K465">
        <f t="shared" ca="1" si="80"/>
        <v>23919.34</v>
      </c>
      <c r="L465">
        <f t="shared" ca="1" si="81"/>
        <v>0</v>
      </c>
      <c r="M465" s="21">
        <f t="shared" ref="M465:M528" ca="1" si="87">100*(H465/G465-1)</f>
        <v>-9.6388072238555171</v>
      </c>
      <c r="N465" s="21">
        <f t="shared" ca="1" si="82"/>
        <v>-100</v>
      </c>
      <c r="O465" t="str">
        <f t="shared" ref="O465:O528" ca="1" si="88">IF(M465&lt;-10,1,"")</f>
        <v/>
      </c>
      <c r="P465" t="str">
        <f t="shared" ca="1" si="83"/>
        <v/>
      </c>
      <c r="Q465" t="str">
        <f t="shared" ref="Q465:Q528" ca="1" si="89">IF(AND($O465=1,$P465=1),OFFSET($C465,I465-1,0),"")</f>
        <v/>
      </c>
      <c r="R465" t="str">
        <f t="shared" ref="R465:R528" ca="1" si="90">IF(AND($O465=1,$P465=1),OFFSET($C465,J465-1,0),"")</f>
        <v/>
      </c>
    </row>
    <row r="466" spans="3:18" x14ac:dyDescent="0.25">
      <c r="C466" s="25">
        <v>42628</v>
      </c>
      <c r="D466" s="24">
        <v>43.91</v>
      </c>
      <c r="E466" s="24">
        <v>23335.59</v>
      </c>
      <c r="F466" s="24">
        <v>2147.2600000000002</v>
      </c>
      <c r="G466">
        <f t="shared" si="84"/>
        <v>47.64</v>
      </c>
      <c r="H466">
        <f t="shared" ref="H466:H529" ca="1" si="91">MIN(OFFSET($D466,0,0,MATCH($G466,$D466:$D480,0),1))</f>
        <v>43.16</v>
      </c>
      <c r="I466">
        <f t="shared" si="85"/>
        <v>15</v>
      </c>
      <c r="J466">
        <f t="shared" ca="1" si="86"/>
        <v>11</v>
      </c>
      <c r="K466">
        <f t="shared" ref="K466:K529" ca="1" si="92">OFFSET($E466,I466-1,0)</f>
        <v>22909.54</v>
      </c>
      <c r="L466">
        <f t="shared" ref="L466:L529" ca="1" si="93">OFFSET($E466,J466-1,0)</f>
        <v>23162.34</v>
      </c>
      <c r="M466" s="21">
        <f t="shared" ca="1" si="87"/>
        <v>-9.4038623005877504</v>
      </c>
      <c r="N466" s="21">
        <f t="shared" ref="N466:N529" ca="1" si="94">IF(ISNUMBER(100*(L466/K466-1)),100*(L466/K466-1),"")</f>
        <v>1.1034704319685229</v>
      </c>
      <c r="O466" t="str">
        <f t="shared" ca="1" si="88"/>
        <v/>
      </c>
      <c r="P466" t="str">
        <f t="shared" ref="P466:P529" ca="1" si="95">IF(N466="","",IF(N466=-100,"",IF(N466&lt;-10,1,"")))</f>
        <v/>
      </c>
      <c r="Q466" t="str">
        <f t="shared" ca="1" si="89"/>
        <v/>
      </c>
      <c r="R466" t="str">
        <f t="shared" ca="1" si="90"/>
        <v/>
      </c>
    </row>
    <row r="467" spans="3:18" x14ac:dyDescent="0.25">
      <c r="C467" s="25">
        <v>42627</v>
      </c>
      <c r="D467" s="24">
        <v>43.58</v>
      </c>
      <c r="E467" s="24">
        <v>23190.639999999999</v>
      </c>
      <c r="F467" s="24">
        <v>2125.77</v>
      </c>
      <c r="G467">
        <f t="shared" si="84"/>
        <v>47.64</v>
      </c>
      <c r="H467">
        <f t="shared" ca="1" si="91"/>
        <v>43.16</v>
      </c>
      <c r="I467">
        <f t="shared" si="85"/>
        <v>14</v>
      </c>
      <c r="J467">
        <f t="shared" ca="1" si="86"/>
        <v>10</v>
      </c>
      <c r="K467">
        <f t="shared" ca="1" si="92"/>
        <v>22909.54</v>
      </c>
      <c r="L467">
        <f t="shared" ca="1" si="93"/>
        <v>23162.34</v>
      </c>
      <c r="M467" s="21">
        <f t="shared" ca="1" si="87"/>
        <v>-9.4038623005877504</v>
      </c>
      <c r="N467" s="21">
        <f t="shared" ca="1" si="94"/>
        <v>1.1034704319685229</v>
      </c>
      <c r="O467" t="str">
        <f t="shared" ca="1" si="88"/>
        <v/>
      </c>
      <c r="P467" t="str">
        <f t="shared" ca="1" si="95"/>
        <v/>
      </c>
      <c r="Q467" t="str">
        <f t="shared" ca="1" si="89"/>
        <v/>
      </c>
      <c r="R467" t="str">
        <f t="shared" ca="1" si="90"/>
        <v/>
      </c>
    </row>
    <row r="468" spans="3:18" x14ac:dyDescent="0.25">
      <c r="C468" s="25">
        <v>42626</v>
      </c>
      <c r="D468" s="24">
        <v>44.9</v>
      </c>
      <c r="E468" s="24">
        <v>23215.759999999998</v>
      </c>
      <c r="F468" s="24">
        <v>2127.02</v>
      </c>
      <c r="G468">
        <f t="shared" si="84"/>
        <v>47.64</v>
      </c>
      <c r="H468">
        <f t="shared" ca="1" si="91"/>
        <v>43.16</v>
      </c>
      <c r="I468">
        <f t="shared" si="85"/>
        <v>13</v>
      </c>
      <c r="J468">
        <f t="shared" ca="1" si="86"/>
        <v>9</v>
      </c>
      <c r="K468">
        <f t="shared" ca="1" si="92"/>
        <v>22909.54</v>
      </c>
      <c r="L468">
        <f t="shared" ca="1" si="93"/>
        <v>23162.34</v>
      </c>
      <c r="M468" s="21">
        <f t="shared" ca="1" si="87"/>
        <v>-9.4038623005877504</v>
      </c>
      <c r="N468" s="21">
        <f t="shared" ca="1" si="94"/>
        <v>1.1034704319685229</v>
      </c>
      <c r="O468" t="str">
        <f t="shared" ca="1" si="88"/>
        <v/>
      </c>
      <c r="P468" t="str">
        <f t="shared" ca="1" si="95"/>
        <v/>
      </c>
      <c r="Q468" t="str">
        <f t="shared" ca="1" si="89"/>
        <v/>
      </c>
      <c r="R468" t="str">
        <f t="shared" ca="1" si="90"/>
        <v/>
      </c>
    </row>
    <row r="469" spans="3:18" x14ac:dyDescent="0.25">
      <c r="C469" s="25">
        <v>42625</v>
      </c>
      <c r="D469" s="24">
        <v>46.29</v>
      </c>
      <c r="E469" s="24">
        <v>23290.6</v>
      </c>
      <c r="F469" s="24">
        <v>2159.04</v>
      </c>
      <c r="G469">
        <f t="shared" si="84"/>
        <v>48.1</v>
      </c>
      <c r="H469">
        <f t="shared" ca="1" si="91"/>
        <v>43.16</v>
      </c>
      <c r="I469">
        <f t="shared" si="85"/>
        <v>15</v>
      </c>
      <c r="J469">
        <f t="shared" ca="1" si="86"/>
        <v>8</v>
      </c>
      <c r="K469">
        <f t="shared" ca="1" si="92"/>
        <v>22998.93</v>
      </c>
      <c r="L469">
        <f t="shared" ca="1" si="93"/>
        <v>23162.34</v>
      </c>
      <c r="M469" s="21">
        <f t="shared" ca="1" si="87"/>
        <v>-10.270270270270277</v>
      </c>
      <c r="N469" s="21">
        <f t="shared" ca="1" si="94"/>
        <v>0.71051131509161092</v>
      </c>
      <c r="O469">
        <f t="shared" ca="1" si="88"/>
        <v>1</v>
      </c>
      <c r="P469" t="str">
        <f t="shared" ca="1" si="95"/>
        <v/>
      </c>
      <c r="Q469" t="str">
        <f t="shared" ca="1" si="89"/>
        <v/>
      </c>
      <c r="R469" t="str">
        <f t="shared" ca="1" si="90"/>
        <v/>
      </c>
    </row>
    <row r="470" spans="3:18" x14ac:dyDescent="0.25">
      <c r="C470" s="25">
        <v>42622</v>
      </c>
      <c r="D470" s="24">
        <v>45.88</v>
      </c>
      <c r="E470" s="24">
        <v>24099.7</v>
      </c>
      <c r="F470" s="24">
        <v>2127.81</v>
      </c>
      <c r="G470">
        <f t="shared" si="84"/>
        <v>48.1</v>
      </c>
      <c r="H470">
        <f t="shared" ca="1" si="91"/>
        <v>43.16</v>
      </c>
      <c r="I470">
        <f t="shared" si="85"/>
        <v>14</v>
      </c>
      <c r="J470">
        <f t="shared" ca="1" si="86"/>
        <v>7</v>
      </c>
      <c r="K470">
        <f t="shared" ca="1" si="92"/>
        <v>22998.93</v>
      </c>
      <c r="L470">
        <f t="shared" ca="1" si="93"/>
        <v>23162.34</v>
      </c>
      <c r="M470" s="21">
        <f t="shared" ca="1" si="87"/>
        <v>-10.270270270270277</v>
      </c>
      <c r="N470" s="21">
        <f t="shared" ca="1" si="94"/>
        <v>0.71051131509161092</v>
      </c>
      <c r="O470">
        <f t="shared" ca="1" si="88"/>
        <v>1</v>
      </c>
      <c r="P470" t="str">
        <f t="shared" ca="1" si="95"/>
        <v/>
      </c>
      <c r="Q470" t="str">
        <f t="shared" ca="1" si="89"/>
        <v/>
      </c>
      <c r="R470" t="str">
        <f t="shared" ca="1" si="90"/>
        <v/>
      </c>
    </row>
    <row r="471" spans="3:18" x14ac:dyDescent="0.25">
      <c r="C471" s="25">
        <v>42621</v>
      </c>
      <c r="D471" s="24">
        <v>47.62</v>
      </c>
      <c r="E471" s="24">
        <v>23919.34</v>
      </c>
      <c r="F471" s="24">
        <v>2181.3000000000002</v>
      </c>
      <c r="G471">
        <f t="shared" si="84"/>
        <v>48.52</v>
      </c>
      <c r="H471">
        <f t="shared" ca="1" si="91"/>
        <v>43.16</v>
      </c>
      <c r="I471">
        <f t="shared" si="85"/>
        <v>15</v>
      </c>
      <c r="J471">
        <f t="shared" ca="1" si="86"/>
        <v>6</v>
      </c>
      <c r="K471">
        <f t="shared" ca="1" si="92"/>
        <v>22937.22</v>
      </c>
      <c r="L471">
        <f t="shared" ca="1" si="93"/>
        <v>23162.34</v>
      </c>
      <c r="M471" s="21">
        <f t="shared" ca="1" si="87"/>
        <v>-11.046990931574619</v>
      </c>
      <c r="N471" s="21">
        <f t="shared" ca="1" si="94"/>
        <v>0.98146157206495666</v>
      </c>
      <c r="O471">
        <f t="shared" ca="1" si="88"/>
        <v>1</v>
      </c>
      <c r="P471" t="str">
        <f t="shared" ca="1" si="95"/>
        <v/>
      </c>
      <c r="Q471" t="str">
        <f t="shared" ca="1" si="89"/>
        <v/>
      </c>
      <c r="R471" t="str">
        <f t="shared" ca="1" si="90"/>
        <v/>
      </c>
    </row>
    <row r="472" spans="3:18" x14ac:dyDescent="0.25">
      <c r="C472" s="25">
        <v>42620</v>
      </c>
      <c r="D472" s="24">
        <v>45.5</v>
      </c>
      <c r="E472" s="24">
        <v>23741.81</v>
      </c>
      <c r="F472" s="24">
        <v>2186.16</v>
      </c>
      <c r="G472">
        <f t="shared" si="84"/>
        <v>48.52</v>
      </c>
      <c r="H472">
        <f t="shared" ca="1" si="91"/>
        <v>43.16</v>
      </c>
      <c r="I472">
        <f t="shared" si="85"/>
        <v>14</v>
      </c>
      <c r="J472">
        <f t="shared" ca="1" si="86"/>
        <v>5</v>
      </c>
      <c r="K472">
        <f t="shared" ca="1" si="92"/>
        <v>22937.22</v>
      </c>
      <c r="L472">
        <f t="shared" ca="1" si="93"/>
        <v>23162.34</v>
      </c>
      <c r="M472" s="21">
        <f t="shared" ca="1" si="87"/>
        <v>-11.046990931574619</v>
      </c>
      <c r="N472" s="21">
        <f t="shared" ca="1" si="94"/>
        <v>0.98146157206495666</v>
      </c>
      <c r="O472">
        <f t="shared" ca="1" si="88"/>
        <v>1</v>
      </c>
      <c r="P472" t="str">
        <f t="shared" ca="1" si="95"/>
        <v/>
      </c>
      <c r="Q472" t="str">
        <f t="shared" ca="1" si="89"/>
        <v/>
      </c>
      <c r="R472" t="str">
        <f t="shared" ca="1" si="90"/>
        <v/>
      </c>
    </row>
    <row r="473" spans="3:18" x14ac:dyDescent="0.25">
      <c r="C473" s="25">
        <v>42619</v>
      </c>
      <c r="D473" s="24">
        <v>44.83</v>
      </c>
      <c r="E473" s="24">
        <v>23787.68</v>
      </c>
      <c r="F473" s="24">
        <v>2186.48</v>
      </c>
      <c r="G473">
        <f t="shared" si="84"/>
        <v>48.52</v>
      </c>
      <c r="H473">
        <f t="shared" ca="1" si="91"/>
        <v>43.16</v>
      </c>
      <c r="I473">
        <f t="shared" si="85"/>
        <v>13</v>
      </c>
      <c r="J473">
        <f t="shared" ca="1" si="86"/>
        <v>4</v>
      </c>
      <c r="K473">
        <f t="shared" ca="1" si="92"/>
        <v>22937.22</v>
      </c>
      <c r="L473">
        <f t="shared" ca="1" si="93"/>
        <v>23162.34</v>
      </c>
      <c r="M473" s="21">
        <f t="shared" ca="1" si="87"/>
        <v>-11.046990931574619</v>
      </c>
      <c r="N473" s="21">
        <f t="shared" ca="1" si="94"/>
        <v>0.98146157206495666</v>
      </c>
      <c r="O473">
        <f t="shared" ca="1" si="88"/>
        <v>1</v>
      </c>
      <c r="P473" t="str">
        <f t="shared" ca="1" si="95"/>
        <v/>
      </c>
      <c r="Q473" t="str">
        <f t="shared" ca="1" si="89"/>
        <v/>
      </c>
      <c r="R473" t="str">
        <f t="shared" ca="1" si="90"/>
        <v/>
      </c>
    </row>
    <row r="474" spans="3:18" x14ac:dyDescent="0.25">
      <c r="C474" s="25">
        <v>42618</v>
      </c>
      <c r="D474" s="24"/>
      <c r="E474" s="24">
        <v>23649.55</v>
      </c>
      <c r="F474" s="24"/>
      <c r="G474">
        <f t="shared" si="84"/>
        <v>48.52</v>
      </c>
      <c r="H474">
        <f t="shared" ca="1" si="91"/>
        <v>43.16</v>
      </c>
      <c r="I474">
        <f t="shared" si="85"/>
        <v>12</v>
      </c>
      <c r="J474">
        <f t="shared" ca="1" si="86"/>
        <v>3</v>
      </c>
      <c r="K474">
        <f t="shared" ca="1" si="92"/>
        <v>22937.22</v>
      </c>
      <c r="L474">
        <f t="shared" ca="1" si="93"/>
        <v>23162.34</v>
      </c>
      <c r="M474" s="21">
        <f t="shared" ca="1" si="87"/>
        <v>-11.046990931574619</v>
      </c>
      <c r="N474" s="21">
        <f t="shared" ca="1" si="94"/>
        <v>0.98146157206495666</v>
      </c>
      <c r="O474">
        <f t="shared" ca="1" si="88"/>
        <v>1</v>
      </c>
      <c r="P474" t="str">
        <f t="shared" ca="1" si="95"/>
        <v/>
      </c>
      <c r="Q474" t="str">
        <f t="shared" ca="1" si="89"/>
        <v/>
      </c>
      <c r="R474" t="str">
        <f t="shared" ca="1" si="90"/>
        <v/>
      </c>
    </row>
    <row r="475" spans="3:18" x14ac:dyDescent="0.25">
      <c r="C475" s="25">
        <v>42615</v>
      </c>
      <c r="D475" s="24">
        <v>44.44</v>
      </c>
      <c r="E475" s="24">
        <v>23266.7</v>
      </c>
      <c r="F475" s="24">
        <v>2179.98</v>
      </c>
      <c r="G475">
        <f t="shared" si="84"/>
        <v>48.52</v>
      </c>
      <c r="H475">
        <f t="shared" ca="1" si="91"/>
        <v>43.16</v>
      </c>
      <c r="I475">
        <f t="shared" si="85"/>
        <v>11</v>
      </c>
      <c r="J475">
        <f t="shared" ca="1" si="86"/>
        <v>2</v>
      </c>
      <c r="K475">
        <f t="shared" ca="1" si="92"/>
        <v>22937.22</v>
      </c>
      <c r="L475">
        <f t="shared" ca="1" si="93"/>
        <v>23162.34</v>
      </c>
      <c r="M475" s="21">
        <f t="shared" ca="1" si="87"/>
        <v>-11.046990931574619</v>
      </c>
      <c r="N475" s="21">
        <f t="shared" ca="1" si="94"/>
        <v>0.98146157206495666</v>
      </c>
      <c r="O475">
        <f t="shared" ca="1" si="88"/>
        <v>1</v>
      </c>
      <c r="P475" t="str">
        <f t="shared" ca="1" si="95"/>
        <v/>
      </c>
      <c r="Q475" t="str">
        <f t="shared" ca="1" si="89"/>
        <v/>
      </c>
      <c r="R475" t="str">
        <f t="shared" ca="1" si="90"/>
        <v/>
      </c>
    </row>
    <row r="476" spans="3:18" x14ac:dyDescent="0.25">
      <c r="C476" s="25">
        <v>42614</v>
      </c>
      <c r="D476" s="24">
        <v>43.16</v>
      </c>
      <c r="E476" s="24">
        <v>23162.34</v>
      </c>
      <c r="F476" s="24">
        <v>2170.86</v>
      </c>
      <c r="G476">
        <f t="shared" si="84"/>
        <v>48.52</v>
      </c>
      <c r="H476">
        <f t="shared" ca="1" si="91"/>
        <v>43.16</v>
      </c>
      <c r="I476">
        <f t="shared" si="85"/>
        <v>10</v>
      </c>
      <c r="J476">
        <f t="shared" ca="1" si="86"/>
        <v>1</v>
      </c>
      <c r="K476">
        <f t="shared" ca="1" si="92"/>
        <v>22937.22</v>
      </c>
      <c r="L476">
        <f t="shared" ca="1" si="93"/>
        <v>23162.34</v>
      </c>
      <c r="M476" s="21">
        <f t="shared" ca="1" si="87"/>
        <v>-11.046990931574619</v>
      </c>
      <c r="N476" s="21">
        <f t="shared" ca="1" si="94"/>
        <v>0.98146157206495666</v>
      </c>
      <c r="O476">
        <f t="shared" ca="1" si="88"/>
        <v>1</v>
      </c>
      <c r="P476" t="str">
        <f t="shared" ca="1" si="95"/>
        <v/>
      </c>
      <c r="Q476" t="str">
        <f t="shared" ca="1" si="89"/>
        <v/>
      </c>
      <c r="R476" t="str">
        <f t="shared" ca="1" si="90"/>
        <v/>
      </c>
    </row>
    <row r="477" spans="3:18" x14ac:dyDescent="0.25">
      <c r="C477" s="25">
        <v>42613</v>
      </c>
      <c r="D477" s="24">
        <v>44.7</v>
      </c>
      <c r="E477" s="24">
        <v>22976.880000000001</v>
      </c>
      <c r="F477" s="24">
        <v>2170.9499999999998</v>
      </c>
      <c r="G477">
        <f t="shared" si="84"/>
        <v>48.52</v>
      </c>
      <c r="H477">
        <f t="shared" ca="1" si="91"/>
        <v>44.7</v>
      </c>
      <c r="I477">
        <f t="shared" si="85"/>
        <v>9</v>
      </c>
      <c r="J477">
        <f t="shared" ca="1" si="86"/>
        <v>1</v>
      </c>
      <c r="K477">
        <f t="shared" ca="1" si="92"/>
        <v>22937.22</v>
      </c>
      <c r="L477">
        <f t="shared" ca="1" si="93"/>
        <v>22976.880000000001</v>
      </c>
      <c r="M477" s="21">
        <f t="shared" ca="1" si="87"/>
        <v>-7.8730420445177192</v>
      </c>
      <c r="N477" s="21">
        <f t="shared" ca="1" si="94"/>
        <v>0.17290674283980678</v>
      </c>
      <c r="O477" t="str">
        <f t="shared" ca="1" si="88"/>
        <v/>
      </c>
      <c r="P477" t="str">
        <f t="shared" ca="1" si="95"/>
        <v/>
      </c>
      <c r="Q477" t="str">
        <f t="shared" ca="1" si="89"/>
        <v/>
      </c>
      <c r="R477" t="str">
        <f t="shared" ca="1" si="90"/>
        <v/>
      </c>
    </row>
    <row r="478" spans="3:18" x14ac:dyDescent="0.25">
      <c r="C478" s="25">
        <v>42612</v>
      </c>
      <c r="D478" s="24">
        <v>46.35</v>
      </c>
      <c r="E478" s="24">
        <v>23016.11</v>
      </c>
      <c r="F478" s="24">
        <v>2176.12</v>
      </c>
      <c r="G478">
        <f t="shared" si="84"/>
        <v>48.52</v>
      </c>
      <c r="H478">
        <f t="shared" ca="1" si="91"/>
        <v>46.35</v>
      </c>
      <c r="I478">
        <f t="shared" si="85"/>
        <v>8</v>
      </c>
      <c r="J478">
        <f t="shared" ca="1" si="86"/>
        <v>1</v>
      </c>
      <c r="K478">
        <f t="shared" ca="1" si="92"/>
        <v>22937.22</v>
      </c>
      <c r="L478">
        <f t="shared" ca="1" si="93"/>
        <v>23016.11</v>
      </c>
      <c r="M478" s="21">
        <f t="shared" ca="1" si="87"/>
        <v>-4.4723825226710705</v>
      </c>
      <c r="N478" s="21">
        <f t="shared" ca="1" si="94"/>
        <v>0.34393880339464999</v>
      </c>
      <c r="O478" t="str">
        <f t="shared" ca="1" si="88"/>
        <v/>
      </c>
      <c r="P478" t="str">
        <f t="shared" ca="1" si="95"/>
        <v/>
      </c>
      <c r="Q478" t="str">
        <f t="shared" ca="1" si="89"/>
        <v/>
      </c>
      <c r="R478" t="str">
        <f t="shared" ca="1" si="90"/>
        <v/>
      </c>
    </row>
    <row r="479" spans="3:18" x14ac:dyDescent="0.25">
      <c r="C479" s="25">
        <v>42611</v>
      </c>
      <c r="D479" s="24">
        <v>46.98</v>
      </c>
      <c r="E479" s="24">
        <v>22821.34</v>
      </c>
      <c r="F479" s="24">
        <v>2180.38</v>
      </c>
      <c r="G479">
        <f t="shared" si="84"/>
        <v>48.52</v>
      </c>
      <c r="H479">
        <f t="shared" ca="1" si="91"/>
        <v>46.77</v>
      </c>
      <c r="I479">
        <f t="shared" si="85"/>
        <v>7</v>
      </c>
      <c r="J479">
        <f t="shared" ca="1" si="86"/>
        <v>4</v>
      </c>
      <c r="K479">
        <f t="shared" ca="1" si="92"/>
        <v>22937.22</v>
      </c>
      <c r="L479">
        <f t="shared" ca="1" si="93"/>
        <v>22820.78</v>
      </c>
      <c r="M479" s="21">
        <f t="shared" ca="1" si="87"/>
        <v>-3.6067600989282744</v>
      </c>
      <c r="N479" s="21">
        <f t="shared" ca="1" si="94"/>
        <v>-0.50764652385948406</v>
      </c>
      <c r="O479" t="str">
        <f t="shared" ca="1" si="88"/>
        <v/>
      </c>
      <c r="P479" t="str">
        <f t="shared" ca="1" si="95"/>
        <v/>
      </c>
      <c r="Q479" t="str">
        <f t="shared" ca="1" si="89"/>
        <v/>
      </c>
      <c r="R479" t="str">
        <f t="shared" ca="1" si="90"/>
        <v/>
      </c>
    </row>
    <row r="480" spans="3:18" x14ac:dyDescent="0.25">
      <c r="C480" s="25">
        <v>42608</v>
      </c>
      <c r="D480" s="24">
        <v>47.64</v>
      </c>
      <c r="E480" s="24">
        <v>22909.54</v>
      </c>
      <c r="F480" s="24">
        <v>2169.04</v>
      </c>
      <c r="G480">
        <f t="shared" si="84"/>
        <v>48.52</v>
      </c>
      <c r="H480">
        <f t="shared" ca="1" si="91"/>
        <v>46.77</v>
      </c>
      <c r="I480">
        <f t="shared" si="85"/>
        <v>6</v>
      </c>
      <c r="J480">
        <f t="shared" ca="1" si="86"/>
        <v>3</v>
      </c>
      <c r="K480">
        <f t="shared" ca="1" si="92"/>
        <v>22937.22</v>
      </c>
      <c r="L480">
        <f t="shared" ca="1" si="93"/>
        <v>22820.78</v>
      </c>
      <c r="M480" s="21">
        <f t="shared" ca="1" si="87"/>
        <v>-3.6067600989282744</v>
      </c>
      <c r="N480" s="21">
        <f t="shared" ca="1" si="94"/>
        <v>-0.50764652385948406</v>
      </c>
      <c r="O480" t="str">
        <f t="shared" ca="1" si="88"/>
        <v/>
      </c>
      <c r="P480" t="str">
        <f t="shared" ca="1" si="95"/>
        <v/>
      </c>
      <c r="Q480" t="str">
        <f t="shared" ca="1" si="89"/>
        <v/>
      </c>
      <c r="R480" t="str">
        <f t="shared" ca="1" si="90"/>
        <v/>
      </c>
    </row>
    <row r="481" spans="3:18" x14ac:dyDescent="0.25">
      <c r="C481" s="25">
        <v>42607</v>
      </c>
      <c r="D481" s="24">
        <v>47.33</v>
      </c>
      <c r="E481" s="24">
        <v>22814.95</v>
      </c>
      <c r="F481" s="24">
        <v>2172.4699999999998</v>
      </c>
      <c r="G481">
        <f t="shared" si="84"/>
        <v>48.52</v>
      </c>
      <c r="H481">
        <f t="shared" ca="1" si="91"/>
        <v>46.77</v>
      </c>
      <c r="I481">
        <f t="shared" si="85"/>
        <v>5</v>
      </c>
      <c r="J481">
        <f t="shared" ca="1" si="86"/>
        <v>2</v>
      </c>
      <c r="K481">
        <f t="shared" ca="1" si="92"/>
        <v>22937.22</v>
      </c>
      <c r="L481">
        <f t="shared" ca="1" si="93"/>
        <v>22820.78</v>
      </c>
      <c r="M481" s="21">
        <f t="shared" ca="1" si="87"/>
        <v>-3.6067600989282744</v>
      </c>
      <c r="N481" s="21">
        <f t="shared" ca="1" si="94"/>
        <v>-0.50764652385948406</v>
      </c>
      <c r="O481" t="str">
        <f t="shared" ca="1" si="88"/>
        <v/>
      </c>
      <c r="P481" t="str">
        <f t="shared" ca="1" si="95"/>
        <v/>
      </c>
      <c r="Q481" t="str">
        <f t="shared" ca="1" si="89"/>
        <v/>
      </c>
      <c r="R481" t="str">
        <f t="shared" ca="1" si="90"/>
        <v/>
      </c>
    </row>
    <row r="482" spans="3:18" x14ac:dyDescent="0.25">
      <c r="C482" s="25">
        <v>42606</v>
      </c>
      <c r="D482" s="24">
        <v>46.77</v>
      </c>
      <c r="E482" s="24">
        <v>22820.78</v>
      </c>
      <c r="F482" s="24">
        <v>2175.44</v>
      </c>
      <c r="G482">
        <f t="shared" si="84"/>
        <v>48.52</v>
      </c>
      <c r="H482">
        <f t="shared" ca="1" si="91"/>
        <v>46.77</v>
      </c>
      <c r="I482">
        <f t="shared" si="85"/>
        <v>4</v>
      </c>
      <c r="J482">
        <f t="shared" ca="1" si="86"/>
        <v>1</v>
      </c>
      <c r="K482">
        <f t="shared" ca="1" si="92"/>
        <v>22937.22</v>
      </c>
      <c r="L482">
        <f t="shared" ca="1" si="93"/>
        <v>22820.78</v>
      </c>
      <c r="M482" s="21">
        <f t="shared" ca="1" si="87"/>
        <v>-3.6067600989282744</v>
      </c>
      <c r="N482" s="21">
        <f t="shared" ca="1" si="94"/>
        <v>-0.50764652385948406</v>
      </c>
      <c r="O482" t="str">
        <f t="shared" ca="1" si="88"/>
        <v/>
      </c>
      <c r="P482" t="str">
        <f t="shared" ca="1" si="95"/>
        <v/>
      </c>
      <c r="Q482" t="str">
        <f t="shared" ca="1" si="89"/>
        <v/>
      </c>
      <c r="R482" t="str">
        <f t="shared" ca="1" si="90"/>
        <v/>
      </c>
    </row>
    <row r="483" spans="3:18" x14ac:dyDescent="0.25">
      <c r="C483" s="25">
        <v>42605</v>
      </c>
      <c r="D483" s="24">
        <v>48.1</v>
      </c>
      <c r="E483" s="24">
        <v>22998.93</v>
      </c>
      <c r="F483" s="24">
        <v>2186.9</v>
      </c>
      <c r="G483">
        <f t="shared" si="84"/>
        <v>48.52</v>
      </c>
      <c r="H483">
        <f t="shared" ca="1" si="91"/>
        <v>47.05</v>
      </c>
      <c r="I483">
        <f t="shared" si="85"/>
        <v>3</v>
      </c>
      <c r="J483">
        <f t="shared" ca="1" si="86"/>
        <v>2</v>
      </c>
      <c r="K483">
        <f t="shared" ca="1" si="92"/>
        <v>22937.22</v>
      </c>
      <c r="L483">
        <f t="shared" ca="1" si="93"/>
        <v>22997.91</v>
      </c>
      <c r="M483" s="21">
        <f t="shared" ca="1" si="87"/>
        <v>-3.0296784830997625</v>
      </c>
      <c r="N483" s="21">
        <f t="shared" ca="1" si="94"/>
        <v>0.26459178575257702</v>
      </c>
      <c r="O483" t="str">
        <f t="shared" ca="1" si="88"/>
        <v/>
      </c>
      <c r="P483" t="str">
        <f t="shared" ca="1" si="95"/>
        <v/>
      </c>
      <c r="Q483" t="str">
        <f t="shared" ca="1" si="89"/>
        <v/>
      </c>
      <c r="R483" t="str">
        <f t="shared" ca="1" si="90"/>
        <v/>
      </c>
    </row>
    <row r="484" spans="3:18" x14ac:dyDescent="0.25">
      <c r="C484" s="25">
        <v>42604</v>
      </c>
      <c r="D484" s="24">
        <v>47.05</v>
      </c>
      <c r="E484" s="24">
        <v>22997.91</v>
      </c>
      <c r="F484" s="24">
        <v>2182.64</v>
      </c>
      <c r="G484">
        <f t="shared" si="84"/>
        <v>48.52</v>
      </c>
      <c r="H484">
        <f t="shared" ca="1" si="91"/>
        <v>47.05</v>
      </c>
      <c r="I484">
        <f t="shared" si="85"/>
        <v>2</v>
      </c>
      <c r="J484">
        <f t="shared" ca="1" si="86"/>
        <v>1</v>
      </c>
      <c r="K484">
        <f t="shared" ca="1" si="92"/>
        <v>22937.22</v>
      </c>
      <c r="L484">
        <f t="shared" ca="1" si="93"/>
        <v>22997.91</v>
      </c>
      <c r="M484" s="21">
        <f t="shared" ca="1" si="87"/>
        <v>-3.0296784830997625</v>
      </c>
      <c r="N484" s="21">
        <f t="shared" ca="1" si="94"/>
        <v>0.26459178575257702</v>
      </c>
      <c r="O484" t="str">
        <f t="shared" ca="1" si="88"/>
        <v/>
      </c>
      <c r="P484" t="str">
        <f t="shared" ca="1" si="95"/>
        <v/>
      </c>
      <c r="Q484" t="str">
        <f t="shared" ca="1" si="89"/>
        <v/>
      </c>
      <c r="R484" t="str">
        <f t="shared" ca="1" si="90"/>
        <v/>
      </c>
    </row>
    <row r="485" spans="3:18" x14ac:dyDescent="0.25">
      <c r="C485" s="25">
        <v>42601</v>
      </c>
      <c r="D485" s="24">
        <v>48.52</v>
      </c>
      <c r="E485" s="24">
        <v>22937.22</v>
      </c>
      <c r="F485" s="24">
        <v>2183.87</v>
      </c>
      <c r="G485">
        <f t="shared" si="84"/>
        <v>48.52</v>
      </c>
      <c r="H485">
        <f t="shared" ca="1" si="91"/>
        <v>48.52</v>
      </c>
      <c r="I485">
        <f t="shared" si="85"/>
        <v>1</v>
      </c>
      <c r="J485">
        <f t="shared" ca="1" si="86"/>
        <v>1</v>
      </c>
      <c r="K485">
        <f t="shared" ca="1" si="92"/>
        <v>22937.22</v>
      </c>
      <c r="L485">
        <f t="shared" ca="1" si="93"/>
        <v>22937.22</v>
      </c>
      <c r="M485" s="21">
        <f t="shared" ca="1" si="87"/>
        <v>0</v>
      </c>
      <c r="N485" s="21">
        <f t="shared" ca="1" si="94"/>
        <v>0</v>
      </c>
      <c r="O485" t="str">
        <f t="shared" ca="1" si="88"/>
        <v/>
      </c>
      <c r="P485" t="str">
        <f t="shared" ca="1" si="95"/>
        <v/>
      </c>
      <c r="Q485" t="str">
        <f t="shared" ca="1" si="89"/>
        <v/>
      </c>
      <c r="R485" t="str">
        <f t="shared" ca="1" si="90"/>
        <v/>
      </c>
    </row>
    <row r="486" spans="3:18" x14ac:dyDescent="0.25">
      <c r="C486" s="25">
        <v>42600</v>
      </c>
      <c r="D486" s="24">
        <v>48.22</v>
      </c>
      <c r="E486" s="24">
        <v>23023.16</v>
      </c>
      <c r="F486" s="24">
        <v>2187.02</v>
      </c>
      <c r="G486">
        <f t="shared" si="84"/>
        <v>48.22</v>
      </c>
      <c r="H486">
        <f t="shared" ca="1" si="91"/>
        <v>48.22</v>
      </c>
      <c r="I486">
        <f t="shared" si="85"/>
        <v>1</v>
      </c>
      <c r="J486">
        <f t="shared" ca="1" si="86"/>
        <v>1</v>
      </c>
      <c r="K486">
        <f t="shared" ca="1" si="92"/>
        <v>23023.16</v>
      </c>
      <c r="L486">
        <f t="shared" ca="1" si="93"/>
        <v>23023.16</v>
      </c>
      <c r="M486" s="21">
        <f t="shared" ca="1" si="87"/>
        <v>0</v>
      </c>
      <c r="N486" s="21">
        <f t="shared" ca="1" si="94"/>
        <v>0</v>
      </c>
      <c r="O486" t="str">
        <f t="shared" ca="1" si="88"/>
        <v/>
      </c>
      <c r="P486" t="str">
        <f t="shared" ca="1" si="95"/>
        <v/>
      </c>
      <c r="Q486" t="str">
        <f t="shared" ca="1" si="89"/>
        <v/>
      </c>
      <c r="R486" t="str">
        <f t="shared" ca="1" si="90"/>
        <v/>
      </c>
    </row>
    <row r="487" spans="3:18" x14ac:dyDescent="0.25">
      <c r="C487" s="25">
        <v>42599</v>
      </c>
      <c r="D487" s="24">
        <v>46.79</v>
      </c>
      <c r="E487" s="24">
        <v>22799.78</v>
      </c>
      <c r="F487" s="24">
        <v>2182.2199999999998</v>
      </c>
      <c r="G487">
        <f t="shared" si="84"/>
        <v>46.79</v>
      </c>
      <c r="H487">
        <f t="shared" ca="1" si="91"/>
        <v>46.79</v>
      </c>
      <c r="I487">
        <f t="shared" si="85"/>
        <v>1</v>
      </c>
      <c r="J487">
        <f t="shared" ca="1" si="86"/>
        <v>1</v>
      </c>
      <c r="K487">
        <f t="shared" ca="1" si="92"/>
        <v>22799.78</v>
      </c>
      <c r="L487">
        <f t="shared" ca="1" si="93"/>
        <v>22799.78</v>
      </c>
      <c r="M487" s="21">
        <f t="shared" ca="1" si="87"/>
        <v>0</v>
      </c>
      <c r="N487" s="21">
        <f t="shared" ca="1" si="94"/>
        <v>0</v>
      </c>
      <c r="O487" t="str">
        <f t="shared" ca="1" si="88"/>
        <v/>
      </c>
      <c r="P487" t="str">
        <f t="shared" ca="1" si="95"/>
        <v/>
      </c>
      <c r="Q487" t="str">
        <f t="shared" ca="1" si="89"/>
        <v/>
      </c>
      <c r="R487" t="str">
        <f t="shared" ca="1" si="90"/>
        <v/>
      </c>
    </row>
    <row r="488" spans="3:18" x14ac:dyDescent="0.25">
      <c r="C488" s="25">
        <v>42598</v>
      </c>
      <c r="D488" s="24">
        <v>46.58</v>
      </c>
      <c r="E488" s="24">
        <v>22910.84</v>
      </c>
      <c r="F488" s="24">
        <v>2178.15</v>
      </c>
      <c r="G488">
        <f t="shared" si="84"/>
        <v>46.58</v>
      </c>
      <c r="H488">
        <f t="shared" ca="1" si="91"/>
        <v>46.58</v>
      </c>
      <c r="I488">
        <f t="shared" si="85"/>
        <v>1</v>
      </c>
      <c r="J488">
        <f t="shared" ca="1" si="86"/>
        <v>1</v>
      </c>
      <c r="K488">
        <f t="shared" ca="1" si="92"/>
        <v>22910.84</v>
      </c>
      <c r="L488">
        <f t="shared" ca="1" si="93"/>
        <v>22910.84</v>
      </c>
      <c r="M488" s="21">
        <f t="shared" ca="1" si="87"/>
        <v>0</v>
      </c>
      <c r="N488" s="21">
        <f t="shared" ca="1" si="94"/>
        <v>0</v>
      </c>
      <c r="O488" t="str">
        <f t="shared" ca="1" si="88"/>
        <v/>
      </c>
      <c r="P488" t="str">
        <f t="shared" ca="1" si="95"/>
        <v/>
      </c>
      <c r="Q488" t="str">
        <f t="shared" ca="1" si="89"/>
        <v/>
      </c>
      <c r="R488" t="str">
        <f t="shared" ca="1" si="90"/>
        <v/>
      </c>
    </row>
    <row r="489" spans="3:18" x14ac:dyDescent="0.25">
      <c r="C489" s="25">
        <v>42597</v>
      </c>
      <c r="D489" s="24">
        <v>45.74</v>
      </c>
      <c r="E489" s="24">
        <v>22932.51</v>
      </c>
      <c r="F489" s="24">
        <v>2190.15</v>
      </c>
      <c r="G489">
        <f t="shared" si="84"/>
        <v>45.74</v>
      </c>
      <c r="H489">
        <f t="shared" ca="1" si="91"/>
        <v>45.74</v>
      </c>
      <c r="I489">
        <f t="shared" si="85"/>
        <v>1</v>
      </c>
      <c r="J489">
        <f t="shared" ca="1" si="86"/>
        <v>1</v>
      </c>
      <c r="K489">
        <f t="shared" ca="1" si="92"/>
        <v>22932.51</v>
      </c>
      <c r="L489">
        <f t="shared" ca="1" si="93"/>
        <v>22932.51</v>
      </c>
      <c r="M489" s="21">
        <f t="shared" ca="1" si="87"/>
        <v>0</v>
      </c>
      <c r="N489" s="21">
        <f t="shared" ca="1" si="94"/>
        <v>0</v>
      </c>
      <c r="O489" t="str">
        <f t="shared" ca="1" si="88"/>
        <v/>
      </c>
      <c r="P489" t="str">
        <f t="shared" ca="1" si="95"/>
        <v/>
      </c>
      <c r="Q489" t="str">
        <f t="shared" ca="1" si="89"/>
        <v/>
      </c>
      <c r="R489" t="str">
        <f t="shared" ca="1" si="90"/>
        <v/>
      </c>
    </row>
    <row r="490" spans="3:18" x14ac:dyDescent="0.25">
      <c r="C490" s="25">
        <v>42594</v>
      </c>
      <c r="D490" s="24">
        <v>44.49</v>
      </c>
      <c r="E490" s="24">
        <v>22766.91</v>
      </c>
      <c r="F490" s="24">
        <v>2184.0500000000002</v>
      </c>
      <c r="G490">
        <f t="shared" si="84"/>
        <v>44.49</v>
      </c>
      <c r="H490">
        <f t="shared" ca="1" si="91"/>
        <v>44.49</v>
      </c>
      <c r="I490">
        <f t="shared" si="85"/>
        <v>1</v>
      </c>
      <c r="J490">
        <f t="shared" ca="1" si="86"/>
        <v>1</v>
      </c>
      <c r="K490">
        <f t="shared" ca="1" si="92"/>
        <v>22766.91</v>
      </c>
      <c r="L490">
        <f t="shared" ca="1" si="93"/>
        <v>22766.91</v>
      </c>
      <c r="M490" s="21">
        <f t="shared" ca="1" si="87"/>
        <v>0</v>
      </c>
      <c r="N490" s="21">
        <f t="shared" ca="1" si="94"/>
        <v>0</v>
      </c>
      <c r="O490" t="str">
        <f t="shared" ca="1" si="88"/>
        <v/>
      </c>
      <c r="P490" t="str">
        <f t="shared" ca="1" si="95"/>
        <v/>
      </c>
      <c r="Q490" t="str">
        <f t="shared" ca="1" si="89"/>
        <v/>
      </c>
      <c r="R490" t="str">
        <f t="shared" ca="1" si="90"/>
        <v/>
      </c>
    </row>
    <row r="491" spans="3:18" x14ac:dyDescent="0.25">
      <c r="C491" s="25">
        <v>42593</v>
      </c>
      <c r="D491" s="24">
        <v>43.49</v>
      </c>
      <c r="E491" s="24">
        <v>22580.55</v>
      </c>
      <c r="F491" s="24">
        <v>2185.79</v>
      </c>
      <c r="G491">
        <f t="shared" si="84"/>
        <v>44.19</v>
      </c>
      <c r="H491">
        <f t="shared" ca="1" si="91"/>
        <v>39.51</v>
      </c>
      <c r="I491">
        <f t="shared" si="85"/>
        <v>15</v>
      </c>
      <c r="J491">
        <f t="shared" ca="1" si="86"/>
        <v>8</v>
      </c>
      <c r="K491">
        <f t="shared" ca="1" si="92"/>
        <v>21964.27</v>
      </c>
      <c r="L491">
        <f t="shared" ca="1" si="93"/>
        <v>0</v>
      </c>
      <c r="M491" s="21">
        <f t="shared" ca="1" si="87"/>
        <v>-10.590631364562119</v>
      </c>
      <c r="N491" s="21">
        <f t="shared" ca="1" si="94"/>
        <v>-100</v>
      </c>
      <c r="O491">
        <f t="shared" ca="1" si="88"/>
        <v>1</v>
      </c>
      <c r="P491" t="str">
        <f t="shared" ca="1" si="95"/>
        <v/>
      </c>
      <c r="Q491" t="str">
        <f t="shared" ca="1" si="89"/>
        <v/>
      </c>
      <c r="R491" t="str">
        <f t="shared" ca="1" si="90"/>
        <v/>
      </c>
    </row>
    <row r="492" spans="3:18" x14ac:dyDescent="0.25">
      <c r="C492" s="25">
        <v>42592</v>
      </c>
      <c r="D492" s="24">
        <v>41.71</v>
      </c>
      <c r="E492" s="24">
        <v>22492.43</v>
      </c>
      <c r="F492" s="24">
        <v>2175.4899999999998</v>
      </c>
      <c r="G492">
        <f t="shared" si="84"/>
        <v>44.75</v>
      </c>
      <c r="H492">
        <f t="shared" ca="1" si="91"/>
        <v>39.51</v>
      </c>
      <c r="I492">
        <f t="shared" si="85"/>
        <v>15</v>
      </c>
      <c r="J492">
        <f t="shared" ca="1" si="86"/>
        <v>7</v>
      </c>
      <c r="K492">
        <f t="shared" ca="1" si="92"/>
        <v>22000.49</v>
      </c>
      <c r="L492">
        <f t="shared" ca="1" si="93"/>
        <v>0</v>
      </c>
      <c r="M492" s="21">
        <f t="shared" ca="1" si="87"/>
        <v>-11.709497206703912</v>
      </c>
      <c r="N492" s="21">
        <f t="shared" ca="1" si="94"/>
        <v>-100</v>
      </c>
      <c r="O492">
        <f t="shared" ca="1" si="88"/>
        <v>1</v>
      </c>
      <c r="P492" t="str">
        <f t="shared" ca="1" si="95"/>
        <v/>
      </c>
      <c r="Q492" t="str">
        <f t="shared" ca="1" si="89"/>
        <v/>
      </c>
      <c r="R492" t="str">
        <f t="shared" ca="1" si="90"/>
        <v/>
      </c>
    </row>
    <row r="493" spans="3:18" x14ac:dyDescent="0.25">
      <c r="C493" s="25">
        <v>42591</v>
      </c>
      <c r="D493" s="24">
        <v>42.77</v>
      </c>
      <c r="E493" s="24">
        <v>22465.61</v>
      </c>
      <c r="F493" s="24">
        <v>2181.7399999999998</v>
      </c>
      <c r="G493">
        <f t="shared" si="84"/>
        <v>44.94</v>
      </c>
      <c r="H493">
        <f t="shared" ca="1" si="91"/>
        <v>39.51</v>
      </c>
      <c r="I493">
        <f t="shared" si="85"/>
        <v>15</v>
      </c>
      <c r="J493">
        <f t="shared" ca="1" si="86"/>
        <v>6</v>
      </c>
      <c r="K493">
        <f t="shared" ca="1" si="92"/>
        <v>21882.48</v>
      </c>
      <c r="L493">
        <f t="shared" ca="1" si="93"/>
        <v>0</v>
      </c>
      <c r="M493" s="21">
        <f t="shared" ca="1" si="87"/>
        <v>-12.082777036048064</v>
      </c>
      <c r="N493" s="21">
        <f t="shared" ca="1" si="94"/>
        <v>-100</v>
      </c>
      <c r="O493">
        <f t="shared" ca="1" si="88"/>
        <v>1</v>
      </c>
      <c r="P493" t="str">
        <f t="shared" ca="1" si="95"/>
        <v/>
      </c>
      <c r="Q493" t="str">
        <f t="shared" ca="1" si="89"/>
        <v/>
      </c>
      <c r="R493" t="str">
        <f t="shared" ca="1" si="90"/>
        <v/>
      </c>
    </row>
    <row r="494" spans="3:18" x14ac:dyDescent="0.25">
      <c r="C494" s="25">
        <v>42590</v>
      </c>
      <c r="D494" s="24">
        <v>43.02</v>
      </c>
      <c r="E494" s="24">
        <v>22494.76</v>
      </c>
      <c r="F494" s="24">
        <v>2180.89</v>
      </c>
      <c r="G494">
        <f t="shared" si="84"/>
        <v>44.94</v>
      </c>
      <c r="H494">
        <f t="shared" ca="1" si="91"/>
        <v>39.51</v>
      </c>
      <c r="I494">
        <f t="shared" si="85"/>
        <v>14</v>
      </c>
      <c r="J494">
        <f t="shared" ca="1" si="86"/>
        <v>5</v>
      </c>
      <c r="K494">
        <f t="shared" ca="1" si="92"/>
        <v>21882.48</v>
      </c>
      <c r="L494">
        <f t="shared" ca="1" si="93"/>
        <v>0</v>
      </c>
      <c r="M494" s="21">
        <f t="shared" ca="1" si="87"/>
        <v>-12.082777036048064</v>
      </c>
      <c r="N494" s="21">
        <f t="shared" ca="1" si="94"/>
        <v>-100</v>
      </c>
      <c r="O494">
        <f t="shared" ca="1" si="88"/>
        <v>1</v>
      </c>
      <c r="P494" t="str">
        <f t="shared" ca="1" si="95"/>
        <v/>
      </c>
      <c r="Q494" t="str">
        <f t="shared" ca="1" si="89"/>
        <v/>
      </c>
      <c r="R494" t="str">
        <f t="shared" ca="1" si="90"/>
        <v/>
      </c>
    </row>
    <row r="495" spans="3:18" x14ac:dyDescent="0.25">
      <c r="C495" s="25">
        <v>42587</v>
      </c>
      <c r="D495" s="24">
        <v>41.8</v>
      </c>
      <c r="E495" s="24">
        <v>22146.09</v>
      </c>
      <c r="F495" s="24">
        <v>2182.87</v>
      </c>
      <c r="G495">
        <f t="shared" si="84"/>
        <v>45.24</v>
      </c>
      <c r="H495">
        <f t="shared" ca="1" si="91"/>
        <v>39.51</v>
      </c>
      <c r="I495">
        <f t="shared" si="85"/>
        <v>15</v>
      </c>
      <c r="J495">
        <f t="shared" ca="1" si="86"/>
        <v>4</v>
      </c>
      <c r="K495">
        <f t="shared" ca="1" si="92"/>
        <v>21803.18</v>
      </c>
      <c r="L495">
        <f t="shared" ca="1" si="93"/>
        <v>0</v>
      </c>
      <c r="M495" s="21">
        <f t="shared" ca="1" si="87"/>
        <v>-12.665782493368704</v>
      </c>
      <c r="N495" s="21">
        <f t="shared" ca="1" si="94"/>
        <v>-100</v>
      </c>
      <c r="O495">
        <f t="shared" ca="1" si="88"/>
        <v>1</v>
      </c>
      <c r="P495" t="str">
        <f t="shared" ca="1" si="95"/>
        <v/>
      </c>
      <c r="Q495" t="str">
        <f t="shared" ca="1" si="89"/>
        <v/>
      </c>
      <c r="R495" t="str">
        <f t="shared" ca="1" si="90"/>
        <v/>
      </c>
    </row>
    <row r="496" spans="3:18" x14ac:dyDescent="0.25">
      <c r="C496" s="25">
        <v>42586</v>
      </c>
      <c r="D496" s="24">
        <v>41.93</v>
      </c>
      <c r="E496" s="24">
        <v>21832.23</v>
      </c>
      <c r="F496" s="24">
        <v>2164.25</v>
      </c>
      <c r="G496">
        <f t="shared" si="84"/>
        <v>45.95</v>
      </c>
      <c r="H496">
        <f t="shared" ca="1" si="91"/>
        <v>39.51</v>
      </c>
      <c r="I496">
        <f t="shared" si="85"/>
        <v>15</v>
      </c>
      <c r="J496">
        <f t="shared" ca="1" si="86"/>
        <v>3</v>
      </c>
      <c r="K496">
        <f t="shared" ca="1" si="92"/>
        <v>21659.25</v>
      </c>
      <c r="L496">
        <f t="shared" ca="1" si="93"/>
        <v>0</v>
      </c>
      <c r="M496" s="21">
        <f t="shared" ca="1" si="87"/>
        <v>-14.015233949945605</v>
      </c>
      <c r="N496" s="21">
        <f t="shared" ca="1" si="94"/>
        <v>-100</v>
      </c>
      <c r="O496">
        <f t="shared" ca="1" si="88"/>
        <v>1</v>
      </c>
      <c r="P496" t="str">
        <f t="shared" ca="1" si="95"/>
        <v/>
      </c>
      <c r="Q496" t="str">
        <f t="shared" ca="1" si="89"/>
        <v/>
      </c>
      <c r="R496" t="str">
        <f t="shared" ca="1" si="90"/>
        <v/>
      </c>
    </row>
    <row r="497" spans="3:18" x14ac:dyDescent="0.25">
      <c r="C497" s="25">
        <v>42585</v>
      </c>
      <c r="D497" s="24">
        <v>40.83</v>
      </c>
      <c r="E497" s="24">
        <v>21739.119999999999</v>
      </c>
      <c r="F497" s="24">
        <v>2163.79</v>
      </c>
      <c r="G497">
        <f t="shared" si="84"/>
        <v>45.95</v>
      </c>
      <c r="H497">
        <f t="shared" ca="1" si="91"/>
        <v>39.51</v>
      </c>
      <c r="I497">
        <f t="shared" si="85"/>
        <v>14</v>
      </c>
      <c r="J497">
        <f t="shared" ca="1" si="86"/>
        <v>2</v>
      </c>
      <c r="K497">
        <f t="shared" ca="1" si="92"/>
        <v>21659.25</v>
      </c>
      <c r="L497">
        <f t="shared" ca="1" si="93"/>
        <v>0</v>
      </c>
      <c r="M497" s="21">
        <f t="shared" ca="1" si="87"/>
        <v>-14.015233949945605</v>
      </c>
      <c r="N497" s="21">
        <f t="shared" ca="1" si="94"/>
        <v>-100</v>
      </c>
      <c r="O497">
        <f t="shared" ca="1" si="88"/>
        <v>1</v>
      </c>
      <c r="P497" t="str">
        <f t="shared" ca="1" si="95"/>
        <v/>
      </c>
      <c r="Q497" t="str">
        <f t="shared" ca="1" si="89"/>
        <v/>
      </c>
      <c r="R497" t="str">
        <f t="shared" ca="1" si="90"/>
        <v/>
      </c>
    </row>
    <row r="498" spans="3:18" x14ac:dyDescent="0.25">
      <c r="C498" s="25">
        <v>42584</v>
      </c>
      <c r="D498" s="24">
        <v>39.51</v>
      </c>
      <c r="E498" s="24"/>
      <c r="F498" s="24">
        <v>2157.0300000000002</v>
      </c>
      <c r="G498">
        <f t="shared" si="84"/>
        <v>45.95</v>
      </c>
      <c r="H498">
        <f t="shared" ca="1" si="91"/>
        <v>39.51</v>
      </c>
      <c r="I498">
        <f t="shared" si="85"/>
        <v>13</v>
      </c>
      <c r="J498">
        <f t="shared" ca="1" si="86"/>
        <v>1</v>
      </c>
      <c r="K498">
        <f t="shared" ca="1" si="92"/>
        <v>21659.25</v>
      </c>
      <c r="L498">
        <f t="shared" ca="1" si="93"/>
        <v>0</v>
      </c>
      <c r="M498" s="21">
        <f t="shared" ca="1" si="87"/>
        <v>-14.015233949945605</v>
      </c>
      <c r="N498" s="21">
        <f t="shared" ca="1" si="94"/>
        <v>-100</v>
      </c>
      <c r="O498">
        <f t="shared" ca="1" si="88"/>
        <v>1</v>
      </c>
      <c r="P498" t="str">
        <f t="shared" ca="1" si="95"/>
        <v/>
      </c>
      <c r="Q498" t="str">
        <f t="shared" ca="1" si="89"/>
        <v/>
      </c>
      <c r="R498" t="str">
        <f t="shared" ca="1" si="90"/>
        <v/>
      </c>
    </row>
    <row r="499" spans="3:18" x14ac:dyDescent="0.25">
      <c r="C499" s="25">
        <v>42583</v>
      </c>
      <c r="D499" s="24">
        <v>40.06</v>
      </c>
      <c r="E499" s="24">
        <v>22129.14</v>
      </c>
      <c r="F499" s="24">
        <v>2170.84</v>
      </c>
      <c r="G499">
        <f t="shared" si="84"/>
        <v>46.8</v>
      </c>
      <c r="H499">
        <f t="shared" ca="1" si="91"/>
        <v>40.06</v>
      </c>
      <c r="I499">
        <f t="shared" si="85"/>
        <v>15</v>
      </c>
      <c r="J499">
        <f t="shared" ca="1" si="86"/>
        <v>1</v>
      </c>
      <c r="K499">
        <f t="shared" ca="1" si="92"/>
        <v>21224.74</v>
      </c>
      <c r="L499">
        <f t="shared" ca="1" si="93"/>
        <v>22129.14</v>
      </c>
      <c r="M499" s="21">
        <f t="shared" ca="1" si="87"/>
        <v>-14.401709401709395</v>
      </c>
      <c r="N499" s="21">
        <f t="shared" ca="1" si="94"/>
        <v>4.2610651532126953</v>
      </c>
      <c r="O499">
        <f t="shared" ca="1" si="88"/>
        <v>1</v>
      </c>
      <c r="P499" t="str">
        <f t="shared" ca="1" si="95"/>
        <v/>
      </c>
      <c r="Q499" t="str">
        <f t="shared" ca="1" si="89"/>
        <v/>
      </c>
      <c r="R499" t="str">
        <f t="shared" ca="1" si="90"/>
        <v/>
      </c>
    </row>
    <row r="500" spans="3:18" x14ac:dyDescent="0.25">
      <c r="C500" s="25">
        <v>42580</v>
      </c>
      <c r="D500" s="24">
        <v>41.6</v>
      </c>
      <c r="E500" s="24">
        <v>21891.37</v>
      </c>
      <c r="F500" s="24">
        <v>2173.6</v>
      </c>
      <c r="G500">
        <f t="shared" si="84"/>
        <v>46.8</v>
      </c>
      <c r="H500">
        <f t="shared" ca="1" si="91"/>
        <v>41.14</v>
      </c>
      <c r="I500">
        <f t="shared" si="85"/>
        <v>14</v>
      </c>
      <c r="J500">
        <f t="shared" ca="1" si="86"/>
        <v>2</v>
      </c>
      <c r="K500">
        <f t="shared" ca="1" si="92"/>
        <v>21224.74</v>
      </c>
      <c r="L500">
        <f t="shared" ca="1" si="93"/>
        <v>22174.34</v>
      </c>
      <c r="M500" s="21">
        <f t="shared" ca="1" si="87"/>
        <v>-12.094017094017085</v>
      </c>
      <c r="N500" s="21">
        <f t="shared" ca="1" si="94"/>
        <v>4.4740241812149417</v>
      </c>
      <c r="O500">
        <f t="shared" ca="1" si="88"/>
        <v>1</v>
      </c>
      <c r="P500" t="str">
        <f t="shared" ca="1" si="95"/>
        <v/>
      </c>
      <c r="Q500" t="str">
        <f t="shared" ca="1" si="89"/>
        <v/>
      </c>
      <c r="R500" t="str">
        <f t="shared" ca="1" si="90"/>
        <v/>
      </c>
    </row>
    <row r="501" spans="3:18" x14ac:dyDescent="0.25">
      <c r="C501" s="25">
        <v>42579</v>
      </c>
      <c r="D501" s="24">
        <v>41.14</v>
      </c>
      <c r="E501" s="24">
        <v>22174.34</v>
      </c>
      <c r="F501" s="24">
        <v>2170.06</v>
      </c>
      <c r="G501">
        <f t="shared" si="84"/>
        <v>46.8</v>
      </c>
      <c r="H501">
        <f t="shared" ca="1" si="91"/>
        <v>41.14</v>
      </c>
      <c r="I501">
        <f t="shared" si="85"/>
        <v>13</v>
      </c>
      <c r="J501">
        <f t="shared" ca="1" si="86"/>
        <v>1</v>
      </c>
      <c r="K501">
        <f t="shared" ca="1" si="92"/>
        <v>21224.74</v>
      </c>
      <c r="L501">
        <f t="shared" ca="1" si="93"/>
        <v>22174.34</v>
      </c>
      <c r="M501" s="21">
        <f t="shared" ca="1" si="87"/>
        <v>-12.094017094017085</v>
      </c>
      <c r="N501" s="21">
        <f t="shared" ca="1" si="94"/>
        <v>4.4740241812149417</v>
      </c>
      <c r="O501">
        <f t="shared" ca="1" si="88"/>
        <v>1</v>
      </c>
      <c r="P501" t="str">
        <f t="shared" ca="1" si="95"/>
        <v/>
      </c>
      <c r="Q501" t="str">
        <f t="shared" ca="1" si="89"/>
        <v/>
      </c>
      <c r="R501" t="str">
        <f t="shared" ca="1" si="90"/>
        <v/>
      </c>
    </row>
    <row r="502" spans="3:18" x14ac:dyDescent="0.25">
      <c r="C502" s="25">
        <v>42578</v>
      </c>
      <c r="D502" s="24">
        <v>41.92</v>
      </c>
      <c r="E502" s="24">
        <v>22218.99</v>
      </c>
      <c r="F502" s="24">
        <v>2166.58</v>
      </c>
      <c r="G502">
        <f t="shared" si="84"/>
        <v>46.8</v>
      </c>
      <c r="H502">
        <f t="shared" ca="1" si="91"/>
        <v>41.92</v>
      </c>
      <c r="I502">
        <f t="shared" si="85"/>
        <v>12</v>
      </c>
      <c r="J502">
        <f t="shared" ca="1" si="86"/>
        <v>1</v>
      </c>
      <c r="K502">
        <f t="shared" ca="1" si="92"/>
        <v>21224.74</v>
      </c>
      <c r="L502">
        <f t="shared" ca="1" si="93"/>
        <v>22218.99</v>
      </c>
      <c r="M502" s="21">
        <f t="shared" ca="1" si="87"/>
        <v>-10.427350427350424</v>
      </c>
      <c r="N502" s="21">
        <f t="shared" ca="1" si="94"/>
        <v>4.6843918936109397</v>
      </c>
      <c r="O502">
        <f t="shared" ca="1" si="88"/>
        <v>1</v>
      </c>
      <c r="P502" t="str">
        <f t="shared" ca="1" si="95"/>
        <v/>
      </c>
      <c r="Q502" t="str">
        <f t="shared" ca="1" si="89"/>
        <v/>
      </c>
      <c r="R502" t="str">
        <f t="shared" ca="1" si="90"/>
        <v/>
      </c>
    </row>
    <row r="503" spans="3:18" x14ac:dyDescent="0.25">
      <c r="C503" s="25">
        <v>42577</v>
      </c>
      <c r="D503" s="24">
        <v>42.92</v>
      </c>
      <c r="E503" s="24">
        <v>22129.73</v>
      </c>
      <c r="F503" s="24">
        <v>2169.1799999999998</v>
      </c>
      <c r="G503">
        <f t="shared" si="84"/>
        <v>47.43</v>
      </c>
      <c r="H503">
        <f t="shared" ca="1" si="91"/>
        <v>42.92</v>
      </c>
      <c r="I503">
        <f t="shared" si="85"/>
        <v>15</v>
      </c>
      <c r="J503">
        <f t="shared" ca="1" si="86"/>
        <v>1</v>
      </c>
      <c r="K503">
        <f t="shared" ca="1" si="92"/>
        <v>20495.29</v>
      </c>
      <c r="L503">
        <f t="shared" ca="1" si="93"/>
        <v>22129.73</v>
      </c>
      <c r="M503" s="21">
        <f t="shared" ca="1" si="87"/>
        <v>-9.5087497364537139</v>
      </c>
      <c r="N503" s="21">
        <f t="shared" ca="1" si="94"/>
        <v>7.9747102870952213</v>
      </c>
      <c r="O503" t="str">
        <f t="shared" ca="1" si="88"/>
        <v/>
      </c>
      <c r="P503" t="str">
        <f t="shared" ca="1" si="95"/>
        <v/>
      </c>
      <c r="Q503" t="str">
        <f t="shared" ca="1" si="89"/>
        <v/>
      </c>
      <c r="R503" t="str">
        <f t="shared" ca="1" si="90"/>
        <v/>
      </c>
    </row>
    <row r="504" spans="3:18" x14ac:dyDescent="0.25">
      <c r="C504" s="25">
        <v>42576</v>
      </c>
      <c r="D504" s="24">
        <v>43.13</v>
      </c>
      <c r="E504" s="24">
        <v>21993.439999999999</v>
      </c>
      <c r="F504" s="24">
        <v>2168.48</v>
      </c>
      <c r="G504">
        <f t="shared" si="84"/>
        <v>47.43</v>
      </c>
      <c r="H504">
        <f t="shared" ca="1" si="91"/>
        <v>43.13</v>
      </c>
      <c r="I504">
        <f t="shared" si="85"/>
        <v>14</v>
      </c>
      <c r="J504">
        <f t="shared" ca="1" si="86"/>
        <v>1</v>
      </c>
      <c r="K504">
        <f t="shared" ca="1" si="92"/>
        <v>20495.29</v>
      </c>
      <c r="L504">
        <f t="shared" ca="1" si="93"/>
        <v>21993.439999999999</v>
      </c>
      <c r="M504" s="21">
        <f t="shared" ca="1" si="87"/>
        <v>-9.0659919881931224</v>
      </c>
      <c r="N504" s="21">
        <f t="shared" ca="1" si="94"/>
        <v>7.3097282351213266</v>
      </c>
      <c r="O504" t="str">
        <f t="shared" ca="1" si="88"/>
        <v/>
      </c>
      <c r="P504" t="str">
        <f t="shared" ca="1" si="95"/>
        <v/>
      </c>
      <c r="Q504" t="str">
        <f t="shared" ca="1" si="89"/>
        <v/>
      </c>
      <c r="R504" t="str">
        <f t="shared" ca="1" si="90"/>
        <v/>
      </c>
    </row>
    <row r="505" spans="3:18" x14ac:dyDescent="0.25">
      <c r="C505" s="25">
        <v>42573</v>
      </c>
      <c r="D505" s="24">
        <v>44.19</v>
      </c>
      <c r="E505" s="24">
        <v>21964.27</v>
      </c>
      <c r="F505" s="24">
        <v>2175.0300000000002</v>
      </c>
      <c r="G505">
        <f t="shared" si="84"/>
        <v>47.43</v>
      </c>
      <c r="H505">
        <f t="shared" ca="1" si="91"/>
        <v>44.19</v>
      </c>
      <c r="I505">
        <f t="shared" si="85"/>
        <v>13</v>
      </c>
      <c r="J505">
        <f t="shared" ca="1" si="86"/>
        <v>1</v>
      </c>
      <c r="K505">
        <f t="shared" ca="1" si="92"/>
        <v>20495.29</v>
      </c>
      <c r="L505">
        <f t="shared" ca="1" si="93"/>
        <v>21964.27</v>
      </c>
      <c r="M505" s="21">
        <f t="shared" ca="1" si="87"/>
        <v>-6.8311195445920347</v>
      </c>
      <c r="N505" s="21">
        <f t="shared" ca="1" si="94"/>
        <v>7.1674028520699151</v>
      </c>
      <c r="O505" t="str">
        <f t="shared" ca="1" si="88"/>
        <v/>
      </c>
      <c r="P505" t="str">
        <f t="shared" ca="1" si="95"/>
        <v/>
      </c>
      <c r="Q505" t="str">
        <f t="shared" ca="1" si="89"/>
        <v/>
      </c>
      <c r="R505" t="str">
        <f t="shared" ca="1" si="90"/>
        <v/>
      </c>
    </row>
    <row r="506" spans="3:18" x14ac:dyDescent="0.25">
      <c r="C506" s="25">
        <v>42572</v>
      </c>
      <c r="D506" s="24">
        <v>44.75</v>
      </c>
      <c r="E506" s="24">
        <v>22000.49</v>
      </c>
      <c r="F506" s="24">
        <v>2165.17</v>
      </c>
      <c r="G506">
        <f t="shared" si="84"/>
        <v>48.99</v>
      </c>
      <c r="H506">
        <f t="shared" ca="1" si="91"/>
        <v>44.65</v>
      </c>
      <c r="I506">
        <f t="shared" si="85"/>
        <v>15</v>
      </c>
      <c r="J506">
        <f t="shared" ca="1" si="86"/>
        <v>3</v>
      </c>
      <c r="K506">
        <f t="shared" ca="1" si="92"/>
        <v>0</v>
      </c>
      <c r="L506">
        <f t="shared" ca="1" si="93"/>
        <v>21673.200000000001</v>
      </c>
      <c r="M506" s="21">
        <f t="shared" ca="1" si="87"/>
        <v>-8.8589508062870017</v>
      </c>
      <c r="N506" s="21" t="str">
        <f t="shared" ca="1" si="94"/>
        <v/>
      </c>
      <c r="O506" t="str">
        <f t="shared" ca="1" si="88"/>
        <v/>
      </c>
      <c r="P506" t="str">
        <f t="shared" ca="1" si="95"/>
        <v/>
      </c>
      <c r="Q506" t="str">
        <f t="shared" ca="1" si="89"/>
        <v/>
      </c>
      <c r="R506" t="str">
        <f t="shared" ca="1" si="90"/>
        <v/>
      </c>
    </row>
    <row r="507" spans="3:18" x14ac:dyDescent="0.25">
      <c r="C507" s="25">
        <v>42571</v>
      </c>
      <c r="D507" s="24">
        <v>44.94</v>
      </c>
      <c r="E507" s="24">
        <v>21882.48</v>
      </c>
      <c r="F507" s="24">
        <v>2173.02</v>
      </c>
      <c r="G507">
        <f t="shared" si="84"/>
        <v>48.99</v>
      </c>
      <c r="H507">
        <f t="shared" ca="1" si="91"/>
        <v>44.65</v>
      </c>
      <c r="I507">
        <f t="shared" si="85"/>
        <v>14</v>
      </c>
      <c r="J507">
        <f t="shared" ca="1" si="86"/>
        <v>2</v>
      </c>
      <c r="K507">
        <f t="shared" ca="1" si="92"/>
        <v>0</v>
      </c>
      <c r="L507">
        <f t="shared" ca="1" si="93"/>
        <v>21673.200000000001</v>
      </c>
      <c r="M507" s="21">
        <f t="shared" ca="1" si="87"/>
        <v>-8.8589508062870017</v>
      </c>
      <c r="N507" s="21" t="str">
        <f t="shared" ca="1" si="94"/>
        <v/>
      </c>
      <c r="O507" t="str">
        <f t="shared" ca="1" si="88"/>
        <v/>
      </c>
      <c r="P507" t="str">
        <f t="shared" ca="1" si="95"/>
        <v/>
      </c>
      <c r="Q507" t="str">
        <f t="shared" ca="1" si="89"/>
        <v/>
      </c>
      <c r="R507" t="str">
        <f t="shared" ca="1" si="90"/>
        <v/>
      </c>
    </row>
    <row r="508" spans="3:18" x14ac:dyDescent="0.25">
      <c r="C508" s="25">
        <v>42570</v>
      </c>
      <c r="D508" s="24">
        <v>44.65</v>
      </c>
      <c r="E508" s="24">
        <v>21673.200000000001</v>
      </c>
      <c r="F508" s="24">
        <v>2163.7800000000002</v>
      </c>
      <c r="G508">
        <f t="shared" si="84"/>
        <v>49.88</v>
      </c>
      <c r="H508">
        <f t="shared" ca="1" si="91"/>
        <v>44.65</v>
      </c>
      <c r="I508">
        <f t="shared" si="85"/>
        <v>15</v>
      </c>
      <c r="J508">
        <f t="shared" ca="1" si="86"/>
        <v>1</v>
      </c>
      <c r="K508">
        <f t="shared" ca="1" si="92"/>
        <v>20436.12</v>
      </c>
      <c r="L508">
        <f t="shared" ca="1" si="93"/>
        <v>21673.200000000001</v>
      </c>
      <c r="M508" s="21">
        <f t="shared" ca="1" si="87"/>
        <v>-10.485164394546921</v>
      </c>
      <c r="N508" s="21">
        <f t="shared" ca="1" si="94"/>
        <v>6.0533995689984188</v>
      </c>
      <c r="O508">
        <f t="shared" ca="1" si="88"/>
        <v>1</v>
      </c>
      <c r="P508" t="str">
        <f t="shared" ca="1" si="95"/>
        <v/>
      </c>
      <c r="Q508" t="str">
        <f t="shared" ca="1" si="89"/>
        <v/>
      </c>
      <c r="R508" t="str">
        <f t="shared" ca="1" si="90"/>
        <v/>
      </c>
    </row>
    <row r="509" spans="3:18" x14ac:dyDescent="0.25">
      <c r="C509" s="25">
        <v>42569</v>
      </c>
      <c r="D509" s="24">
        <v>45.24</v>
      </c>
      <c r="E509" s="24">
        <v>21803.18</v>
      </c>
      <c r="F509" s="24">
        <v>2166.89</v>
      </c>
      <c r="G509">
        <f t="shared" si="84"/>
        <v>49.88</v>
      </c>
      <c r="H509">
        <f t="shared" ca="1" si="91"/>
        <v>44.75</v>
      </c>
      <c r="I509">
        <f t="shared" si="85"/>
        <v>14</v>
      </c>
      <c r="J509">
        <f t="shared" ca="1" si="86"/>
        <v>4</v>
      </c>
      <c r="K509">
        <f t="shared" ca="1" si="92"/>
        <v>20436.12</v>
      </c>
      <c r="L509">
        <f t="shared" ca="1" si="93"/>
        <v>21322.37</v>
      </c>
      <c r="M509" s="21">
        <f t="shared" ca="1" si="87"/>
        <v>-10.284683239775461</v>
      </c>
      <c r="N509" s="21">
        <f t="shared" ca="1" si="94"/>
        <v>4.3366842629618541</v>
      </c>
      <c r="O509">
        <f t="shared" ca="1" si="88"/>
        <v>1</v>
      </c>
      <c r="P509" t="str">
        <f t="shared" ca="1" si="95"/>
        <v/>
      </c>
      <c r="Q509" t="str">
        <f t="shared" ca="1" si="89"/>
        <v/>
      </c>
      <c r="R509" t="str">
        <f t="shared" ca="1" si="90"/>
        <v/>
      </c>
    </row>
    <row r="510" spans="3:18" x14ac:dyDescent="0.25">
      <c r="C510" s="25">
        <v>42566</v>
      </c>
      <c r="D510" s="24">
        <v>45.95</v>
      </c>
      <c r="E510" s="24">
        <v>21659.25</v>
      </c>
      <c r="F510" s="24">
        <v>2161.7399999999998</v>
      </c>
      <c r="G510">
        <f t="shared" si="84"/>
        <v>49.88</v>
      </c>
      <c r="H510">
        <f t="shared" ca="1" si="91"/>
        <v>44.75</v>
      </c>
      <c r="I510">
        <f t="shared" si="85"/>
        <v>13</v>
      </c>
      <c r="J510">
        <f t="shared" ca="1" si="86"/>
        <v>3</v>
      </c>
      <c r="K510">
        <f t="shared" ca="1" si="92"/>
        <v>20436.12</v>
      </c>
      <c r="L510">
        <f t="shared" ca="1" si="93"/>
        <v>21322.37</v>
      </c>
      <c r="M510" s="21">
        <f t="shared" ca="1" si="87"/>
        <v>-10.284683239775461</v>
      </c>
      <c r="N510" s="21">
        <f t="shared" ca="1" si="94"/>
        <v>4.3366842629618541</v>
      </c>
      <c r="O510">
        <f t="shared" ca="1" si="88"/>
        <v>1</v>
      </c>
      <c r="P510" t="str">
        <f t="shared" ca="1" si="95"/>
        <v/>
      </c>
      <c r="Q510" t="str">
        <f t="shared" ca="1" si="89"/>
        <v/>
      </c>
      <c r="R510" t="str">
        <f t="shared" ca="1" si="90"/>
        <v/>
      </c>
    </row>
    <row r="511" spans="3:18" x14ac:dyDescent="0.25">
      <c r="C511" s="25">
        <v>42565</v>
      </c>
      <c r="D511" s="24">
        <v>45.68</v>
      </c>
      <c r="E511" s="24">
        <v>21561.06</v>
      </c>
      <c r="F511" s="24">
        <v>2163.75</v>
      </c>
      <c r="G511">
        <f t="shared" si="84"/>
        <v>49.88</v>
      </c>
      <c r="H511">
        <f t="shared" ca="1" si="91"/>
        <v>44.75</v>
      </c>
      <c r="I511">
        <f t="shared" si="85"/>
        <v>12</v>
      </c>
      <c r="J511">
        <f t="shared" ca="1" si="86"/>
        <v>2</v>
      </c>
      <c r="K511">
        <f t="shared" ca="1" si="92"/>
        <v>20436.12</v>
      </c>
      <c r="L511">
        <f t="shared" ca="1" si="93"/>
        <v>21322.37</v>
      </c>
      <c r="M511" s="21">
        <f t="shared" ca="1" si="87"/>
        <v>-10.284683239775461</v>
      </c>
      <c r="N511" s="21">
        <f t="shared" ca="1" si="94"/>
        <v>4.3366842629618541</v>
      </c>
      <c r="O511">
        <f t="shared" ca="1" si="88"/>
        <v>1</v>
      </c>
      <c r="P511" t="str">
        <f t="shared" ca="1" si="95"/>
        <v/>
      </c>
      <c r="Q511" t="str">
        <f t="shared" ca="1" si="89"/>
        <v/>
      </c>
      <c r="R511" t="str">
        <f t="shared" ca="1" si="90"/>
        <v/>
      </c>
    </row>
    <row r="512" spans="3:18" x14ac:dyDescent="0.25">
      <c r="C512" s="25">
        <v>42564</v>
      </c>
      <c r="D512" s="24">
        <v>44.75</v>
      </c>
      <c r="E512" s="24">
        <v>21322.37</v>
      </c>
      <c r="F512" s="24">
        <v>2152.4299999999998</v>
      </c>
      <c r="G512">
        <f t="shared" si="84"/>
        <v>50.11</v>
      </c>
      <c r="H512">
        <f t="shared" ca="1" si="91"/>
        <v>44.75</v>
      </c>
      <c r="I512">
        <f t="shared" si="85"/>
        <v>15</v>
      </c>
      <c r="J512">
        <f t="shared" ca="1" si="86"/>
        <v>1</v>
      </c>
      <c r="K512">
        <f t="shared" ca="1" si="92"/>
        <v>20868.34</v>
      </c>
      <c r="L512">
        <f t="shared" ca="1" si="93"/>
        <v>21322.37</v>
      </c>
      <c r="M512" s="21">
        <f t="shared" ca="1" si="87"/>
        <v>-10.696467770904006</v>
      </c>
      <c r="N512" s="21">
        <f t="shared" ca="1" si="94"/>
        <v>2.1756881476916679</v>
      </c>
      <c r="O512">
        <f t="shared" ca="1" si="88"/>
        <v>1</v>
      </c>
      <c r="P512" t="str">
        <f t="shared" ca="1" si="95"/>
        <v/>
      </c>
      <c r="Q512" t="str">
        <f t="shared" ca="1" si="89"/>
        <v/>
      </c>
      <c r="R512" t="str">
        <f t="shared" ca="1" si="90"/>
        <v/>
      </c>
    </row>
    <row r="513" spans="3:18" x14ac:dyDescent="0.25">
      <c r="C513" s="25">
        <v>42563</v>
      </c>
      <c r="D513" s="24">
        <v>46.8</v>
      </c>
      <c r="E513" s="24">
        <v>21224.74</v>
      </c>
      <c r="F513" s="24">
        <v>2152.14</v>
      </c>
      <c r="G513">
        <f t="shared" si="84"/>
        <v>50.11</v>
      </c>
      <c r="H513">
        <f t="shared" ca="1" si="91"/>
        <v>44.76</v>
      </c>
      <c r="I513">
        <f t="shared" si="85"/>
        <v>14</v>
      </c>
      <c r="J513">
        <f t="shared" ca="1" si="86"/>
        <v>2</v>
      </c>
      <c r="K513">
        <f t="shared" ca="1" si="92"/>
        <v>20868.34</v>
      </c>
      <c r="L513">
        <f t="shared" ca="1" si="93"/>
        <v>20880.5</v>
      </c>
      <c r="M513" s="21">
        <f t="shared" ca="1" si="87"/>
        <v>-10.676511674316503</v>
      </c>
      <c r="N513" s="21">
        <f t="shared" ca="1" si="94"/>
        <v>5.8270087606393517E-2</v>
      </c>
      <c r="O513">
        <f t="shared" ca="1" si="88"/>
        <v>1</v>
      </c>
      <c r="P513" t="str">
        <f t="shared" ca="1" si="95"/>
        <v/>
      </c>
      <c r="Q513" t="str">
        <f t="shared" ca="1" si="89"/>
        <v/>
      </c>
      <c r="R513" t="str">
        <f t="shared" ca="1" si="90"/>
        <v/>
      </c>
    </row>
    <row r="514" spans="3:18" x14ac:dyDescent="0.25">
      <c r="C514" s="25">
        <v>42562</v>
      </c>
      <c r="D514" s="24">
        <v>44.76</v>
      </c>
      <c r="E514" s="24">
        <v>20880.5</v>
      </c>
      <c r="F514" s="24">
        <v>2137.16</v>
      </c>
      <c r="G514">
        <f t="shared" si="84"/>
        <v>50.11</v>
      </c>
      <c r="H514">
        <f t="shared" ca="1" si="91"/>
        <v>44.76</v>
      </c>
      <c r="I514">
        <f t="shared" si="85"/>
        <v>13</v>
      </c>
      <c r="J514">
        <f t="shared" ca="1" si="86"/>
        <v>1</v>
      </c>
      <c r="K514">
        <f t="shared" ca="1" si="92"/>
        <v>20868.34</v>
      </c>
      <c r="L514">
        <f t="shared" ca="1" si="93"/>
        <v>20880.5</v>
      </c>
      <c r="M514" s="21">
        <f t="shared" ca="1" si="87"/>
        <v>-10.676511674316503</v>
      </c>
      <c r="N514" s="21">
        <f t="shared" ca="1" si="94"/>
        <v>5.8270087606393517E-2</v>
      </c>
      <c r="O514">
        <f t="shared" ca="1" si="88"/>
        <v>1</v>
      </c>
      <c r="P514" t="str">
        <f t="shared" ca="1" si="95"/>
        <v/>
      </c>
      <c r="Q514" t="str">
        <f t="shared" ca="1" si="89"/>
        <v/>
      </c>
      <c r="R514" t="str">
        <f t="shared" ca="1" si="90"/>
        <v/>
      </c>
    </row>
    <row r="515" spans="3:18" x14ac:dyDescent="0.25">
      <c r="C515" s="25">
        <v>42559</v>
      </c>
      <c r="D515" s="24">
        <v>45.41</v>
      </c>
      <c r="E515" s="24">
        <v>20564.169999999998</v>
      </c>
      <c r="F515" s="24">
        <v>2129.9</v>
      </c>
      <c r="G515">
        <f t="shared" si="84"/>
        <v>50.11</v>
      </c>
      <c r="H515">
        <f t="shared" ca="1" si="91"/>
        <v>45.14</v>
      </c>
      <c r="I515">
        <f t="shared" si="85"/>
        <v>12</v>
      </c>
      <c r="J515">
        <f t="shared" ca="1" si="86"/>
        <v>2</v>
      </c>
      <c r="K515">
        <f t="shared" ca="1" si="92"/>
        <v>20868.34</v>
      </c>
      <c r="L515">
        <f t="shared" ca="1" si="93"/>
        <v>20706.919999999998</v>
      </c>
      <c r="M515" s="21">
        <f t="shared" ca="1" si="87"/>
        <v>-9.9181800039912176</v>
      </c>
      <c r="N515" s="21">
        <f t="shared" ca="1" si="94"/>
        <v>-0.77351624518290363</v>
      </c>
      <c r="O515" t="str">
        <f t="shared" ca="1" si="88"/>
        <v/>
      </c>
      <c r="P515" t="str">
        <f t="shared" ca="1" si="95"/>
        <v/>
      </c>
      <c r="Q515" t="str">
        <f t="shared" ca="1" si="89"/>
        <v/>
      </c>
      <c r="R515" t="str">
        <f t="shared" ca="1" si="90"/>
        <v/>
      </c>
    </row>
    <row r="516" spans="3:18" x14ac:dyDescent="0.25">
      <c r="C516" s="25">
        <v>42558</v>
      </c>
      <c r="D516" s="24">
        <v>45.14</v>
      </c>
      <c r="E516" s="24">
        <v>20706.919999999998</v>
      </c>
      <c r="F516" s="24">
        <v>2097.9</v>
      </c>
      <c r="G516">
        <f t="shared" si="84"/>
        <v>50.11</v>
      </c>
      <c r="H516">
        <f t="shared" ca="1" si="91"/>
        <v>45.14</v>
      </c>
      <c r="I516">
        <f t="shared" si="85"/>
        <v>11</v>
      </c>
      <c r="J516">
        <f t="shared" ca="1" si="86"/>
        <v>1</v>
      </c>
      <c r="K516">
        <f t="shared" ca="1" si="92"/>
        <v>20868.34</v>
      </c>
      <c r="L516">
        <f t="shared" ca="1" si="93"/>
        <v>20706.919999999998</v>
      </c>
      <c r="M516" s="21">
        <f t="shared" ca="1" si="87"/>
        <v>-9.9181800039912176</v>
      </c>
      <c r="N516" s="21">
        <f t="shared" ca="1" si="94"/>
        <v>-0.77351624518290363</v>
      </c>
      <c r="O516" t="str">
        <f t="shared" ca="1" si="88"/>
        <v/>
      </c>
      <c r="P516" t="str">
        <f t="shared" ca="1" si="95"/>
        <v/>
      </c>
      <c r="Q516" t="str">
        <f t="shared" ca="1" si="89"/>
        <v/>
      </c>
      <c r="R516" t="str">
        <f t="shared" ca="1" si="90"/>
        <v/>
      </c>
    </row>
    <row r="517" spans="3:18" x14ac:dyDescent="0.25">
      <c r="C517" s="25">
        <v>42557</v>
      </c>
      <c r="D517" s="24">
        <v>47.43</v>
      </c>
      <c r="E517" s="24">
        <v>20495.29</v>
      </c>
      <c r="F517" s="24">
        <v>2099.73</v>
      </c>
      <c r="G517">
        <f t="shared" si="84"/>
        <v>50.11</v>
      </c>
      <c r="H517">
        <f t="shared" ca="1" si="91"/>
        <v>46.33</v>
      </c>
      <c r="I517">
        <f t="shared" si="85"/>
        <v>10</v>
      </c>
      <c r="J517">
        <f t="shared" ca="1" si="86"/>
        <v>8</v>
      </c>
      <c r="K517">
        <f t="shared" ca="1" si="92"/>
        <v>20868.34</v>
      </c>
      <c r="L517">
        <f t="shared" ca="1" si="93"/>
        <v>20227.3</v>
      </c>
      <c r="M517" s="21">
        <f t="shared" ca="1" si="87"/>
        <v>-7.5434045100778331</v>
      </c>
      <c r="N517" s="21">
        <f t="shared" ca="1" si="94"/>
        <v>-3.071830342039672</v>
      </c>
      <c r="O517" t="str">
        <f t="shared" ca="1" si="88"/>
        <v/>
      </c>
      <c r="P517" t="str">
        <f t="shared" ca="1" si="95"/>
        <v/>
      </c>
      <c r="Q517" t="str">
        <f t="shared" ca="1" si="89"/>
        <v/>
      </c>
      <c r="R517" t="str">
        <f t="shared" ca="1" si="90"/>
        <v/>
      </c>
    </row>
    <row r="518" spans="3:18" x14ac:dyDescent="0.25">
      <c r="C518" s="25">
        <v>42556</v>
      </c>
      <c r="D518" s="24">
        <v>46.6</v>
      </c>
      <c r="E518" s="24">
        <v>20750.72</v>
      </c>
      <c r="F518" s="24">
        <v>2088.5500000000002</v>
      </c>
      <c r="G518">
        <f t="shared" si="84"/>
        <v>50.11</v>
      </c>
      <c r="H518">
        <f t="shared" ca="1" si="91"/>
        <v>46.33</v>
      </c>
      <c r="I518">
        <f t="shared" si="85"/>
        <v>9</v>
      </c>
      <c r="J518">
        <f t="shared" ca="1" si="86"/>
        <v>7</v>
      </c>
      <c r="K518">
        <f t="shared" ca="1" si="92"/>
        <v>20868.34</v>
      </c>
      <c r="L518">
        <f t="shared" ca="1" si="93"/>
        <v>20227.3</v>
      </c>
      <c r="M518" s="21">
        <f t="shared" ca="1" si="87"/>
        <v>-7.5434045100778331</v>
      </c>
      <c r="N518" s="21">
        <f t="shared" ca="1" si="94"/>
        <v>-3.071830342039672</v>
      </c>
      <c r="O518" t="str">
        <f t="shared" ca="1" si="88"/>
        <v/>
      </c>
      <c r="P518" t="str">
        <f t="shared" ca="1" si="95"/>
        <v/>
      </c>
      <c r="Q518" t="str">
        <f t="shared" ca="1" si="89"/>
        <v/>
      </c>
      <c r="R518" t="str">
        <f t="shared" ca="1" si="90"/>
        <v/>
      </c>
    </row>
    <row r="519" spans="3:18" x14ac:dyDescent="0.25">
      <c r="C519" s="25">
        <v>42555</v>
      </c>
      <c r="D519" s="24"/>
      <c r="E519" s="24">
        <v>21059.200000000001</v>
      </c>
      <c r="F519" s="24"/>
      <c r="G519">
        <f t="shared" si="84"/>
        <v>50.11</v>
      </c>
      <c r="H519">
        <f t="shared" ca="1" si="91"/>
        <v>46.33</v>
      </c>
      <c r="I519">
        <f t="shared" si="85"/>
        <v>8</v>
      </c>
      <c r="J519">
        <f t="shared" ca="1" si="86"/>
        <v>6</v>
      </c>
      <c r="K519">
        <f t="shared" ca="1" si="92"/>
        <v>20868.34</v>
      </c>
      <c r="L519">
        <f t="shared" ca="1" si="93"/>
        <v>20227.3</v>
      </c>
      <c r="M519" s="21">
        <f t="shared" ca="1" si="87"/>
        <v>-7.5434045100778331</v>
      </c>
      <c r="N519" s="21">
        <f t="shared" ca="1" si="94"/>
        <v>-3.071830342039672</v>
      </c>
      <c r="O519" t="str">
        <f t="shared" ca="1" si="88"/>
        <v/>
      </c>
      <c r="P519" t="str">
        <f t="shared" ca="1" si="95"/>
        <v/>
      </c>
      <c r="Q519" t="str">
        <f t="shared" ca="1" si="89"/>
        <v/>
      </c>
      <c r="R519" t="str">
        <f t="shared" ca="1" si="90"/>
        <v/>
      </c>
    </row>
    <row r="520" spans="3:18" x14ac:dyDescent="0.25">
      <c r="C520" s="25">
        <v>42552</v>
      </c>
      <c r="D520" s="24">
        <v>48.99</v>
      </c>
      <c r="E520" s="24"/>
      <c r="F520" s="24">
        <v>2102.9499999999998</v>
      </c>
      <c r="G520">
        <f t="shared" si="84"/>
        <v>50.11</v>
      </c>
      <c r="H520">
        <f t="shared" ca="1" si="91"/>
        <v>46.33</v>
      </c>
      <c r="I520">
        <f t="shared" si="85"/>
        <v>7</v>
      </c>
      <c r="J520">
        <f t="shared" ca="1" si="86"/>
        <v>5</v>
      </c>
      <c r="K520">
        <f t="shared" ca="1" si="92"/>
        <v>20868.34</v>
      </c>
      <c r="L520">
        <f t="shared" ca="1" si="93"/>
        <v>20227.3</v>
      </c>
      <c r="M520" s="21">
        <f t="shared" ca="1" si="87"/>
        <v>-7.5434045100778331</v>
      </c>
      <c r="N520" s="21">
        <f t="shared" ca="1" si="94"/>
        <v>-3.071830342039672</v>
      </c>
      <c r="O520" t="str">
        <f t="shared" ca="1" si="88"/>
        <v/>
      </c>
      <c r="P520" t="str">
        <f t="shared" ca="1" si="95"/>
        <v/>
      </c>
      <c r="Q520" t="str">
        <f t="shared" ca="1" si="89"/>
        <v/>
      </c>
      <c r="R520" t="str">
        <f t="shared" ca="1" si="90"/>
        <v/>
      </c>
    </row>
    <row r="521" spans="3:18" x14ac:dyDescent="0.25">
      <c r="C521" s="25">
        <v>42551</v>
      </c>
      <c r="D521" s="24">
        <v>48.33</v>
      </c>
      <c r="E521" s="24">
        <v>20794.37</v>
      </c>
      <c r="F521" s="24">
        <v>2098.86</v>
      </c>
      <c r="G521">
        <f t="shared" si="84"/>
        <v>50.11</v>
      </c>
      <c r="H521">
        <f t="shared" ca="1" si="91"/>
        <v>46.33</v>
      </c>
      <c r="I521">
        <f t="shared" si="85"/>
        <v>6</v>
      </c>
      <c r="J521">
        <f t="shared" ca="1" si="86"/>
        <v>4</v>
      </c>
      <c r="K521">
        <f t="shared" ca="1" si="92"/>
        <v>20868.34</v>
      </c>
      <c r="L521">
        <f t="shared" ca="1" si="93"/>
        <v>20227.3</v>
      </c>
      <c r="M521" s="21">
        <f t="shared" ca="1" si="87"/>
        <v>-7.5434045100778331</v>
      </c>
      <c r="N521" s="21">
        <f t="shared" ca="1" si="94"/>
        <v>-3.071830342039672</v>
      </c>
      <c r="O521" t="str">
        <f t="shared" ca="1" si="88"/>
        <v/>
      </c>
      <c r="P521" t="str">
        <f t="shared" ca="1" si="95"/>
        <v/>
      </c>
      <c r="Q521" t="str">
        <f t="shared" ca="1" si="89"/>
        <v/>
      </c>
      <c r="R521" t="str">
        <f t="shared" ca="1" si="90"/>
        <v/>
      </c>
    </row>
    <row r="522" spans="3:18" x14ac:dyDescent="0.25">
      <c r="C522" s="25">
        <v>42550</v>
      </c>
      <c r="D522" s="24">
        <v>49.88</v>
      </c>
      <c r="E522" s="24">
        <v>20436.12</v>
      </c>
      <c r="F522" s="24">
        <v>2070.77</v>
      </c>
      <c r="G522">
        <f t="shared" si="84"/>
        <v>50.56</v>
      </c>
      <c r="H522">
        <f t="shared" ca="1" si="91"/>
        <v>46.21</v>
      </c>
      <c r="I522">
        <f t="shared" si="85"/>
        <v>15</v>
      </c>
      <c r="J522">
        <f t="shared" ca="1" si="86"/>
        <v>10</v>
      </c>
      <c r="K522">
        <f t="shared" ca="1" si="92"/>
        <v>0</v>
      </c>
      <c r="L522">
        <f t="shared" ca="1" si="93"/>
        <v>20038.419999999998</v>
      </c>
      <c r="M522" s="21">
        <f t="shared" ca="1" si="87"/>
        <v>-8.6036392405063324</v>
      </c>
      <c r="N522" s="21" t="str">
        <f t="shared" ca="1" si="94"/>
        <v/>
      </c>
      <c r="O522" t="str">
        <f t="shared" ca="1" si="88"/>
        <v/>
      </c>
      <c r="P522" t="str">
        <f t="shared" ca="1" si="95"/>
        <v/>
      </c>
      <c r="Q522" t="str">
        <f t="shared" ca="1" si="89"/>
        <v/>
      </c>
      <c r="R522" t="str">
        <f t="shared" ca="1" si="90"/>
        <v/>
      </c>
    </row>
    <row r="523" spans="3:18" x14ac:dyDescent="0.25">
      <c r="C523" s="25">
        <v>42549</v>
      </c>
      <c r="D523" s="24">
        <v>47.85</v>
      </c>
      <c r="E523" s="24">
        <v>20172.46</v>
      </c>
      <c r="F523" s="24">
        <v>2036.09</v>
      </c>
      <c r="G523">
        <f t="shared" si="84"/>
        <v>51.23</v>
      </c>
      <c r="H523">
        <f t="shared" ca="1" si="91"/>
        <v>46.21</v>
      </c>
      <c r="I523">
        <f t="shared" si="85"/>
        <v>15</v>
      </c>
      <c r="J523">
        <f t="shared" ca="1" si="86"/>
        <v>9</v>
      </c>
      <c r="K523">
        <f t="shared" ca="1" si="92"/>
        <v>21297.88</v>
      </c>
      <c r="L523">
        <f t="shared" ca="1" si="93"/>
        <v>20038.419999999998</v>
      </c>
      <c r="M523" s="21">
        <f t="shared" ca="1" si="87"/>
        <v>-9.7989459301190625</v>
      </c>
      <c r="N523" s="21">
        <f t="shared" ca="1" si="94"/>
        <v>-5.9135463247985349</v>
      </c>
      <c r="O523" t="str">
        <f t="shared" ca="1" si="88"/>
        <v/>
      </c>
      <c r="P523" t="str">
        <f t="shared" ca="1" si="95"/>
        <v/>
      </c>
      <c r="Q523" t="str">
        <f t="shared" ca="1" si="89"/>
        <v/>
      </c>
      <c r="R523" t="str">
        <f t="shared" ca="1" si="90"/>
        <v/>
      </c>
    </row>
    <row r="524" spans="3:18" x14ac:dyDescent="0.25">
      <c r="C524" s="25">
        <v>42548</v>
      </c>
      <c r="D524" s="24">
        <v>46.33</v>
      </c>
      <c r="E524" s="24">
        <v>20227.3</v>
      </c>
      <c r="F524" s="24">
        <v>2000.54</v>
      </c>
      <c r="G524">
        <f t="shared" si="84"/>
        <v>51.23</v>
      </c>
      <c r="H524">
        <f t="shared" ca="1" si="91"/>
        <v>46.21</v>
      </c>
      <c r="I524">
        <f t="shared" si="85"/>
        <v>14</v>
      </c>
      <c r="J524">
        <f t="shared" ca="1" si="86"/>
        <v>8</v>
      </c>
      <c r="K524">
        <f t="shared" ca="1" si="92"/>
        <v>21297.88</v>
      </c>
      <c r="L524">
        <f t="shared" ca="1" si="93"/>
        <v>20038.419999999998</v>
      </c>
      <c r="M524" s="21">
        <f t="shared" ca="1" si="87"/>
        <v>-9.7989459301190625</v>
      </c>
      <c r="N524" s="21">
        <f t="shared" ca="1" si="94"/>
        <v>-5.9135463247985349</v>
      </c>
      <c r="O524" t="str">
        <f t="shared" ca="1" si="88"/>
        <v/>
      </c>
      <c r="P524" t="str">
        <f t="shared" ca="1" si="95"/>
        <v/>
      </c>
      <c r="Q524" t="str">
        <f t="shared" ca="1" si="89"/>
        <v/>
      </c>
      <c r="R524" t="str">
        <f t="shared" ca="1" si="90"/>
        <v/>
      </c>
    </row>
    <row r="525" spans="3:18" x14ac:dyDescent="0.25">
      <c r="C525" s="25">
        <v>42545</v>
      </c>
      <c r="D525" s="24">
        <v>47.64</v>
      </c>
      <c r="E525" s="24">
        <v>20259.13</v>
      </c>
      <c r="F525" s="24">
        <v>2037.41</v>
      </c>
      <c r="G525">
        <f t="shared" si="84"/>
        <v>51.23</v>
      </c>
      <c r="H525">
        <f t="shared" ca="1" si="91"/>
        <v>46.21</v>
      </c>
      <c r="I525">
        <f t="shared" si="85"/>
        <v>13</v>
      </c>
      <c r="J525">
        <f t="shared" ca="1" si="86"/>
        <v>7</v>
      </c>
      <c r="K525">
        <f t="shared" ca="1" si="92"/>
        <v>21297.88</v>
      </c>
      <c r="L525">
        <f t="shared" ca="1" si="93"/>
        <v>20038.419999999998</v>
      </c>
      <c r="M525" s="21">
        <f t="shared" ca="1" si="87"/>
        <v>-9.7989459301190625</v>
      </c>
      <c r="N525" s="21">
        <f t="shared" ca="1" si="94"/>
        <v>-5.9135463247985349</v>
      </c>
      <c r="O525" t="str">
        <f t="shared" ca="1" si="88"/>
        <v/>
      </c>
      <c r="P525" t="str">
        <f t="shared" ca="1" si="95"/>
        <v/>
      </c>
      <c r="Q525" t="str">
        <f t="shared" ca="1" si="89"/>
        <v/>
      </c>
      <c r="R525" t="str">
        <f t="shared" ca="1" si="90"/>
        <v/>
      </c>
    </row>
    <row r="526" spans="3:18" x14ac:dyDescent="0.25">
      <c r="C526" s="25">
        <v>42544</v>
      </c>
      <c r="D526" s="24">
        <v>50.11</v>
      </c>
      <c r="E526" s="24">
        <v>20868.34</v>
      </c>
      <c r="F526" s="24">
        <v>2113.3200000000002</v>
      </c>
      <c r="G526">
        <f t="shared" si="84"/>
        <v>51.23</v>
      </c>
      <c r="H526">
        <f t="shared" ca="1" si="91"/>
        <v>46.21</v>
      </c>
      <c r="I526">
        <f t="shared" si="85"/>
        <v>12</v>
      </c>
      <c r="J526">
        <f t="shared" ca="1" si="86"/>
        <v>6</v>
      </c>
      <c r="K526">
        <f t="shared" ca="1" si="92"/>
        <v>21297.88</v>
      </c>
      <c r="L526">
        <f t="shared" ca="1" si="93"/>
        <v>20038.419999999998</v>
      </c>
      <c r="M526" s="21">
        <f t="shared" ca="1" si="87"/>
        <v>-9.7989459301190625</v>
      </c>
      <c r="N526" s="21">
        <f t="shared" ca="1" si="94"/>
        <v>-5.9135463247985349</v>
      </c>
      <c r="O526" t="str">
        <f t="shared" ca="1" si="88"/>
        <v/>
      </c>
      <c r="P526" t="str">
        <f t="shared" ca="1" si="95"/>
        <v/>
      </c>
      <c r="Q526" t="str">
        <f t="shared" ca="1" si="89"/>
        <v/>
      </c>
      <c r="R526" t="str">
        <f t="shared" ca="1" si="90"/>
        <v/>
      </c>
    </row>
    <row r="527" spans="3:18" x14ac:dyDescent="0.25">
      <c r="C527" s="25">
        <v>42543</v>
      </c>
      <c r="D527" s="24">
        <v>49.13</v>
      </c>
      <c r="E527" s="24">
        <v>20795.12</v>
      </c>
      <c r="F527" s="24">
        <v>2085.4499999999998</v>
      </c>
      <c r="G527">
        <f t="shared" si="84"/>
        <v>51.23</v>
      </c>
      <c r="H527">
        <f t="shared" ca="1" si="91"/>
        <v>46.21</v>
      </c>
      <c r="I527">
        <f t="shared" si="85"/>
        <v>11</v>
      </c>
      <c r="J527">
        <f t="shared" ca="1" si="86"/>
        <v>5</v>
      </c>
      <c r="K527">
        <f t="shared" ca="1" si="92"/>
        <v>21297.88</v>
      </c>
      <c r="L527">
        <f t="shared" ca="1" si="93"/>
        <v>20038.419999999998</v>
      </c>
      <c r="M527" s="21">
        <f t="shared" ca="1" si="87"/>
        <v>-9.7989459301190625</v>
      </c>
      <c r="N527" s="21">
        <f t="shared" ca="1" si="94"/>
        <v>-5.9135463247985349</v>
      </c>
      <c r="O527" t="str">
        <f t="shared" ca="1" si="88"/>
        <v/>
      </c>
      <c r="P527" t="str">
        <f t="shared" ca="1" si="95"/>
        <v/>
      </c>
      <c r="Q527" t="str">
        <f t="shared" ca="1" si="89"/>
        <v/>
      </c>
      <c r="R527" t="str">
        <f t="shared" ca="1" si="90"/>
        <v/>
      </c>
    </row>
    <row r="528" spans="3:18" x14ac:dyDescent="0.25">
      <c r="C528" s="25">
        <v>42542</v>
      </c>
      <c r="D528" s="24">
        <v>48.85</v>
      </c>
      <c r="E528" s="24">
        <v>20668.439999999999</v>
      </c>
      <c r="F528" s="24">
        <v>2088.9</v>
      </c>
      <c r="G528">
        <f t="shared" si="84"/>
        <v>51.23</v>
      </c>
      <c r="H528">
        <f t="shared" ca="1" si="91"/>
        <v>46.21</v>
      </c>
      <c r="I528">
        <f t="shared" si="85"/>
        <v>10</v>
      </c>
      <c r="J528">
        <f t="shared" ca="1" si="86"/>
        <v>4</v>
      </c>
      <c r="K528">
        <f t="shared" ca="1" si="92"/>
        <v>21297.88</v>
      </c>
      <c r="L528">
        <f t="shared" ca="1" si="93"/>
        <v>20038.419999999998</v>
      </c>
      <c r="M528" s="21">
        <f t="shared" ca="1" si="87"/>
        <v>-9.7989459301190625</v>
      </c>
      <c r="N528" s="21">
        <f t="shared" ca="1" si="94"/>
        <v>-5.9135463247985349</v>
      </c>
      <c r="O528" t="str">
        <f t="shared" ca="1" si="88"/>
        <v/>
      </c>
      <c r="P528" t="str">
        <f t="shared" ca="1" si="95"/>
        <v/>
      </c>
      <c r="Q528" t="str">
        <f t="shared" ca="1" si="89"/>
        <v/>
      </c>
      <c r="R528" t="str">
        <f t="shared" ca="1" si="90"/>
        <v/>
      </c>
    </row>
    <row r="529" spans="3:18" x14ac:dyDescent="0.25">
      <c r="C529" s="25">
        <v>42541</v>
      </c>
      <c r="D529" s="24">
        <v>49.37</v>
      </c>
      <c r="E529" s="24">
        <v>20510.2</v>
      </c>
      <c r="F529" s="24">
        <v>2083.25</v>
      </c>
      <c r="G529">
        <f t="shared" ref="G529:G592" si="96">MAX($D529:$D543)</f>
        <v>51.23</v>
      </c>
      <c r="H529">
        <f t="shared" ca="1" si="91"/>
        <v>46.21</v>
      </c>
      <c r="I529">
        <f t="shared" ref="I529:I592" si="97">MATCH($G529,$D529:$D543,0)</f>
        <v>9</v>
      </c>
      <c r="J529">
        <f t="shared" ref="J529:J592" ca="1" si="98">MATCH($H529,$D529:$D543,0)</f>
        <v>3</v>
      </c>
      <c r="K529">
        <f t="shared" ca="1" si="92"/>
        <v>21297.88</v>
      </c>
      <c r="L529">
        <f t="shared" ca="1" si="93"/>
        <v>20038.419999999998</v>
      </c>
      <c r="M529" s="21">
        <f t="shared" ref="M529:M592" ca="1" si="99">100*(H529/G529-1)</f>
        <v>-9.7989459301190625</v>
      </c>
      <c r="N529" s="21">
        <f t="shared" ca="1" si="94"/>
        <v>-5.9135463247985349</v>
      </c>
      <c r="O529" t="str">
        <f t="shared" ref="O529:O592" ca="1" si="100">IF(M529&lt;-10,1,"")</f>
        <v/>
      </c>
      <c r="P529" t="str">
        <f t="shared" ca="1" si="95"/>
        <v/>
      </c>
      <c r="Q529" t="str">
        <f t="shared" ref="Q529:Q592" ca="1" si="101">IF(AND($O529=1,$P529=1),OFFSET($C529,I529-1,0),"")</f>
        <v/>
      </c>
      <c r="R529" t="str">
        <f t="shared" ref="R529:R592" ca="1" si="102">IF(AND($O529=1,$P529=1),OFFSET($C529,J529-1,0),"")</f>
        <v/>
      </c>
    </row>
    <row r="530" spans="3:18" x14ac:dyDescent="0.25">
      <c r="C530" s="25">
        <v>42538</v>
      </c>
      <c r="D530" s="24">
        <v>47.98</v>
      </c>
      <c r="E530" s="24">
        <v>20169.98</v>
      </c>
      <c r="F530" s="24">
        <v>2071.2199999999998</v>
      </c>
      <c r="G530">
        <f t="shared" si="96"/>
        <v>51.23</v>
      </c>
      <c r="H530">
        <f t="shared" ref="H530:H593" ca="1" si="103">MIN(OFFSET($D530,0,0,MATCH($G530,$D530:$D544,0),1))</f>
        <v>46.21</v>
      </c>
      <c r="I530">
        <f t="shared" si="97"/>
        <v>8</v>
      </c>
      <c r="J530">
        <f t="shared" ca="1" si="98"/>
        <v>2</v>
      </c>
      <c r="K530">
        <f t="shared" ref="K530:K593" ca="1" si="104">OFFSET($E530,I530-1,0)</f>
        <v>21297.88</v>
      </c>
      <c r="L530">
        <f t="shared" ref="L530:L593" ca="1" si="105">OFFSET($E530,J530-1,0)</f>
        <v>20038.419999999998</v>
      </c>
      <c r="M530" s="21">
        <f t="shared" ca="1" si="99"/>
        <v>-9.7989459301190625</v>
      </c>
      <c r="N530" s="21">
        <f t="shared" ref="N530:N593" ca="1" si="106">IF(ISNUMBER(100*(L530/K530-1)),100*(L530/K530-1),"")</f>
        <v>-5.9135463247985349</v>
      </c>
      <c r="O530" t="str">
        <f t="shared" ca="1" si="100"/>
        <v/>
      </c>
      <c r="P530" t="str">
        <f t="shared" ref="P530:P593" ca="1" si="107">IF(N530="","",IF(N530=-100,"",IF(N530&lt;-10,1,"")))</f>
        <v/>
      </c>
      <c r="Q530" t="str">
        <f t="shared" ca="1" si="101"/>
        <v/>
      </c>
      <c r="R530" t="str">
        <f t="shared" ca="1" si="102"/>
        <v/>
      </c>
    </row>
    <row r="531" spans="3:18" x14ac:dyDescent="0.25">
      <c r="C531" s="25">
        <v>42537</v>
      </c>
      <c r="D531" s="24">
        <v>46.21</v>
      </c>
      <c r="E531" s="24">
        <v>20038.419999999998</v>
      </c>
      <c r="F531" s="24">
        <v>2077.9899999999998</v>
      </c>
      <c r="G531">
        <f t="shared" si="96"/>
        <v>51.23</v>
      </c>
      <c r="H531">
        <f t="shared" ca="1" si="103"/>
        <v>46.21</v>
      </c>
      <c r="I531">
        <f t="shared" si="97"/>
        <v>7</v>
      </c>
      <c r="J531">
        <f t="shared" ca="1" si="98"/>
        <v>1</v>
      </c>
      <c r="K531">
        <f t="shared" ca="1" si="104"/>
        <v>21297.88</v>
      </c>
      <c r="L531">
        <f t="shared" ca="1" si="105"/>
        <v>20038.419999999998</v>
      </c>
      <c r="M531" s="21">
        <f t="shared" ca="1" si="99"/>
        <v>-9.7989459301190625</v>
      </c>
      <c r="N531" s="21">
        <f t="shared" ca="1" si="106"/>
        <v>-5.9135463247985349</v>
      </c>
      <c r="O531" t="str">
        <f t="shared" ca="1" si="100"/>
        <v/>
      </c>
      <c r="P531" t="str">
        <f t="shared" ca="1" si="107"/>
        <v/>
      </c>
      <c r="Q531" t="str">
        <f t="shared" ca="1" si="101"/>
        <v/>
      </c>
      <c r="R531" t="str">
        <f t="shared" ca="1" si="102"/>
        <v/>
      </c>
    </row>
    <row r="532" spans="3:18" x14ac:dyDescent="0.25">
      <c r="C532" s="25">
        <v>42536</v>
      </c>
      <c r="D532" s="24">
        <v>48.01</v>
      </c>
      <c r="E532" s="24">
        <v>20467.52</v>
      </c>
      <c r="F532" s="24">
        <v>2071.5</v>
      </c>
      <c r="G532">
        <f t="shared" si="96"/>
        <v>51.23</v>
      </c>
      <c r="H532">
        <f t="shared" ca="1" si="103"/>
        <v>48.01</v>
      </c>
      <c r="I532">
        <f t="shared" si="97"/>
        <v>6</v>
      </c>
      <c r="J532">
        <f t="shared" ca="1" si="98"/>
        <v>1</v>
      </c>
      <c r="K532">
        <f t="shared" ca="1" si="104"/>
        <v>21297.88</v>
      </c>
      <c r="L532">
        <f t="shared" ca="1" si="105"/>
        <v>20467.52</v>
      </c>
      <c r="M532" s="21">
        <f t="shared" ca="1" si="99"/>
        <v>-6.285379660355261</v>
      </c>
      <c r="N532" s="21">
        <f t="shared" ca="1" si="106"/>
        <v>-3.8987918046303194</v>
      </c>
      <c r="O532" t="str">
        <f t="shared" ca="1" si="100"/>
        <v/>
      </c>
      <c r="P532" t="str">
        <f t="shared" ca="1" si="107"/>
        <v/>
      </c>
      <c r="Q532" t="str">
        <f t="shared" ca="1" si="101"/>
        <v/>
      </c>
      <c r="R532" t="str">
        <f t="shared" ca="1" si="102"/>
        <v/>
      </c>
    </row>
    <row r="533" spans="3:18" x14ac:dyDescent="0.25">
      <c r="C533" s="25">
        <v>42535</v>
      </c>
      <c r="D533" s="24">
        <v>48.49</v>
      </c>
      <c r="E533" s="24">
        <v>20387.53</v>
      </c>
      <c r="F533" s="24">
        <v>2075.3200000000002</v>
      </c>
      <c r="G533">
        <f t="shared" si="96"/>
        <v>51.23</v>
      </c>
      <c r="H533">
        <f t="shared" ca="1" si="103"/>
        <v>48.49</v>
      </c>
      <c r="I533">
        <f t="shared" si="97"/>
        <v>5</v>
      </c>
      <c r="J533">
        <f t="shared" ca="1" si="98"/>
        <v>1</v>
      </c>
      <c r="K533">
        <f t="shared" ca="1" si="104"/>
        <v>21297.88</v>
      </c>
      <c r="L533">
        <f t="shared" ca="1" si="105"/>
        <v>20387.53</v>
      </c>
      <c r="M533" s="21">
        <f t="shared" ca="1" si="99"/>
        <v>-5.3484286550849021</v>
      </c>
      <c r="N533" s="21">
        <f t="shared" ca="1" si="106"/>
        <v>-4.2743690921350002</v>
      </c>
      <c r="O533" t="str">
        <f t="shared" ca="1" si="100"/>
        <v/>
      </c>
      <c r="P533" t="str">
        <f t="shared" ca="1" si="107"/>
        <v/>
      </c>
      <c r="Q533" t="str">
        <f t="shared" ca="1" si="101"/>
        <v/>
      </c>
      <c r="R533" t="str">
        <f t="shared" ca="1" si="102"/>
        <v/>
      </c>
    </row>
    <row r="534" spans="3:18" x14ac:dyDescent="0.25">
      <c r="C534" s="25">
        <v>42534</v>
      </c>
      <c r="D534" s="24">
        <v>48.88</v>
      </c>
      <c r="E534" s="24">
        <v>20512.990000000002</v>
      </c>
      <c r="F534" s="24">
        <v>2079.06</v>
      </c>
      <c r="G534">
        <f t="shared" si="96"/>
        <v>51.23</v>
      </c>
      <c r="H534">
        <f t="shared" ca="1" si="103"/>
        <v>48.88</v>
      </c>
      <c r="I534">
        <f t="shared" si="97"/>
        <v>4</v>
      </c>
      <c r="J534">
        <f t="shared" ca="1" si="98"/>
        <v>1</v>
      </c>
      <c r="K534">
        <f t="shared" ca="1" si="104"/>
        <v>21297.88</v>
      </c>
      <c r="L534">
        <f t="shared" ca="1" si="105"/>
        <v>20512.990000000002</v>
      </c>
      <c r="M534" s="21">
        <f t="shared" ca="1" si="99"/>
        <v>-4.587155963302747</v>
      </c>
      <c r="N534" s="21">
        <f t="shared" ca="1" si="106"/>
        <v>-3.6852963769163805</v>
      </c>
      <c r="O534" t="str">
        <f t="shared" ca="1" si="100"/>
        <v/>
      </c>
      <c r="P534" t="str">
        <f t="shared" ca="1" si="107"/>
        <v/>
      </c>
      <c r="Q534" t="str">
        <f t="shared" ca="1" si="101"/>
        <v/>
      </c>
      <c r="R534" t="str">
        <f t="shared" ca="1" si="102"/>
        <v/>
      </c>
    </row>
    <row r="535" spans="3:18" x14ac:dyDescent="0.25">
      <c r="C535" s="25">
        <v>42531</v>
      </c>
      <c r="D535" s="24">
        <v>49.07</v>
      </c>
      <c r="E535" s="24">
        <v>21042.639999999999</v>
      </c>
      <c r="F535" s="24">
        <v>2096.0700000000002</v>
      </c>
      <c r="G535">
        <f t="shared" si="96"/>
        <v>51.23</v>
      </c>
      <c r="H535">
        <f t="shared" ca="1" si="103"/>
        <v>49.07</v>
      </c>
      <c r="I535">
        <f t="shared" si="97"/>
        <v>3</v>
      </c>
      <c r="J535">
        <f t="shared" ca="1" si="98"/>
        <v>1</v>
      </c>
      <c r="K535">
        <f t="shared" ca="1" si="104"/>
        <v>21297.88</v>
      </c>
      <c r="L535">
        <f t="shared" ca="1" si="105"/>
        <v>21042.639999999999</v>
      </c>
      <c r="M535" s="21">
        <f t="shared" ca="1" si="99"/>
        <v>-4.2162795237165707</v>
      </c>
      <c r="N535" s="21">
        <f t="shared" ca="1" si="106"/>
        <v>-1.1984291394260937</v>
      </c>
      <c r="O535" t="str">
        <f t="shared" ca="1" si="100"/>
        <v/>
      </c>
      <c r="P535" t="str">
        <f t="shared" ca="1" si="107"/>
        <v/>
      </c>
      <c r="Q535" t="str">
        <f t="shared" ca="1" si="101"/>
        <v/>
      </c>
      <c r="R535" t="str">
        <f t="shared" ca="1" si="102"/>
        <v/>
      </c>
    </row>
    <row r="536" spans="3:18" x14ac:dyDescent="0.25">
      <c r="C536" s="25">
        <v>42530</v>
      </c>
      <c r="D536" s="24">
        <v>50.56</v>
      </c>
      <c r="E536" s="24"/>
      <c r="F536" s="24">
        <v>2115.48</v>
      </c>
      <c r="G536">
        <f t="shared" si="96"/>
        <v>51.23</v>
      </c>
      <c r="H536">
        <f t="shared" ca="1" si="103"/>
        <v>50.56</v>
      </c>
      <c r="I536">
        <f t="shared" si="97"/>
        <v>2</v>
      </c>
      <c r="J536">
        <f t="shared" ca="1" si="98"/>
        <v>1</v>
      </c>
      <c r="K536">
        <f t="shared" ca="1" si="104"/>
        <v>21297.88</v>
      </c>
      <c r="L536">
        <f t="shared" ca="1" si="105"/>
        <v>0</v>
      </c>
      <c r="M536" s="21">
        <f t="shared" ca="1" si="99"/>
        <v>-1.3078274448565241</v>
      </c>
      <c r="N536" s="21">
        <f t="shared" ca="1" si="106"/>
        <v>-100</v>
      </c>
      <c r="O536" t="str">
        <f t="shared" ca="1" si="100"/>
        <v/>
      </c>
      <c r="P536" t="str">
        <f t="shared" ca="1" si="107"/>
        <v/>
      </c>
      <c r="Q536" t="str">
        <f t="shared" ca="1" si="101"/>
        <v/>
      </c>
      <c r="R536" t="str">
        <f t="shared" ca="1" si="102"/>
        <v/>
      </c>
    </row>
    <row r="537" spans="3:18" x14ac:dyDescent="0.25">
      <c r="C537" s="25">
        <v>42529</v>
      </c>
      <c r="D537" s="24">
        <v>51.23</v>
      </c>
      <c r="E537" s="24">
        <v>21297.88</v>
      </c>
      <c r="F537" s="24">
        <v>2119.12</v>
      </c>
      <c r="G537">
        <f t="shared" si="96"/>
        <v>51.23</v>
      </c>
      <c r="H537">
        <f t="shared" ca="1" si="103"/>
        <v>51.23</v>
      </c>
      <c r="I537">
        <f t="shared" si="97"/>
        <v>1</v>
      </c>
      <c r="J537">
        <f t="shared" ca="1" si="98"/>
        <v>1</v>
      </c>
      <c r="K537">
        <f t="shared" ca="1" si="104"/>
        <v>21297.88</v>
      </c>
      <c r="L537">
        <f t="shared" ca="1" si="105"/>
        <v>21297.88</v>
      </c>
      <c r="M537" s="21">
        <f t="shared" ca="1" si="99"/>
        <v>0</v>
      </c>
      <c r="N537" s="21">
        <f t="shared" ca="1" si="106"/>
        <v>0</v>
      </c>
      <c r="O537" t="str">
        <f t="shared" ca="1" si="100"/>
        <v/>
      </c>
      <c r="P537" t="str">
        <f t="shared" ca="1" si="107"/>
        <v/>
      </c>
      <c r="Q537" t="str">
        <f t="shared" ca="1" si="101"/>
        <v/>
      </c>
      <c r="R537" t="str">
        <f t="shared" ca="1" si="102"/>
        <v/>
      </c>
    </row>
    <row r="538" spans="3:18" x14ac:dyDescent="0.25">
      <c r="C538" s="25">
        <v>42528</v>
      </c>
      <c r="D538" s="24">
        <v>50.36</v>
      </c>
      <c r="E538" s="24">
        <v>21328.240000000002</v>
      </c>
      <c r="F538" s="24">
        <v>2112.13</v>
      </c>
      <c r="G538">
        <f t="shared" si="96"/>
        <v>50.36</v>
      </c>
      <c r="H538">
        <f t="shared" ca="1" si="103"/>
        <v>50.36</v>
      </c>
      <c r="I538">
        <f t="shared" si="97"/>
        <v>1</v>
      </c>
      <c r="J538">
        <f t="shared" ca="1" si="98"/>
        <v>1</v>
      </c>
      <c r="K538">
        <f t="shared" ca="1" si="104"/>
        <v>21328.240000000002</v>
      </c>
      <c r="L538">
        <f t="shared" ca="1" si="105"/>
        <v>21328.240000000002</v>
      </c>
      <c r="M538" s="21">
        <f t="shared" ca="1" si="99"/>
        <v>0</v>
      </c>
      <c r="N538" s="21">
        <f t="shared" ca="1" si="106"/>
        <v>0</v>
      </c>
      <c r="O538" t="str">
        <f t="shared" ca="1" si="100"/>
        <v/>
      </c>
      <c r="P538" t="str">
        <f t="shared" ca="1" si="107"/>
        <v/>
      </c>
      <c r="Q538" t="str">
        <f t="shared" ca="1" si="101"/>
        <v/>
      </c>
      <c r="R538" t="str">
        <f t="shared" ca="1" si="102"/>
        <v/>
      </c>
    </row>
    <row r="539" spans="3:18" x14ac:dyDescent="0.25">
      <c r="C539" s="25">
        <v>42527</v>
      </c>
      <c r="D539" s="24">
        <v>49.69</v>
      </c>
      <c r="E539" s="24">
        <v>21030.22</v>
      </c>
      <c r="F539" s="24">
        <v>2109.41</v>
      </c>
      <c r="G539">
        <f t="shared" si="96"/>
        <v>49.69</v>
      </c>
      <c r="H539">
        <f t="shared" ca="1" si="103"/>
        <v>49.69</v>
      </c>
      <c r="I539">
        <f t="shared" si="97"/>
        <v>1</v>
      </c>
      <c r="J539">
        <f t="shared" ca="1" si="98"/>
        <v>1</v>
      </c>
      <c r="K539">
        <f t="shared" ca="1" si="104"/>
        <v>21030.22</v>
      </c>
      <c r="L539">
        <f t="shared" ca="1" si="105"/>
        <v>21030.22</v>
      </c>
      <c r="M539" s="21">
        <f t="shared" ca="1" si="99"/>
        <v>0</v>
      </c>
      <c r="N539" s="21">
        <f t="shared" ca="1" si="106"/>
        <v>0</v>
      </c>
      <c r="O539" t="str">
        <f t="shared" ca="1" si="100"/>
        <v/>
      </c>
      <c r="P539" t="str">
        <f t="shared" ca="1" si="107"/>
        <v/>
      </c>
      <c r="Q539" t="str">
        <f t="shared" ca="1" si="101"/>
        <v/>
      </c>
      <c r="R539" t="str">
        <f t="shared" ca="1" si="102"/>
        <v/>
      </c>
    </row>
    <row r="540" spans="3:18" x14ac:dyDescent="0.25">
      <c r="C540" s="25">
        <v>42524</v>
      </c>
      <c r="D540" s="24">
        <v>48.62</v>
      </c>
      <c r="E540" s="24">
        <v>20947.240000000002</v>
      </c>
      <c r="F540" s="24">
        <v>2099.13</v>
      </c>
      <c r="G540">
        <f t="shared" si="96"/>
        <v>49.56</v>
      </c>
      <c r="H540">
        <f t="shared" ca="1" si="103"/>
        <v>48.62</v>
      </c>
      <c r="I540">
        <f t="shared" si="97"/>
        <v>8</v>
      </c>
      <c r="J540">
        <f t="shared" ca="1" si="98"/>
        <v>1</v>
      </c>
      <c r="K540">
        <f t="shared" ca="1" si="104"/>
        <v>20368.05</v>
      </c>
      <c r="L540">
        <f t="shared" ca="1" si="105"/>
        <v>20947.240000000002</v>
      </c>
      <c r="M540" s="21">
        <f t="shared" ca="1" si="99"/>
        <v>-1.8966908797417359</v>
      </c>
      <c r="N540" s="21">
        <f t="shared" ca="1" si="106"/>
        <v>2.8436202778371111</v>
      </c>
      <c r="O540" t="str">
        <f t="shared" ca="1" si="100"/>
        <v/>
      </c>
      <c r="P540" t="str">
        <f t="shared" ca="1" si="107"/>
        <v/>
      </c>
      <c r="Q540" t="str">
        <f t="shared" ca="1" si="101"/>
        <v/>
      </c>
      <c r="R540" t="str">
        <f t="shared" ca="1" si="102"/>
        <v/>
      </c>
    </row>
    <row r="541" spans="3:18" x14ac:dyDescent="0.25">
      <c r="C541" s="25">
        <v>42523</v>
      </c>
      <c r="D541" s="24">
        <v>49.17</v>
      </c>
      <c r="E541" s="24">
        <v>20859.22</v>
      </c>
      <c r="F541" s="24">
        <v>2105.2600000000002</v>
      </c>
      <c r="G541">
        <f t="shared" si="96"/>
        <v>49.56</v>
      </c>
      <c r="H541">
        <f t="shared" ca="1" si="103"/>
        <v>49.01</v>
      </c>
      <c r="I541">
        <f t="shared" si="97"/>
        <v>7</v>
      </c>
      <c r="J541">
        <f t="shared" ca="1" si="98"/>
        <v>2</v>
      </c>
      <c r="K541">
        <f t="shared" ca="1" si="104"/>
        <v>20368.05</v>
      </c>
      <c r="L541">
        <f t="shared" ca="1" si="105"/>
        <v>20760.98</v>
      </c>
      <c r="M541" s="21">
        <f t="shared" ca="1" si="99"/>
        <v>-1.1097659402744209</v>
      </c>
      <c r="N541" s="21">
        <f t="shared" ca="1" si="106"/>
        <v>1.9291488384995059</v>
      </c>
      <c r="O541" t="str">
        <f t="shared" ca="1" si="100"/>
        <v/>
      </c>
      <c r="P541" t="str">
        <f t="shared" ca="1" si="107"/>
        <v/>
      </c>
      <c r="Q541" t="str">
        <f t="shared" ca="1" si="101"/>
        <v/>
      </c>
      <c r="R541" t="str">
        <f t="shared" ca="1" si="102"/>
        <v/>
      </c>
    </row>
    <row r="542" spans="3:18" x14ac:dyDescent="0.25">
      <c r="C542" s="25">
        <v>42522</v>
      </c>
      <c r="D542" s="24">
        <v>49.01</v>
      </c>
      <c r="E542" s="24">
        <v>20760.98</v>
      </c>
      <c r="F542" s="24">
        <v>2099.33</v>
      </c>
      <c r="G542">
        <f t="shared" si="96"/>
        <v>49.56</v>
      </c>
      <c r="H542">
        <f t="shared" ca="1" si="103"/>
        <v>49.01</v>
      </c>
      <c r="I542">
        <f t="shared" si="97"/>
        <v>6</v>
      </c>
      <c r="J542">
        <f t="shared" ca="1" si="98"/>
        <v>1</v>
      </c>
      <c r="K542">
        <f t="shared" ca="1" si="104"/>
        <v>20368.05</v>
      </c>
      <c r="L542">
        <f t="shared" ca="1" si="105"/>
        <v>20760.98</v>
      </c>
      <c r="M542" s="21">
        <f t="shared" ca="1" si="99"/>
        <v>-1.1097659402744209</v>
      </c>
      <c r="N542" s="21">
        <f t="shared" ca="1" si="106"/>
        <v>1.9291488384995059</v>
      </c>
      <c r="O542" t="str">
        <f t="shared" ca="1" si="100"/>
        <v/>
      </c>
      <c r="P542" t="str">
        <f t="shared" ca="1" si="107"/>
        <v/>
      </c>
      <c r="Q542" t="str">
        <f t="shared" ca="1" si="101"/>
        <v/>
      </c>
      <c r="R542" t="str">
        <f t="shared" ca="1" si="102"/>
        <v/>
      </c>
    </row>
    <row r="543" spans="3:18" x14ac:dyDescent="0.25">
      <c r="C543" s="25">
        <v>42521</v>
      </c>
      <c r="D543" s="24">
        <v>49.1</v>
      </c>
      <c r="E543" s="24">
        <v>20815.09</v>
      </c>
      <c r="F543" s="24">
        <v>2096.96</v>
      </c>
      <c r="G543">
        <f t="shared" si="96"/>
        <v>49.56</v>
      </c>
      <c r="H543">
        <f t="shared" ca="1" si="103"/>
        <v>49.1</v>
      </c>
      <c r="I543">
        <f t="shared" si="97"/>
        <v>5</v>
      </c>
      <c r="J543">
        <f t="shared" ca="1" si="98"/>
        <v>1</v>
      </c>
      <c r="K543">
        <f t="shared" ca="1" si="104"/>
        <v>20368.05</v>
      </c>
      <c r="L543">
        <f t="shared" ca="1" si="105"/>
        <v>20815.09</v>
      </c>
      <c r="M543" s="21">
        <f t="shared" ca="1" si="99"/>
        <v>-0.92816787732041828</v>
      </c>
      <c r="N543" s="21">
        <f t="shared" ca="1" si="106"/>
        <v>2.1948100088128308</v>
      </c>
      <c r="O543" t="str">
        <f t="shared" ca="1" si="100"/>
        <v/>
      </c>
      <c r="P543" t="str">
        <f t="shared" ca="1" si="107"/>
        <v/>
      </c>
      <c r="Q543" t="str">
        <f t="shared" ca="1" si="101"/>
        <v/>
      </c>
      <c r="R543" t="str">
        <f t="shared" ca="1" si="102"/>
        <v/>
      </c>
    </row>
    <row r="544" spans="3:18" x14ac:dyDescent="0.25">
      <c r="C544" s="25">
        <v>42520</v>
      </c>
      <c r="D544" s="24"/>
      <c r="E544" s="24">
        <v>20629.39</v>
      </c>
      <c r="F544" s="24"/>
      <c r="G544">
        <f t="shared" si="96"/>
        <v>49.56</v>
      </c>
      <c r="H544">
        <f t="shared" ca="1" si="103"/>
        <v>49.33</v>
      </c>
      <c r="I544">
        <f t="shared" si="97"/>
        <v>4</v>
      </c>
      <c r="J544">
        <f t="shared" ca="1" si="98"/>
        <v>2</v>
      </c>
      <c r="K544">
        <f t="shared" ca="1" si="104"/>
        <v>20368.05</v>
      </c>
      <c r="L544">
        <f t="shared" ca="1" si="105"/>
        <v>20576.77</v>
      </c>
      <c r="M544" s="21">
        <f t="shared" ca="1" si="99"/>
        <v>-0.46408393866022024</v>
      </c>
      <c r="N544" s="21">
        <f t="shared" ca="1" si="106"/>
        <v>1.0247421819958191</v>
      </c>
      <c r="O544" t="str">
        <f t="shared" ca="1" si="100"/>
        <v/>
      </c>
      <c r="P544" t="str">
        <f t="shared" ca="1" si="107"/>
        <v/>
      </c>
      <c r="Q544" t="str">
        <f t="shared" ca="1" si="101"/>
        <v/>
      </c>
      <c r="R544" t="str">
        <f t="shared" ca="1" si="102"/>
        <v/>
      </c>
    </row>
    <row r="545" spans="3:18" x14ac:dyDescent="0.25">
      <c r="C545" s="25">
        <v>42517</v>
      </c>
      <c r="D545" s="24">
        <v>49.33</v>
      </c>
      <c r="E545" s="24">
        <v>20576.77</v>
      </c>
      <c r="F545" s="24">
        <v>2099.06</v>
      </c>
      <c r="G545">
        <f t="shared" si="96"/>
        <v>49.56</v>
      </c>
      <c r="H545">
        <f t="shared" ca="1" si="103"/>
        <v>49.33</v>
      </c>
      <c r="I545">
        <f t="shared" si="97"/>
        <v>3</v>
      </c>
      <c r="J545">
        <f t="shared" ca="1" si="98"/>
        <v>1</v>
      </c>
      <c r="K545">
        <f t="shared" ca="1" si="104"/>
        <v>20368.05</v>
      </c>
      <c r="L545">
        <f t="shared" ca="1" si="105"/>
        <v>20576.77</v>
      </c>
      <c r="M545" s="21">
        <f t="shared" ca="1" si="99"/>
        <v>-0.46408393866022024</v>
      </c>
      <c r="N545" s="21">
        <f t="shared" ca="1" si="106"/>
        <v>1.0247421819958191</v>
      </c>
      <c r="O545" t="str">
        <f t="shared" ca="1" si="100"/>
        <v/>
      </c>
      <c r="P545" t="str">
        <f t="shared" ca="1" si="107"/>
        <v/>
      </c>
      <c r="Q545" t="str">
        <f t="shared" ca="1" si="101"/>
        <v/>
      </c>
      <c r="R545" t="str">
        <f t="shared" ca="1" si="102"/>
        <v/>
      </c>
    </row>
    <row r="546" spans="3:18" x14ac:dyDescent="0.25">
      <c r="C546" s="25">
        <v>42516</v>
      </c>
      <c r="D546" s="24">
        <v>49.48</v>
      </c>
      <c r="E546" s="24">
        <v>20397.11</v>
      </c>
      <c r="F546" s="24">
        <v>2090.1</v>
      </c>
      <c r="G546">
        <f t="shared" si="96"/>
        <v>49.56</v>
      </c>
      <c r="H546">
        <f t="shared" ca="1" si="103"/>
        <v>49.48</v>
      </c>
      <c r="I546">
        <f t="shared" si="97"/>
        <v>2</v>
      </c>
      <c r="J546">
        <f t="shared" ca="1" si="98"/>
        <v>1</v>
      </c>
      <c r="K546">
        <f t="shared" ca="1" si="104"/>
        <v>20368.05</v>
      </c>
      <c r="L546">
        <f t="shared" ca="1" si="105"/>
        <v>20397.11</v>
      </c>
      <c r="M546" s="21">
        <f t="shared" ca="1" si="99"/>
        <v>-0.16142050040356404</v>
      </c>
      <c r="N546" s="21">
        <f t="shared" ca="1" si="106"/>
        <v>0.14267443373323641</v>
      </c>
      <c r="O546" t="str">
        <f t="shared" ca="1" si="100"/>
        <v/>
      </c>
      <c r="P546" t="str">
        <f t="shared" ca="1" si="107"/>
        <v/>
      </c>
      <c r="Q546" t="str">
        <f t="shared" ca="1" si="101"/>
        <v/>
      </c>
      <c r="R546" t="str">
        <f t="shared" ca="1" si="102"/>
        <v/>
      </c>
    </row>
    <row r="547" spans="3:18" x14ac:dyDescent="0.25">
      <c r="C547" s="25">
        <v>42515</v>
      </c>
      <c r="D547" s="24">
        <v>49.56</v>
      </c>
      <c r="E547" s="24">
        <v>20368.05</v>
      </c>
      <c r="F547" s="24">
        <v>2090.54</v>
      </c>
      <c r="G547">
        <f t="shared" si="96"/>
        <v>49.56</v>
      </c>
      <c r="H547">
        <f t="shared" ca="1" si="103"/>
        <v>49.56</v>
      </c>
      <c r="I547">
        <f t="shared" si="97"/>
        <v>1</v>
      </c>
      <c r="J547">
        <f t="shared" ca="1" si="98"/>
        <v>1</v>
      </c>
      <c r="K547">
        <f t="shared" ca="1" si="104"/>
        <v>20368.05</v>
      </c>
      <c r="L547">
        <f t="shared" ca="1" si="105"/>
        <v>20368.05</v>
      </c>
      <c r="M547" s="21">
        <f t="shared" ca="1" si="99"/>
        <v>0</v>
      </c>
      <c r="N547" s="21">
        <f t="shared" ca="1" si="106"/>
        <v>0</v>
      </c>
      <c r="O547" t="str">
        <f t="shared" ca="1" si="100"/>
        <v/>
      </c>
      <c r="P547" t="str">
        <f t="shared" ca="1" si="107"/>
        <v/>
      </c>
      <c r="Q547" t="str">
        <f t="shared" ca="1" si="101"/>
        <v/>
      </c>
      <c r="R547" t="str">
        <f t="shared" ca="1" si="102"/>
        <v/>
      </c>
    </row>
    <row r="548" spans="3:18" x14ac:dyDescent="0.25">
      <c r="C548" s="25">
        <v>42514</v>
      </c>
      <c r="D548" s="24">
        <v>48.62</v>
      </c>
      <c r="E548" s="24">
        <v>19830.43</v>
      </c>
      <c r="F548" s="24">
        <v>2076.06</v>
      </c>
      <c r="G548">
        <f t="shared" si="96"/>
        <v>48.62</v>
      </c>
      <c r="H548">
        <f t="shared" ca="1" si="103"/>
        <v>48.62</v>
      </c>
      <c r="I548">
        <f t="shared" si="97"/>
        <v>1</v>
      </c>
      <c r="J548">
        <f t="shared" ca="1" si="98"/>
        <v>1</v>
      </c>
      <c r="K548">
        <f t="shared" ca="1" si="104"/>
        <v>19830.43</v>
      </c>
      <c r="L548">
        <f t="shared" ca="1" si="105"/>
        <v>19830.43</v>
      </c>
      <c r="M548" s="21">
        <f t="shared" ca="1" si="99"/>
        <v>0</v>
      </c>
      <c r="N548" s="21">
        <f t="shared" ca="1" si="106"/>
        <v>0</v>
      </c>
      <c r="O548" t="str">
        <f t="shared" ca="1" si="100"/>
        <v/>
      </c>
      <c r="P548" t="str">
        <f t="shared" ca="1" si="107"/>
        <v/>
      </c>
      <c r="Q548" t="str">
        <f t="shared" ca="1" si="101"/>
        <v/>
      </c>
      <c r="R548" t="str">
        <f t="shared" ca="1" si="102"/>
        <v/>
      </c>
    </row>
    <row r="549" spans="3:18" x14ac:dyDescent="0.25">
      <c r="C549" s="25">
        <v>42513</v>
      </c>
      <c r="D549" s="24">
        <v>48.08</v>
      </c>
      <c r="E549" s="24">
        <v>19809.03</v>
      </c>
      <c r="F549" s="24">
        <v>2048.04</v>
      </c>
      <c r="G549">
        <f t="shared" si="96"/>
        <v>48.31</v>
      </c>
      <c r="H549">
        <f t="shared" ca="1" si="103"/>
        <v>47.75</v>
      </c>
      <c r="I549">
        <f t="shared" si="97"/>
        <v>5</v>
      </c>
      <c r="J549">
        <f t="shared" ca="1" si="98"/>
        <v>2</v>
      </c>
      <c r="K549">
        <f t="shared" ca="1" si="104"/>
        <v>20118.8</v>
      </c>
      <c r="L549">
        <f t="shared" ca="1" si="105"/>
        <v>19852.2</v>
      </c>
      <c r="M549" s="21">
        <f t="shared" ca="1" si="99"/>
        <v>-1.1591802939350027</v>
      </c>
      <c r="N549" s="21">
        <f t="shared" ca="1" si="106"/>
        <v>-1.3251287353122421</v>
      </c>
      <c r="O549" t="str">
        <f t="shared" ca="1" si="100"/>
        <v/>
      </c>
      <c r="P549" t="str">
        <f t="shared" ca="1" si="107"/>
        <v/>
      </c>
      <c r="Q549" t="str">
        <f t="shared" ca="1" si="101"/>
        <v/>
      </c>
      <c r="R549" t="str">
        <f t="shared" ca="1" si="102"/>
        <v/>
      </c>
    </row>
    <row r="550" spans="3:18" x14ac:dyDescent="0.25">
      <c r="C550" s="25">
        <v>42510</v>
      </c>
      <c r="D550" s="24">
        <v>47.75</v>
      </c>
      <c r="E550" s="24">
        <v>19852.2</v>
      </c>
      <c r="F550" s="24">
        <v>2052.3200000000002</v>
      </c>
      <c r="G550">
        <f t="shared" si="96"/>
        <v>48.31</v>
      </c>
      <c r="H550">
        <f t="shared" ca="1" si="103"/>
        <v>47.75</v>
      </c>
      <c r="I550">
        <f t="shared" si="97"/>
        <v>4</v>
      </c>
      <c r="J550">
        <f t="shared" ca="1" si="98"/>
        <v>1</v>
      </c>
      <c r="K550">
        <f t="shared" ca="1" si="104"/>
        <v>20118.8</v>
      </c>
      <c r="L550">
        <f t="shared" ca="1" si="105"/>
        <v>19852.2</v>
      </c>
      <c r="M550" s="21">
        <f t="shared" ca="1" si="99"/>
        <v>-1.1591802939350027</v>
      </c>
      <c r="N550" s="21">
        <f t="shared" ca="1" si="106"/>
        <v>-1.3251287353122421</v>
      </c>
      <c r="O550" t="str">
        <f t="shared" ca="1" si="100"/>
        <v/>
      </c>
      <c r="P550" t="str">
        <f t="shared" ca="1" si="107"/>
        <v/>
      </c>
      <c r="Q550" t="str">
        <f t="shared" ca="1" si="101"/>
        <v/>
      </c>
      <c r="R550" t="str">
        <f t="shared" ca="1" si="102"/>
        <v/>
      </c>
    </row>
    <row r="551" spans="3:18" x14ac:dyDescent="0.25">
      <c r="C551" s="25">
        <v>42509</v>
      </c>
      <c r="D551" s="24">
        <v>48.16</v>
      </c>
      <c r="E551" s="24">
        <v>19694.330000000002</v>
      </c>
      <c r="F551" s="24">
        <v>2040.04</v>
      </c>
      <c r="G551">
        <f t="shared" si="96"/>
        <v>48.31</v>
      </c>
      <c r="H551">
        <f t="shared" ca="1" si="103"/>
        <v>48.16</v>
      </c>
      <c r="I551">
        <f t="shared" si="97"/>
        <v>3</v>
      </c>
      <c r="J551">
        <f t="shared" ca="1" si="98"/>
        <v>1</v>
      </c>
      <c r="K551">
        <f t="shared" ca="1" si="104"/>
        <v>20118.8</v>
      </c>
      <c r="L551">
        <f t="shared" ca="1" si="105"/>
        <v>19694.330000000002</v>
      </c>
      <c r="M551" s="21">
        <f t="shared" ca="1" si="99"/>
        <v>-0.31049472158974911</v>
      </c>
      <c r="N551" s="21">
        <f t="shared" ca="1" si="106"/>
        <v>-2.1098176829631887</v>
      </c>
      <c r="O551" t="str">
        <f t="shared" ca="1" si="100"/>
        <v/>
      </c>
      <c r="P551" t="str">
        <f t="shared" ca="1" si="107"/>
        <v/>
      </c>
      <c r="Q551" t="str">
        <f t="shared" ca="1" si="101"/>
        <v/>
      </c>
      <c r="R551" t="str">
        <f t="shared" ca="1" si="102"/>
        <v/>
      </c>
    </row>
    <row r="552" spans="3:18" x14ac:dyDescent="0.25">
      <c r="C552" s="25">
        <v>42508</v>
      </c>
      <c r="D552" s="24">
        <v>48.19</v>
      </c>
      <c r="E552" s="24">
        <v>19826.41</v>
      </c>
      <c r="F552" s="24">
        <v>2047.63</v>
      </c>
      <c r="G552">
        <f t="shared" si="96"/>
        <v>48.31</v>
      </c>
      <c r="H552">
        <f t="shared" ca="1" si="103"/>
        <v>48.19</v>
      </c>
      <c r="I552">
        <f t="shared" si="97"/>
        <v>2</v>
      </c>
      <c r="J552">
        <f t="shared" ca="1" si="98"/>
        <v>1</v>
      </c>
      <c r="K552">
        <f t="shared" ca="1" si="104"/>
        <v>20118.8</v>
      </c>
      <c r="L552">
        <f t="shared" ca="1" si="105"/>
        <v>19826.41</v>
      </c>
      <c r="M552" s="21">
        <f t="shared" ca="1" si="99"/>
        <v>-0.24839577727179263</v>
      </c>
      <c r="N552" s="21">
        <f t="shared" ca="1" si="106"/>
        <v>-1.4533172952661211</v>
      </c>
      <c r="O552" t="str">
        <f t="shared" ca="1" si="100"/>
        <v/>
      </c>
      <c r="P552" t="str">
        <f t="shared" ca="1" si="107"/>
        <v/>
      </c>
      <c r="Q552" t="str">
        <f t="shared" ca="1" si="101"/>
        <v/>
      </c>
      <c r="R552" t="str">
        <f t="shared" ca="1" si="102"/>
        <v/>
      </c>
    </row>
    <row r="553" spans="3:18" x14ac:dyDescent="0.25">
      <c r="C553" s="25">
        <v>42507</v>
      </c>
      <c r="D553" s="24">
        <v>48.31</v>
      </c>
      <c r="E553" s="24">
        <v>20118.8</v>
      </c>
      <c r="F553" s="24">
        <v>2047.21</v>
      </c>
      <c r="G553">
        <f t="shared" si="96"/>
        <v>48.31</v>
      </c>
      <c r="H553">
        <f t="shared" ca="1" si="103"/>
        <v>48.31</v>
      </c>
      <c r="I553">
        <f t="shared" si="97"/>
        <v>1</v>
      </c>
      <c r="J553">
        <f t="shared" ca="1" si="98"/>
        <v>1</v>
      </c>
      <c r="K553">
        <f t="shared" ca="1" si="104"/>
        <v>20118.8</v>
      </c>
      <c r="L553">
        <f t="shared" ca="1" si="105"/>
        <v>20118.8</v>
      </c>
      <c r="M553" s="21">
        <f t="shared" ca="1" si="99"/>
        <v>0</v>
      </c>
      <c r="N553" s="21">
        <f t="shared" ca="1" si="106"/>
        <v>0</v>
      </c>
      <c r="O553" t="str">
        <f t="shared" ca="1" si="100"/>
        <v/>
      </c>
      <c r="P553" t="str">
        <f t="shared" ca="1" si="107"/>
        <v/>
      </c>
      <c r="Q553" t="str">
        <f t="shared" ca="1" si="101"/>
        <v/>
      </c>
      <c r="R553" t="str">
        <f t="shared" ca="1" si="102"/>
        <v/>
      </c>
    </row>
    <row r="554" spans="3:18" x14ac:dyDescent="0.25">
      <c r="C554" s="25">
        <v>42506</v>
      </c>
      <c r="D554" s="24">
        <v>47.72</v>
      </c>
      <c r="E554" s="24">
        <v>19883.95</v>
      </c>
      <c r="F554" s="24">
        <v>2066.66</v>
      </c>
      <c r="G554">
        <f t="shared" si="96"/>
        <v>47.72</v>
      </c>
      <c r="H554">
        <f t="shared" ca="1" si="103"/>
        <v>47.72</v>
      </c>
      <c r="I554">
        <f t="shared" si="97"/>
        <v>1</v>
      </c>
      <c r="J554">
        <f t="shared" ca="1" si="98"/>
        <v>1</v>
      </c>
      <c r="K554">
        <f t="shared" ca="1" si="104"/>
        <v>19883.95</v>
      </c>
      <c r="L554">
        <f t="shared" ca="1" si="105"/>
        <v>19883.95</v>
      </c>
      <c r="M554" s="21">
        <f t="shared" ca="1" si="99"/>
        <v>0</v>
      </c>
      <c r="N554" s="21">
        <f t="shared" ca="1" si="106"/>
        <v>0</v>
      </c>
      <c r="O554" t="str">
        <f t="shared" ca="1" si="100"/>
        <v/>
      </c>
      <c r="P554" t="str">
        <f t="shared" ca="1" si="107"/>
        <v/>
      </c>
      <c r="Q554" t="str">
        <f t="shared" ca="1" si="101"/>
        <v/>
      </c>
      <c r="R554" t="str">
        <f t="shared" ca="1" si="102"/>
        <v/>
      </c>
    </row>
    <row r="555" spans="3:18" x14ac:dyDescent="0.25">
      <c r="C555" s="25">
        <v>42503</v>
      </c>
      <c r="D555" s="24">
        <v>46.21</v>
      </c>
      <c r="E555" s="24">
        <v>19719.29</v>
      </c>
      <c r="F555" s="24">
        <v>2046.61</v>
      </c>
      <c r="G555">
        <f t="shared" si="96"/>
        <v>46.7</v>
      </c>
      <c r="H555">
        <f t="shared" ca="1" si="103"/>
        <v>46.21</v>
      </c>
      <c r="I555">
        <f t="shared" si="97"/>
        <v>2</v>
      </c>
      <c r="J555">
        <f t="shared" ca="1" si="98"/>
        <v>1</v>
      </c>
      <c r="K555">
        <f t="shared" ca="1" si="104"/>
        <v>19915.46</v>
      </c>
      <c r="L555">
        <f t="shared" ca="1" si="105"/>
        <v>19719.29</v>
      </c>
      <c r="M555" s="21">
        <f t="shared" ca="1" si="99"/>
        <v>-1.0492505353319137</v>
      </c>
      <c r="N555" s="21">
        <f t="shared" ca="1" si="106"/>
        <v>-0.98501365270999841</v>
      </c>
      <c r="O555" t="str">
        <f t="shared" ca="1" si="100"/>
        <v/>
      </c>
      <c r="P555" t="str">
        <f t="shared" ca="1" si="107"/>
        <v/>
      </c>
      <c r="Q555" t="str">
        <f t="shared" ca="1" si="101"/>
        <v/>
      </c>
      <c r="R555" t="str">
        <f t="shared" ca="1" si="102"/>
        <v/>
      </c>
    </row>
    <row r="556" spans="3:18" x14ac:dyDescent="0.25">
      <c r="C556" s="25">
        <v>42502</v>
      </c>
      <c r="D556" s="24">
        <v>46.7</v>
      </c>
      <c r="E556" s="24">
        <v>19915.46</v>
      </c>
      <c r="F556" s="24">
        <v>2064.11</v>
      </c>
      <c r="G556">
        <f t="shared" si="96"/>
        <v>46.7</v>
      </c>
      <c r="H556">
        <f t="shared" ca="1" si="103"/>
        <v>46.7</v>
      </c>
      <c r="I556">
        <f t="shared" si="97"/>
        <v>1</v>
      </c>
      <c r="J556">
        <f t="shared" ca="1" si="98"/>
        <v>1</v>
      </c>
      <c r="K556">
        <f t="shared" ca="1" si="104"/>
        <v>19915.46</v>
      </c>
      <c r="L556">
        <f t="shared" ca="1" si="105"/>
        <v>19915.46</v>
      </c>
      <c r="M556" s="21">
        <f t="shared" ca="1" si="99"/>
        <v>0</v>
      </c>
      <c r="N556" s="21">
        <f t="shared" ca="1" si="106"/>
        <v>0</v>
      </c>
      <c r="O556" t="str">
        <f t="shared" ca="1" si="100"/>
        <v/>
      </c>
      <c r="P556" t="str">
        <f t="shared" ca="1" si="107"/>
        <v/>
      </c>
      <c r="Q556" t="str">
        <f t="shared" ca="1" si="101"/>
        <v/>
      </c>
      <c r="R556" t="str">
        <f t="shared" ca="1" si="102"/>
        <v/>
      </c>
    </row>
    <row r="557" spans="3:18" x14ac:dyDescent="0.25">
      <c r="C557" s="25">
        <v>42501</v>
      </c>
      <c r="D557" s="24">
        <v>46.23</v>
      </c>
      <c r="E557" s="24">
        <v>20055.29</v>
      </c>
      <c r="F557" s="24">
        <v>2064.46</v>
      </c>
      <c r="G557">
        <f t="shared" si="96"/>
        <v>46.23</v>
      </c>
      <c r="H557">
        <f t="shared" ca="1" si="103"/>
        <v>46.23</v>
      </c>
      <c r="I557">
        <f t="shared" si="97"/>
        <v>1</v>
      </c>
      <c r="J557">
        <f t="shared" ca="1" si="98"/>
        <v>1</v>
      </c>
      <c r="K557">
        <f t="shared" ca="1" si="104"/>
        <v>20055.29</v>
      </c>
      <c r="L557">
        <f t="shared" ca="1" si="105"/>
        <v>20055.29</v>
      </c>
      <c r="M557" s="21">
        <f t="shared" ca="1" si="99"/>
        <v>0</v>
      </c>
      <c r="N557" s="21">
        <f t="shared" ca="1" si="106"/>
        <v>0</v>
      </c>
      <c r="O557" t="str">
        <f t="shared" ca="1" si="100"/>
        <v/>
      </c>
      <c r="P557" t="str">
        <f t="shared" ca="1" si="107"/>
        <v/>
      </c>
      <c r="Q557" t="str">
        <f t="shared" ca="1" si="101"/>
        <v/>
      </c>
      <c r="R557" t="str">
        <f t="shared" ca="1" si="102"/>
        <v/>
      </c>
    </row>
    <row r="558" spans="3:18" x14ac:dyDescent="0.25">
      <c r="C558" s="25">
        <v>42500</v>
      </c>
      <c r="D558" s="24">
        <v>44.66</v>
      </c>
      <c r="E558" s="24">
        <v>20242.68</v>
      </c>
      <c r="F558" s="24">
        <v>2084.39</v>
      </c>
      <c r="G558">
        <f t="shared" si="96"/>
        <v>46.03</v>
      </c>
      <c r="H558">
        <f t="shared" ca="1" si="103"/>
        <v>43.44</v>
      </c>
      <c r="I558">
        <f t="shared" si="97"/>
        <v>9</v>
      </c>
      <c r="J558">
        <f t="shared" ca="1" si="98"/>
        <v>2</v>
      </c>
      <c r="K558">
        <f t="shared" ca="1" si="104"/>
        <v>21388.03</v>
      </c>
      <c r="L558">
        <f t="shared" ca="1" si="105"/>
        <v>20156.810000000001</v>
      </c>
      <c r="M558" s="21">
        <f t="shared" ca="1" si="99"/>
        <v>-5.6267651531609841</v>
      </c>
      <c r="N558" s="21">
        <f t="shared" ca="1" si="106"/>
        <v>-5.7565844072595684</v>
      </c>
      <c r="O558" t="str">
        <f t="shared" ca="1" si="100"/>
        <v/>
      </c>
      <c r="P558" t="str">
        <f t="shared" ca="1" si="107"/>
        <v/>
      </c>
      <c r="Q558" t="str">
        <f t="shared" ca="1" si="101"/>
        <v/>
      </c>
      <c r="R558" t="str">
        <f t="shared" ca="1" si="102"/>
        <v/>
      </c>
    </row>
    <row r="559" spans="3:18" x14ac:dyDescent="0.25">
      <c r="C559" s="25">
        <v>42499</v>
      </c>
      <c r="D559" s="24">
        <v>43.44</v>
      </c>
      <c r="E559" s="24">
        <v>20156.810000000001</v>
      </c>
      <c r="F559" s="24">
        <v>2058.69</v>
      </c>
      <c r="G559">
        <f t="shared" si="96"/>
        <v>46.03</v>
      </c>
      <c r="H559">
        <f t="shared" ca="1" si="103"/>
        <v>43.44</v>
      </c>
      <c r="I559">
        <f t="shared" si="97"/>
        <v>8</v>
      </c>
      <c r="J559">
        <f t="shared" ca="1" si="98"/>
        <v>1</v>
      </c>
      <c r="K559">
        <f t="shared" ca="1" si="104"/>
        <v>21388.03</v>
      </c>
      <c r="L559">
        <f t="shared" ca="1" si="105"/>
        <v>20156.810000000001</v>
      </c>
      <c r="M559" s="21">
        <f t="shared" ca="1" si="99"/>
        <v>-5.6267651531609841</v>
      </c>
      <c r="N559" s="21">
        <f t="shared" ca="1" si="106"/>
        <v>-5.7565844072595684</v>
      </c>
      <c r="O559" t="str">
        <f t="shared" ca="1" si="100"/>
        <v/>
      </c>
      <c r="P559" t="str">
        <f t="shared" ca="1" si="107"/>
        <v/>
      </c>
      <c r="Q559" t="str">
        <f t="shared" ca="1" si="101"/>
        <v/>
      </c>
      <c r="R559" t="str">
        <f t="shared" ca="1" si="102"/>
        <v/>
      </c>
    </row>
    <row r="560" spans="3:18" x14ac:dyDescent="0.25">
      <c r="C560" s="25">
        <v>42496</v>
      </c>
      <c r="D560" s="24">
        <v>44.66</v>
      </c>
      <c r="E560" s="24">
        <v>20109.87</v>
      </c>
      <c r="F560" s="24">
        <v>2057.14</v>
      </c>
      <c r="G560">
        <f t="shared" si="96"/>
        <v>46.03</v>
      </c>
      <c r="H560">
        <f t="shared" ca="1" si="103"/>
        <v>43.65</v>
      </c>
      <c r="I560">
        <f t="shared" si="97"/>
        <v>7</v>
      </c>
      <c r="J560">
        <f t="shared" ca="1" si="98"/>
        <v>4</v>
      </c>
      <c r="K560">
        <f t="shared" ca="1" si="104"/>
        <v>21388.03</v>
      </c>
      <c r="L560">
        <f t="shared" ca="1" si="105"/>
        <v>20676.939999999999</v>
      </c>
      <c r="M560" s="21">
        <f t="shared" ca="1" si="99"/>
        <v>-5.1705409515533374</v>
      </c>
      <c r="N560" s="21">
        <f t="shared" ca="1" si="106"/>
        <v>-3.3247101299184623</v>
      </c>
      <c r="O560" t="str">
        <f t="shared" ca="1" si="100"/>
        <v/>
      </c>
      <c r="P560" t="str">
        <f t="shared" ca="1" si="107"/>
        <v/>
      </c>
      <c r="Q560" t="str">
        <f t="shared" ca="1" si="101"/>
        <v/>
      </c>
      <c r="R560" t="str">
        <f t="shared" ca="1" si="102"/>
        <v/>
      </c>
    </row>
    <row r="561" spans="3:18" x14ac:dyDescent="0.25">
      <c r="C561" s="25">
        <v>42495</v>
      </c>
      <c r="D561" s="24">
        <v>44.32</v>
      </c>
      <c r="E561" s="24">
        <v>20449.82</v>
      </c>
      <c r="F561" s="24">
        <v>2050.63</v>
      </c>
      <c r="G561">
        <f t="shared" si="96"/>
        <v>46.03</v>
      </c>
      <c r="H561">
        <f t="shared" ca="1" si="103"/>
        <v>43.65</v>
      </c>
      <c r="I561">
        <f t="shared" si="97"/>
        <v>6</v>
      </c>
      <c r="J561">
        <f t="shared" ca="1" si="98"/>
        <v>3</v>
      </c>
      <c r="K561">
        <f t="shared" ca="1" si="104"/>
        <v>21388.03</v>
      </c>
      <c r="L561">
        <f t="shared" ca="1" si="105"/>
        <v>20676.939999999999</v>
      </c>
      <c r="M561" s="21">
        <f t="shared" ca="1" si="99"/>
        <v>-5.1705409515533374</v>
      </c>
      <c r="N561" s="21">
        <f t="shared" ca="1" si="106"/>
        <v>-3.3247101299184623</v>
      </c>
      <c r="O561" t="str">
        <f t="shared" ca="1" si="100"/>
        <v/>
      </c>
      <c r="P561" t="str">
        <f t="shared" ca="1" si="107"/>
        <v/>
      </c>
      <c r="Q561" t="str">
        <f t="shared" ca="1" si="101"/>
        <v/>
      </c>
      <c r="R561" t="str">
        <f t="shared" ca="1" si="102"/>
        <v/>
      </c>
    </row>
    <row r="562" spans="3:18" x14ac:dyDescent="0.25">
      <c r="C562" s="25">
        <v>42494</v>
      </c>
      <c r="D562" s="24">
        <v>43.78</v>
      </c>
      <c r="E562" s="24">
        <v>20525.830000000002</v>
      </c>
      <c r="F562" s="24">
        <v>2051.12</v>
      </c>
      <c r="G562">
        <f t="shared" si="96"/>
        <v>46.03</v>
      </c>
      <c r="H562">
        <f t="shared" ca="1" si="103"/>
        <v>43.65</v>
      </c>
      <c r="I562">
        <f t="shared" si="97"/>
        <v>5</v>
      </c>
      <c r="J562">
        <f t="shared" ca="1" si="98"/>
        <v>2</v>
      </c>
      <c r="K562">
        <f t="shared" ca="1" si="104"/>
        <v>21388.03</v>
      </c>
      <c r="L562">
        <f t="shared" ca="1" si="105"/>
        <v>20676.939999999999</v>
      </c>
      <c r="M562" s="21">
        <f t="shared" ca="1" si="99"/>
        <v>-5.1705409515533374</v>
      </c>
      <c r="N562" s="21">
        <f t="shared" ca="1" si="106"/>
        <v>-3.3247101299184623</v>
      </c>
      <c r="O562" t="str">
        <f t="shared" ca="1" si="100"/>
        <v/>
      </c>
      <c r="P562" t="str">
        <f t="shared" ca="1" si="107"/>
        <v/>
      </c>
      <c r="Q562" t="str">
        <f t="shared" ca="1" si="101"/>
        <v/>
      </c>
      <c r="R562" t="str">
        <f t="shared" ca="1" si="102"/>
        <v/>
      </c>
    </row>
    <row r="563" spans="3:18" x14ac:dyDescent="0.25">
      <c r="C563" s="25">
        <v>42493</v>
      </c>
      <c r="D563" s="24">
        <v>43.65</v>
      </c>
      <c r="E563" s="24">
        <v>20676.939999999999</v>
      </c>
      <c r="F563" s="24">
        <v>2063.37</v>
      </c>
      <c r="G563">
        <f t="shared" si="96"/>
        <v>46.03</v>
      </c>
      <c r="H563">
        <f t="shared" ca="1" si="103"/>
        <v>43.65</v>
      </c>
      <c r="I563">
        <f t="shared" si="97"/>
        <v>4</v>
      </c>
      <c r="J563">
        <f t="shared" ca="1" si="98"/>
        <v>1</v>
      </c>
      <c r="K563">
        <f t="shared" ca="1" si="104"/>
        <v>21388.03</v>
      </c>
      <c r="L563">
        <f t="shared" ca="1" si="105"/>
        <v>20676.939999999999</v>
      </c>
      <c r="M563" s="21">
        <f t="shared" ca="1" si="99"/>
        <v>-5.1705409515533374</v>
      </c>
      <c r="N563" s="21">
        <f t="shared" ca="1" si="106"/>
        <v>-3.3247101299184623</v>
      </c>
      <c r="O563" t="str">
        <f t="shared" ca="1" si="100"/>
        <v/>
      </c>
      <c r="P563" t="str">
        <f t="shared" ca="1" si="107"/>
        <v/>
      </c>
      <c r="Q563" t="str">
        <f t="shared" ca="1" si="101"/>
        <v/>
      </c>
      <c r="R563" t="str">
        <f t="shared" ca="1" si="102"/>
        <v/>
      </c>
    </row>
    <row r="564" spans="3:18" x14ac:dyDescent="0.25">
      <c r="C564" s="25">
        <v>42492</v>
      </c>
      <c r="D564" s="24">
        <v>44.78</v>
      </c>
      <c r="E564" s="24"/>
      <c r="F564" s="24">
        <v>2081.4299999999998</v>
      </c>
      <c r="G564">
        <f t="shared" si="96"/>
        <v>46.03</v>
      </c>
      <c r="H564">
        <f t="shared" ca="1" si="103"/>
        <v>44.78</v>
      </c>
      <c r="I564">
        <f t="shared" si="97"/>
        <v>3</v>
      </c>
      <c r="J564">
        <f t="shared" ca="1" si="98"/>
        <v>1</v>
      </c>
      <c r="K564">
        <f t="shared" ca="1" si="104"/>
        <v>21388.03</v>
      </c>
      <c r="L564">
        <f t="shared" ca="1" si="105"/>
        <v>0</v>
      </c>
      <c r="M564" s="21">
        <f t="shared" ca="1" si="99"/>
        <v>-2.715620247664563</v>
      </c>
      <c r="N564" s="21">
        <f t="shared" ca="1" si="106"/>
        <v>-100</v>
      </c>
      <c r="O564" t="str">
        <f t="shared" ca="1" si="100"/>
        <v/>
      </c>
      <c r="P564" t="str">
        <f t="shared" ca="1" si="107"/>
        <v/>
      </c>
      <c r="Q564" t="str">
        <f t="shared" ca="1" si="101"/>
        <v/>
      </c>
      <c r="R564" t="str">
        <f t="shared" ca="1" si="102"/>
        <v/>
      </c>
    </row>
    <row r="565" spans="3:18" x14ac:dyDescent="0.25">
      <c r="C565" s="25">
        <v>42489</v>
      </c>
      <c r="D565" s="24">
        <v>45.92</v>
      </c>
      <c r="E565" s="24">
        <v>21067.05</v>
      </c>
      <c r="F565" s="24">
        <v>2065.3000000000002</v>
      </c>
      <c r="G565">
        <f t="shared" si="96"/>
        <v>46.03</v>
      </c>
      <c r="H565">
        <f t="shared" ca="1" si="103"/>
        <v>45.92</v>
      </c>
      <c r="I565">
        <f t="shared" si="97"/>
        <v>2</v>
      </c>
      <c r="J565">
        <f t="shared" ca="1" si="98"/>
        <v>1</v>
      </c>
      <c r="K565">
        <f t="shared" ca="1" si="104"/>
        <v>21388.03</v>
      </c>
      <c r="L565">
        <f t="shared" ca="1" si="105"/>
        <v>21067.05</v>
      </c>
      <c r="M565" s="21">
        <f t="shared" ca="1" si="99"/>
        <v>-0.23897458179448217</v>
      </c>
      <c r="N565" s="21">
        <f t="shared" ca="1" si="106"/>
        <v>-1.5007459780073229</v>
      </c>
      <c r="O565" t="str">
        <f t="shared" ca="1" si="100"/>
        <v/>
      </c>
      <c r="P565" t="str">
        <f t="shared" ca="1" si="107"/>
        <v/>
      </c>
      <c r="Q565" t="str">
        <f t="shared" ca="1" si="101"/>
        <v/>
      </c>
      <c r="R565" t="str">
        <f t="shared" ca="1" si="102"/>
        <v/>
      </c>
    </row>
    <row r="566" spans="3:18" x14ac:dyDescent="0.25">
      <c r="C566" s="25">
        <v>42488</v>
      </c>
      <c r="D566" s="24">
        <v>46.03</v>
      </c>
      <c r="E566" s="24">
        <v>21388.03</v>
      </c>
      <c r="F566" s="24">
        <v>2075.81</v>
      </c>
      <c r="G566">
        <f t="shared" si="96"/>
        <v>46.03</v>
      </c>
      <c r="H566">
        <f t="shared" ca="1" si="103"/>
        <v>46.03</v>
      </c>
      <c r="I566">
        <f t="shared" si="97"/>
        <v>1</v>
      </c>
      <c r="J566">
        <f t="shared" ca="1" si="98"/>
        <v>1</v>
      </c>
      <c r="K566">
        <f t="shared" ca="1" si="104"/>
        <v>21388.03</v>
      </c>
      <c r="L566">
        <f t="shared" ca="1" si="105"/>
        <v>21388.03</v>
      </c>
      <c r="M566" s="21">
        <f t="shared" ca="1" si="99"/>
        <v>0</v>
      </c>
      <c r="N566" s="21">
        <f t="shared" ca="1" si="106"/>
        <v>0</v>
      </c>
      <c r="O566" t="str">
        <f t="shared" ca="1" si="100"/>
        <v/>
      </c>
      <c r="P566" t="str">
        <f t="shared" ca="1" si="107"/>
        <v/>
      </c>
      <c r="Q566" t="str">
        <f t="shared" ca="1" si="101"/>
        <v/>
      </c>
      <c r="R566" t="str">
        <f t="shared" ca="1" si="102"/>
        <v/>
      </c>
    </row>
    <row r="567" spans="3:18" x14ac:dyDescent="0.25">
      <c r="C567" s="25">
        <v>42487</v>
      </c>
      <c r="D567" s="24">
        <v>45.33</v>
      </c>
      <c r="E567" s="24">
        <v>21361.599999999999</v>
      </c>
      <c r="F567" s="24">
        <v>2095.15</v>
      </c>
      <c r="G567">
        <f t="shared" si="96"/>
        <v>45.33</v>
      </c>
      <c r="H567">
        <f t="shared" ca="1" si="103"/>
        <v>45.33</v>
      </c>
      <c r="I567">
        <f t="shared" si="97"/>
        <v>1</v>
      </c>
      <c r="J567">
        <f t="shared" ca="1" si="98"/>
        <v>1</v>
      </c>
      <c r="K567">
        <f t="shared" ca="1" si="104"/>
        <v>21361.599999999999</v>
      </c>
      <c r="L567">
        <f t="shared" ca="1" si="105"/>
        <v>21361.599999999999</v>
      </c>
      <c r="M567" s="21">
        <f t="shared" ca="1" si="99"/>
        <v>0</v>
      </c>
      <c r="N567" s="21">
        <f t="shared" ca="1" si="106"/>
        <v>0</v>
      </c>
      <c r="O567" t="str">
        <f t="shared" ca="1" si="100"/>
        <v/>
      </c>
      <c r="P567" t="str">
        <f t="shared" ca="1" si="107"/>
        <v/>
      </c>
      <c r="Q567" t="str">
        <f t="shared" ca="1" si="101"/>
        <v/>
      </c>
      <c r="R567" t="str">
        <f t="shared" ca="1" si="102"/>
        <v/>
      </c>
    </row>
    <row r="568" spans="3:18" x14ac:dyDescent="0.25">
      <c r="C568" s="25">
        <v>42486</v>
      </c>
      <c r="D568" s="24">
        <v>44.04</v>
      </c>
      <c r="E568" s="24">
        <v>21407.27</v>
      </c>
      <c r="F568" s="24">
        <v>2091.6999999999998</v>
      </c>
      <c r="G568">
        <f t="shared" si="96"/>
        <v>44.04</v>
      </c>
      <c r="H568">
        <f t="shared" ca="1" si="103"/>
        <v>44.04</v>
      </c>
      <c r="I568">
        <f t="shared" si="97"/>
        <v>1</v>
      </c>
      <c r="J568">
        <f t="shared" ca="1" si="98"/>
        <v>1</v>
      </c>
      <c r="K568">
        <f t="shared" ca="1" si="104"/>
        <v>21407.27</v>
      </c>
      <c r="L568">
        <f t="shared" ca="1" si="105"/>
        <v>21407.27</v>
      </c>
      <c r="M568" s="21">
        <f t="shared" ca="1" si="99"/>
        <v>0</v>
      </c>
      <c r="N568" s="21">
        <f t="shared" ca="1" si="106"/>
        <v>0</v>
      </c>
      <c r="O568" t="str">
        <f t="shared" ca="1" si="100"/>
        <v/>
      </c>
      <c r="P568" t="str">
        <f t="shared" ca="1" si="107"/>
        <v/>
      </c>
      <c r="Q568" t="str">
        <f t="shared" ca="1" si="101"/>
        <v/>
      </c>
      <c r="R568" t="str">
        <f t="shared" ca="1" si="102"/>
        <v/>
      </c>
    </row>
    <row r="569" spans="3:18" x14ac:dyDescent="0.25">
      <c r="C569" s="25">
        <v>42485</v>
      </c>
      <c r="D569" s="24">
        <v>42.64</v>
      </c>
      <c r="E569" s="24">
        <v>21304.44</v>
      </c>
      <c r="F569" s="24">
        <v>2087.79</v>
      </c>
      <c r="G569">
        <f t="shared" si="96"/>
        <v>43.73</v>
      </c>
      <c r="H569">
        <f t="shared" ca="1" si="103"/>
        <v>42.64</v>
      </c>
      <c r="I569">
        <f t="shared" si="97"/>
        <v>2</v>
      </c>
      <c r="J569">
        <f t="shared" ca="1" si="98"/>
        <v>1</v>
      </c>
      <c r="K569">
        <f t="shared" ca="1" si="104"/>
        <v>21467.040000000001</v>
      </c>
      <c r="L569">
        <f t="shared" ca="1" si="105"/>
        <v>21304.44</v>
      </c>
      <c r="M569" s="21">
        <f t="shared" ca="1" si="99"/>
        <v>-2.4925680310999176</v>
      </c>
      <c r="N569" s="21">
        <f t="shared" ca="1" si="106"/>
        <v>-0.75744024327528692</v>
      </c>
      <c r="O569" t="str">
        <f t="shared" ca="1" si="100"/>
        <v/>
      </c>
      <c r="P569" t="str">
        <f t="shared" ca="1" si="107"/>
        <v/>
      </c>
      <c r="Q569" t="str">
        <f t="shared" ca="1" si="101"/>
        <v/>
      </c>
      <c r="R569" t="str">
        <f t="shared" ca="1" si="102"/>
        <v/>
      </c>
    </row>
    <row r="570" spans="3:18" x14ac:dyDescent="0.25">
      <c r="C570" s="25">
        <v>42482</v>
      </c>
      <c r="D570" s="24">
        <v>43.73</v>
      </c>
      <c r="E570" s="24">
        <v>21467.040000000001</v>
      </c>
      <c r="F570" s="24">
        <v>2091.58</v>
      </c>
      <c r="G570">
        <f t="shared" si="96"/>
        <v>43.73</v>
      </c>
      <c r="H570">
        <f t="shared" ca="1" si="103"/>
        <v>43.73</v>
      </c>
      <c r="I570">
        <f t="shared" si="97"/>
        <v>1</v>
      </c>
      <c r="J570">
        <f t="shared" ca="1" si="98"/>
        <v>1</v>
      </c>
      <c r="K570">
        <f t="shared" ca="1" si="104"/>
        <v>21467.040000000001</v>
      </c>
      <c r="L570">
        <f t="shared" ca="1" si="105"/>
        <v>21467.040000000001</v>
      </c>
      <c r="M570" s="21">
        <f t="shared" ca="1" si="99"/>
        <v>0</v>
      </c>
      <c r="N570" s="21">
        <f t="shared" ca="1" si="106"/>
        <v>0</v>
      </c>
      <c r="O570" t="str">
        <f t="shared" ca="1" si="100"/>
        <v/>
      </c>
      <c r="P570" t="str">
        <f t="shared" ca="1" si="107"/>
        <v/>
      </c>
      <c r="Q570" t="str">
        <f t="shared" ca="1" si="101"/>
        <v/>
      </c>
      <c r="R570" t="str">
        <f t="shared" ca="1" si="102"/>
        <v/>
      </c>
    </row>
    <row r="571" spans="3:18" x14ac:dyDescent="0.25">
      <c r="C571" s="25">
        <v>42481</v>
      </c>
      <c r="D571" s="24">
        <v>43.18</v>
      </c>
      <c r="E571" s="24">
        <v>21622.25</v>
      </c>
      <c r="F571" s="24">
        <v>2091.48</v>
      </c>
      <c r="G571">
        <f t="shared" si="96"/>
        <v>43.18</v>
      </c>
      <c r="H571">
        <f t="shared" ca="1" si="103"/>
        <v>43.18</v>
      </c>
      <c r="I571">
        <f t="shared" si="97"/>
        <v>1</v>
      </c>
      <c r="J571">
        <f t="shared" ca="1" si="98"/>
        <v>1</v>
      </c>
      <c r="K571">
        <f t="shared" ca="1" si="104"/>
        <v>21622.25</v>
      </c>
      <c r="L571">
        <f t="shared" ca="1" si="105"/>
        <v>21622.25</v>
      </c>
      <c r="M571" s="21">
        <f t="shared" ca="1" si="99"/>
        <v>0</v>
      </c>
      <c r="N571" s="21">
        <f t="shared" ca="1" si="106"/>
        <v>0</v>
      </c>
      <c r="O571" t="str">
        <f t="shared" ca="1" si="100"/>
        <v/>
      </c>
      <c r="P571" t="str">
        <f t="shared" ca="1" si="107"/>
        <v/>
      </c>
      <c r="Q571" t="str">
        <f t="shared" ca="1" si="101"/>
        <v/>
      </c>
      <c r="R571" t="str">
        <f t="shared" ca="1" si="102"/>
        <v/>
      </c>
    </row>
    <row r="572" spans="3:18" x14ac:dyDescent="0.25">
      <c r="C572" s="25">
        <v>42480</v>
      </c>
      <c r="D572" s="24">
        <v>42.63</v>
      </c>
      <c r="E572" s="24">
        <v>21236.31</v>
      </c>
      <c r="F572" s="24">
        <v>2102.4</v>
      </c>
      <c r="G572">
        <f t="shared" si="96"/>
        <v>42.63</v>
      </c>
      <c r="H572">
        <f t="shared" ca="1" si="103"/>
        <v>42.63</v>
      </c>
      <c r="I572">
        <f t="shared" si="97"/>
        <v>1</v>
      </c>
      <c r="J572">
        <f t="shared" ca="1" si="98"/>
        <v>1</v>
      </c>
      <c r="K572">
        <f t="shared" ca="1" si="104"/>
        <v>21236.31</v>
      </c>
      <c r="L572">
        <f t="shared" ca="1" si="105"/>
        <v>21236.31</v>
      </c>
      <c r="M572" s="21">
        <f t="shared" ca="1" si="99"/>
        <v>0</v>
      </c>
      <c r="N572" s="21">
        <f t="shared" ca="1" si="106"/>
        <v>0</v>
      </c>
      <c r="O572" t="str">
        <f t="shared" ca="1" si="100"/>
        <v/>
      </c>
      <c r="P572" t="str">
        <f t="shared" ca="1" si="107"/>
        <v/>
      </c>
      <c r="Q572" t="str">
        <f t="shared" ca="1" si="101"/>
        <v/>
      </c>
      <c r="R572" t="str">
        <f t="shared" ca="1" si="102"/>
        <v/>
      </c>
    </row>
    <row r="573" spans="3:18" x14ac:dyDescent="0.25">
      <c r="C573" s="25">
        <v>42479</v>
      </c>
      <c r="D573" s="24">
        <v>41.08</v>
      </c>
      <c r="E573" s="24">
        <v>21436.21</v>
      </c>
      <c r="F573" s="24">
        <v>2100.8000000000002</v>
      </c>
      <c r="G573">
        <f t="shared" si="96"/>
        <v>42.17</v>
      </c>
      <c r="H573">
        <f t="shared" ca="1" si="103"/>
        <v>39.78</v>
      </c>
      <c r="I573">
        <f t="shared" si="97"/>
        <v>6</v>
      </c>
      <c r="J573">
        <f t="shared" ca="1" si="98"/>
        <v>2</v>
      </c>
      <c r="K573">
        <f t="shared" ca="1" si="104"/>
        <v>20504.439999999999</v>
      </c>
      <c r="L573">
        <f t="shared" ca="1" si="105"/>
        <v>21161.5</v>
      </c>
      <c r="M573" s="21">
        <f t="shared" ca="1" si="99"/>
        <v>-5.6675361631491565</v>
      </c>
      <c r="N573" s="21">
        <f t="shared" ca="1" si="106"/>
        <v>3.2044766889512744</v>
      </c>
      <c r="O573" t="str">
        <f t="shared" ca="1" si="100"/>
        <v/>
      </c>
      <c r="P573" t="str">
        <f t="shared" ca="1" si="107"/>
        <v/>
      </c>
      <c r="Q573" t="str">
        <f t="shared" ca="1" si="101"/>
        <v/>
      </c>
      <c r="R573" t="str">
        <f t="shared" ca="1" si="102"/>
        <v/>
      </c>
    </row>
    <row r="574" spans="3:18" x14ac:dyDescent="0.25">
      <c r="C574" s="25">
        <v>42478</v>
      </c>
      <c r="D574" s="24">
        <v>39.78</v>
      </c>
      <c r="E574" s="24">
        <v>21161.5</v>
      </c>
      <c r="F574" s="24">
        <v>2094.34</v>
      </c>
      <c r="G574">
        <f t="shared" si="96"/>
        <v>42.17</v>
      </c>
      <c r="H574">
        <f t="shared" ca="1" si="103"/>
        <v>39.78</v>
      </c>
      <c r="I574">
        <f t="shared" si="97"/>
        <v>5</v>
      </c>
      <c r="J574">
        <f t="shared" ca="1" si="98"/>
        <v>1</v>
      </c>
      <c r="K574">
        <f t="shared" ca="1" si="104"/>
        <v>20504.439999999999</v>
      </c>
      <c r="L574">
        <f t="shared" ca="1" si="105"/>
        <v>21161.5</v>
      </c>
      <c r="M574" s="21">
        <f t="shared" ca="1" si="99"/>
        <v>-5.6675361631491565</v>
      </c>
      <c r="N574" s="21">
        <f t="shared" ca="1" si="106"/>
        <v>3.2044766889512744</v>
      </c>
      <c r="O574" t="str">
        <f t="shared" ca="1" si="100"/>
        <v/>
      </c>
      <c r="P574" t="str">
        <f t="shared" ca="1" si="107"/>
        <v/>
      </c>
      <c r="Q574" t="str">
        <f t="shared" ca="1" si="101"/>
        <v/>
      </c>
      <c r="R574" t="str">
        <f t="shared" ca="1" si="102"/>
        <v/>
      </c>
    </row>
    <row r="575" spans="3:18" x14ac:dyDescent="0.25">
      <c r="C575" s="25">
        <v>42475</v>
      </c>
      <c r="D575" s="24">
        <v>40.36</v>
      </c>
      <c r="E575" s="24">
        <v>21316.47</v>
      </c>
      <c r="F575" s="24">
        <v>2080.73</v>
      </c>
      <c r="G575">
        <f t="shared" si="96"/>
        <v>42.17</v>
      </c>
      <c r="H575">
        <f t="shared" ca="1" si="103"/>
        <v>40.36</v>
      </c>
      <c r="I575">
        <f t="shared" si="97"/>
        <v>4</v>
      </c>
      <c r="J575">
        <f t="shared" ca="1" si="98"/>
        <v>1</v>
      </c>
      <c r="K575">
        <f t="shared" ca="1" si="104"/>
        <v>20504.439999999999</v>
      </c>
      <c r="L575">
        <f t="shared" ca="1" si="105"/>
        <v>21316.47</v>
      </c>
      <c r="M575" s="21">
        <f t="shared" ca="1" si="99"/>
        <v>-4.2921508181171468</v>
      </c>
      <c r="N575" s="21">
        <f t="shared" ca="1" si="106"/>
        <v>3.9602642159454415</v>
      </c>
      <c r="O575" t="str">
        <f t="shared" ca="1" si="100"/>
        <v/>
      </c>
      <c r="P575" t="str">
        <f t="shared" ca="1" si="107"/>
        <v/>
      </c>
      <c r="Q575" t="str">
        <f t="shared" ca="1" si="101"/>
        <v/>
      </c>
      <c r="R575" t="str">
        <f t="shared" ca="1" si="102"/>
        <v/>
      </c>
    </row>
    <row r="576" spans="3:18" x14ac:dyDescent="0.25">
      <c r="C576" s="25">
        <v>42474</v>
      </c>
      <c r="D576" s="24">
        <v>41.5</v>
      </c>
      <c r="E576" s="24">
        <v>21337.81</v>
      </c>
      <c r="F576" s="24">
        <v>2082.7800000000002</v>
      </c>
      <c r="G576">
        <f t="shared" si="96"/>
        <v>42.17</v>
      </c>
      <c r="H576">
        <f t="shared" ca="1" si="103"/>
        <v>41.5</v>
      </c>
      <c r="I576">
        <f t="shared" si="97"/>
        <v>3</v>
      </c>
      <c r="J576">
        <f t="shared" ca="1" si="98"/>
        <v>1</v>
      </c>
      <c r="K576">
        <f t="shared" ca="1" si="104"/>
        <v>20504.439999999999</v>
      </c>
      <c r="L576">
        <f t="shared" ca="1" si="105"/>
        <v>21337.81</v>
      </c>
      <c r="M576" s="21">
        <f t="shared" ca="1" si="99"/>
        <v>-1.5888072089162986</v>
      </c>
      <c r="N576" s="21">
        <f t="shared" ca="1" si="106"/>
        <v>4.0643392357947894</v>
      </c>
      <c r="O576" t="str">
        <f t="shared" ca="1" si="100"/>
        <v/>
      </c>
      <c r="P576" t="str">
        <f t="shared" ca="1" si="107"/>
        <v/>
      </c>
      <c r="Q576" t="str">
        <f t="shared" ca="1" si="101"/>
        <v/>
      </c>
      <c r="R576" t="str">
        <f t="shared" ca="1" si="102"/>
        <v/>
      </c>
    </row>
    <row r="577" spans="3:18" x14ac:dyDescent="0.25">
      <c r="C577" s="25">
        <v>42473</v>
      </c>
      <c r="D577" s="24">
        <v>41.76</v>
      </c>
      <c r="E577" s="24">
        <v>21158.71</v>
      </c>
      <c r="F577" s="24">
        <v>2082.42</v>
      </c>
      <c r="G577">
        <f t="shared" si="96"/>
        <v>42.17</v>
      </c>
      <c r="H577">
        <f t="shared" ca="1" si="103"/>
        <v>41.76</v>
      </c>
      <c r="I577">
        <f t="shared" si="97"/>
        <v>2</v>
      </c>
      <c r="J577">
        <f t="shared" ca="1" si="98"/>
        <v>1</v>
      </c>
      <c r="K577">
        <f t="shared" ca="1" si="104"/>
        <v>20504.439999999999</v>
      </c>
      <c r="L577">
        <f t="shared" ca="1" si="105"/>
        <v>21158.71</v>
      </c>
      <c r="M577" s="21">
        <f t="shared" ca="1" si="99"/>
        <v>-0.97225515769505666</v>
      </c>
      <c r="N577" s="21">
        <f t="shared" ca="1" si="106"/>
        <v>3.1908698798894353</v>
      </c>
      <c r="O577" t="str">
        <f t="shared" ca="1" si="100"/>
        <v/>
      </c>
      <c r="P577" t="str">
        <f t="shared" ca="1" si="107"/>
        <v/>
      </c>
      <c r="Q577" t="str">
        <f t="shared" ca="1" si="101"/>
        <v/>
      </c>
      <c r="R577" t="str">
        <f t="shared" ca="1" si="102"/>
        <v/>
      </c>
    </row>
    <row r="578" spans="3:18" x14ac:dyDescent="0.25">
      <c r="C578" s="25">
        <v>42472</v>
      </c>
      <c r="D578" s="24">
        <v>42.17</v>
      </c>
      <c r="E578" s="24">
        <v>20504.439999999999</v>
      </c>
      <c r="F578" s="24">
        <v>2061.7199999999998</v>
      </c>
      <c r="G578">
        <f t="shared" si="96"/>
        <v>42.17</v>
      </c>
      <c r="H578">
        <f t="shared" ca="1" si="103"/>
        <v>42.17</v>
      </c>
      <c r="I578">
        <f t="shared" si="97"/>
        <v>1</v>
      </c>
      <c r="J578">
        <f t="shared" ca="1" si="98"/>
        <v>1</v>
      </c>
      <c r="K578">
        <f t="shared" ca="1" si="104"/>
        <v>20504.439999999999</v>
      </c>
      <c r="L578">
        <f t="shared" ca="1" si="105"/>
        <v>20504.439999999999</v>
      </c>
      <c r="M578" s="21">
        <f t="shared" ca="1" si="99"/>
        <v>0</v>
      </c>
      <c r="N578" s="21">
        <f t="shared" ca="1" si="106"/>
        <v>0</v>
      </c>
      <c r="O578" t="str">
        <f t="shared" ca="1" si="100"/>
        <v/>
      </c>
      <c r="P578" t="str">
        <f t="shared" ca="1" si="107"/>
        <v/>
      </c>
      <c r="Q578" t="str">
        <f t="shared" ca="1" si="101"/>
        <v/>
      </c>
      <c r="R578" t="str">
        <f t="shared" ca="1" si="102"/>
        <v/>
      </c>
    </row>
    <row r="579" spans="3:18" x14ac:dyDescent="0.25">
      <c r="C579" s="25">
        <v>42471</v>
      </c>
      <c r="D579" s="24">
        <v>40.36</v>
      </c>
      <c r="E579" s="24">
        <v>20440.810000000001</v>
      </c>
      <c r="F579" s="24">
        <v>2041.99</v>
      </c>
      <c r="G579">
        <f t="shared" si="96"/>
        <v>41.45</v>
      </c>
      <c r="H579">
        <f t="shared" ca="1" si="103"/>
        <v>35.700000000000003</v>
      </c>
      <c r="I579">
        <f t="shared" si="97"/>
        <v>14</v>
      </c>
      <c r="J579">
        <f t="shared" ca="1" si="98"/>
        <v>6</v>
      </c>
      <c r="K579">
        <f t="shared" ca="1" si="104"/>
        <v>20666.75</v>
      </c>
      <c r="L579">
        <f t="shared" ca="1" si="105"/>
        <v>0</v>
      </c>
      <c r="M579" s="21">
        <f t="shared" ca="1" si="99"/>
        <v>-13.872135102533168</v>
      </c>
      <c r="N579" s="21">
        <f t="shared" ca="1" si="106"/>
        <v>-100</v>
      </c>
      <c r="O579">
        <f t="shared" ca="1" si="100"/>
        <v>1</v>
      </c>
      <c r="P579" t="str">
        <f t="shared" ca="1" si="107"/>
        <v/>
      </c>
      <c r="Q579" t="str">
        <f t="shared" ca="1" si="101"/>
        <v/>
      </c>
      <c r="R579" t="str">
        <f t="shared" ca="1" si="102"/>
        <v/>
      </c>
    </row>
    <row r="580" spans="3:18" x14ac:dyDescent="0.25">
      <c r="C580" s="25">
        <v>42468</v>
      </c>
      <c r="D580" s="24">
        <v>39.72</v>
      </c>
      <c r="E580" s="24">
        <v>20370.400000000001</v>
      </c>
      <c r="F580" s="24">
        <v>2047.6</v>
      </c>
      <c r="G580">
        <f t="shared" si="96"/>
        <v>41.45</v>
      </c>
      <c r="H580">
        <f t="shared" ca="1" si="103"/>
        <v>35.700000000000003</v>
      </c>
      <c r="I580">
        <f t="shared" si="97"/>
        <v>13</v>
      </c>
      <c r="J580">
        <f t="shared" ca="1" si="98"/>
        <v>5</v>
      </c>
      <c r="K580">
        <f t="shared" ca="1" si="104"/>
        <v>20666.75</v>
      </c>
      <c r="L580">
        <f t="shared" ca="1" si="105"/>
        <v>0</v>
      </c>
      <c r="M580" s="21">
        <f t="shared" ca="1" si="99"/>
        <v>-13.872135102533168</v>
      </c>
      <c r="N580" s="21">
        <f t="shared" ca="1" si="106"/>
        <v>-100</v>
      </c>
      <c r="O580">
        <f t="shared" ca="1" si="100"/>
        <v>1</v>
      </c>
      <c r="P580" t="str">
        <f t="shared" ca="1" si="107"/>
        <v/>
      </c>
      <c r="Q580" t="str">
        <f t="shared" ca="1" si="101"/>
        <v/>
      </c>
      <c r="R580" t="str">
        <f t="shared" ca="1" si="102"/>
        <v/>
      </c>
    </row>
    <row r="581" spans="3:18" x14ac:dyDescent="0.25">
      <c r="C581" s="25">
        <v>42467</v>
      </c>
      <c r="D581" s="24">
        <v>37.26</v>
      </c>
      <c r="E581" s="24">
        <v>20266.05</v>
      </c>
      <c r="F581" s="24">
        <v>2041.91</v>
      </c>
      <c r="G581">
        <f t="shared" si="96"/>
        <v>41.45</v>
      </c>
      <c r="H581">
        <f t="shared" ca="1" si="103"/>
        <v>35.700000000000003</v>
      </c>
      <c r="I581">
        <f t="shared" si="97"/>
        <v>12</v>
      </c>
      <c r="J581">
        <f t="shared" ca="1" si="98"/>
        <v>4</v>
      </c>
      <c r="K581">
        <f t="shared" ca="1" si="104"/>
        <v>20666.75</v>
      </c>
      <c r="L581">
        <f t="shared" ca="1" si="105"/>
        <v>0</v>
      </c>
      <c r="M581" s="21">
        <f t="shared" ca="1" si="99"/>
        <v>-13.872135102533168</v>
      </c>
      <c r="N581" s="21">
        <f t="shared" ca="1" si="106"/>
        <v>-100</v>
      </c>
      <c r="O581">
        <f t="shared" ca="1" si="100"/>
        <v>1</v>
      </c>
      <c r="P581" t="str">
        <f t="shared" ca="1" si="107"/>
        <v/>
      </c>
      <c r="Q581" t="str">
        <f t="shared" ca="1" si="101"/>
        <v/>
      </c>
      <c r="R581" t="str">
        <f t="shared" ca="1" si="102"/>
        <v/>
      </c>
    </row>
    <row r="582" spans="3:18" x14ac:dyDescent="0.25">
      <c r="C582" s="25">
        <v>42466</v>
      </c>
      <c r="D582" s="24">
        <v>37.75</v>
      </c>
      <c r="E582" s="24">
        <v>20206.669999999998</v>
      </c>
      <c r="F582" s="24">
        <v>2066.66</v>
      </c>
      <c r="G582">
        <f t="shared" si="96"/>
        <v>41.45</v>
      </c>
      <c r="H582">
        <f t="shared" ca="1" si="103"/>
        <v>35.700000000000003</v>
      </c>
      <c r="I582">
        <f t="shared" si="97"/>
        <v>11</v>
      </c>
      <c r="J582">
        <f t="shared" ca="1" si="98"/>
        <v>3</v>
      </c>
      <c r="K582">
        <f t="shared" ca="1" si="104"/>
        <v>20666.75</v>
      </c>
      <c r="L582">
        <f t="shared" ca="1" si="105"/>
        <v>0</v>
      </c>
      <c r="M582" s="21">
        <f t="shared" ca="1" si="99"/>
        <v>-13.872135102533168</v>
      </c>
      <c r="N582" s="21">
        <f t="shared" ca="1" si="106"/>
        <v>-100</v>
      </c>
      <c r="O582">
        <f t="shared" ca="1" si="100"/>
        <v>1</v>
      </c>
      <c r="P582" t="str">
        <f t="shared" ca="1" si="107"/>
        <v/>
      </c>
      <c r="Q582" t="str">
        <f t="shared" ca="1" si="101"/>
        <v/>
      </c>
      <c r="R582" t="str">
        <f t="shared" ca="1" si="102"/>
        <v/>
      </c>
    </row>
    <row r="583" spans="3:18" x14ac:dyDescent="0.25">
      <c r="C583" s="25">
        <v>42465</v>
      </c>
      <c r="D583" s="24">
        <v>35.89</v>
      </c>
      <c r="E583" s="24">
        <v>20177</v>
      </c>
      <c r="F583" s="24">
        <v>2045.17</v>
      </c>
      <c r="G583">
        <f t="shared" si="96"/>
        <v>41.45</v>
      </c>
      <c r="H583">
        <f t="shared" ca="1" si="103"/>
        <v>35.700000000000003</v>
      </c>
      <c r="I583">
        <f t="shared" si="97"/>
        <v>10</v>
      </c>
      <c r="J583">
        <f t="shared" ca="1" si="98"/>
        <v>2</v>
      </c>
      <c r="K583">
        <f t="shared" ca="1" si="104"/>
        <v>20666.75</v>
      </c>
      <c r="L583">
        <f t="shared" ca="1" si="105"/>
        <v>0</v>
      </c>
      <c r="M583" s="21">
        <f t="shared" ca="1" si="99"/>
        <v>-13.872135102533168</v>
      </c>
      <c r="N583" s="21">
        <f t="shared" ca="1" si="106"/>
        <v>-100</v>
      </c>
      <c r="O583">
        <f t="shared" ca="1" si="100"/>
        <v>1</v>
      </c>
      <c r="P583" t="str">
        <f t="shared" ca="1" si="107"/>
        <v/>
      </c>
      <c r="Q583" t="str">
        <f t="shared" ca="1" si="101"/>
        <v/>
      </c>
      <c r="R583" t="str">
        <f t="shared" ca="1" si="102"/>
        <v/>
      </c>
    </row>
    <row r="584" spans="3:18" x14ac:dyDescent="0.25">
      <c r="C584" s="25">
        <v>42464</v>
      </c>
      <c r="D584" s="24">
        <v>35.700000000000003</v>
      </c>
      <c r="E584" s="24"/>
      <c r="F584" s="24">
        <v>2066.13</v>
      </c>
      <c r="G584">
        <f t="shared" si="96"/>
        <v>41.45</v>
      </c>
      <c r="H584">
        <f t="shared" ca="1" si="103"/>
        <v>35.700000000000003</v>
      </c>
      <c r="I584">
        <f t="shared" si="97"/>
        <v>9</v>
      </c>
      <c r="J584">
        <f t="shared" ca="1" si="98"/>
        <v>1</v>
      </c>
      <c r="K584">
        <f t="shared" ca="1" si="104"/>
        <v>20666.75</v>
      </c>
      <c r="L584">
        <f t="shared" ca="1" si="105"/>
        <v>0</v>
      </c>
      <c r="M584" s="21">
        <f t="shared" ca="1" si="99"/>
        <v>-13.872135102533168</v>
      </c>
      <c r="N584" s="21">
        <f t="shared" ca="1" si="106"/>
        <v>-100</v>
      </c>
      <c r="O584">
        <f t="shared" ca="1" si="100"/>
        <v>1</v>
      </c>
      <c r="P584" t="str">
        <f t="shared" ca="1" si="107"/>
        <v/>
      </c>
      <c r="Q584" t="str">
        <f t="shared" ca="1" si="101"/>
        <v/>
      </c>
      <c r="R584" t="str">
        <f t="shared" ca="1" si="102"/>
        <v/>
      </c>
    </row>
    <row r="585" spans="3:18" x14ac:dyDescent="0.25">
      <c r="C585" s="25">
        <v>42461</v>
      </c>
      <c r="D585" s="24">
        <v>36.79</v>
      </c>
      <c r="E585" s="24">
        <v>20498.919999999998</v>
      </c>
      <c r="F585" s="24">
        <v>2072.7800000000002</v>
      </c>
      <c r="G585">
        <f t="shared" si="96"/>
        <v>41.45</v>
      </c>
      <c r="H585">
        <f t="shared" ca="1" si="103"/>
        <v>36.79</v>
      </c>
      <c r="I585">
        <f t="shared" si="97"/>
        <v>8</v>
      </c>
      <c r="J585">
        <f t="shared" ca="1" si="98"/>
        <v>1</v>
      </c>
      <c r="K585">
        <f t="shared" ca="1" si="104"/>
        <v>20666.75</v>
      </c>
      <c r="L585">
        <f t="shared" ca="1" si="105"/>
        <v>20498.919999999998</v>
      </c>
      <c r="M585" s="21">
        <f t="shared" ca="1" si="99"/>
        <v>-11.24246079613993</v>
      </c>
      <c r="N585" s="21">
        <f t="shared" ca="1" si="106"/>
        <v>-0.81207737065577268</v>
      </c>
      <c r="O585">
        <f t="shared" ca="1" si="100"/>
        <v>1</v>
      </c>
      <c r="P585" t="str">
        <f t="shared" ca="1" si="107"/>
        <v/>
      </c>
      <c r="Q585" t="str">
        <f t="shared" ca="1" si="101"/>
        <v/>
      </c>
      <c r="R585" t="str">
        <f t="shared" ca="1" si="102"/>
        <v/>
      </c>
    </row>
    <row r="586" spans="3:18" x14ac:dyDescent="0.25">
      <c r="C586" s="25">
        <v>42460</v>
      </c>
      <c r="D586" s="24">
        <v>38.340000000000003</v>
      </c>
      <c r="E586" s="24">
        <v>20776.7</v>
      </c>
      <c r="F586" s="24">
        <v>2059.7399999999998</v>
      </c>
      <c r="G586">
        <f t="shared" si="96"/>
        <v>41.45</v>
      </c>
      <c r="H586">
        <f t="shared" ca="1" si="103"/>
        <v>38.28</v>
      </c>
      <c r="I586">
        <f t="shared" si="97"/>
        <v>7</v>
      </c>
      <c r="J586">
        <f t="shared" ca="1" si="98"/>
        <v>3</v>
      </c>
      <c r="K586">
        <f t="shared" ca="1" si="104"/>
        <v>20666.75</v>
      </c>
      <c r="L586">
        <f t="shared" ca="1" si="105"/>
        <v>20366.3</v>
      </c>
      <c r="M586" s="21">
        <f t="shared" ca="1" si="99"/>
        <v>-7.6477683956574172</v>
      </c>
      <c r="N586" s="21">
        <f t="shared" ca="1" si="106"/>
        <v>-1.4537844605465366</v>
      </c>
      <c r="O586" t="str">
        <f t="shared" ca="1" si="100"/>
        <v/>
      </c>
      <c r="P586" t="str">
        <f t="shared" ca="1" si="107"/>
        <v/>
      </c>
      <c r="Q586" t="str">
        <f t="shared" ca="1" si="101"/>
        <v/>
      </c>
      <c r="R586" t="str">
        <f t="shared" ca="1" si="102"/>
        <v/>
      </c>
    </row>
    <row r="587" spans="3:18" x14ac:dyDescent="0.25">
      <c r="C587" s="25">
        <v>42459</v>
      </c>
      <c r="D587" s="24">
        <v>38.32</v>
      </c>
      <c r="E587" s="24">
        <v>20803.39</v>
      </c>
      <c r="F587" s="24">
        <v>2063.9499999999998</v>
      </c>
      <c r="G587">
        <f t="shared" si="96"/>
        <v>41.45</v>
      </c>
      <c r="H587">
        <f t="shared" ca="1" si="103"/>
        <v>38.28</v>
      </c>
      <c r="I587">
        <f t="shared" si="97"/>
        <v>6</v>
      </c>
      <c r="J587">
        <f t="shared" ca="1" si="98"/>
        <v>2</v>
      </c>
      <c r="K587">
        <f t="shared" ca="1" si="104"/>
        <v>20666.75</v>
      </c>
      <c r="L587">
        <f t="shared" ca="1" si="105"/>
        <v>20366.3</v>
      </c>
      <c r="M587" s="21">
        <f t="shared" ca="1" si="99"/>
        <v>-7.6477683956574172</v>
      </c>
      <c r="N587" s="21">
        <f t="shared" ca="1" si="106"/>
        <v>-1.4537844605465366</v>
      </c>
      <c r="O587" t="str">
        <f t="shared" ca="1" si="100"/>
        <v/>
      </c>
      <c r="P587" t="str">
        <f t="shared" ca="1" si="107"/>
        <v/>
      </c>
      <c r="Q587" t="str">
        <f t="shared" ca="1" si="101"/>
        <v/>
      </c>
      <c r="R587" t="str">
        <f t="shared" ca="1" si="102"/>
        <v/>
      </c>
    </row>
    <row r="588" spans="3:18" x14ac:dyDescent="0.25">
      <c r="C588" s="25">
        <v>42458</v>
      </c>
      <c r="D588" s="24">
        <v>38.28</v>
      </c>
      <c r="E588" s="24">
        <v>20366.3</v>
      </c>
      <c r="F588" s="24">
        <v>2055.0100000000002</v>
      </c>
      <c r="G588">
        <f t="shared" si="96"/>
        <v>41.45</v>
      </c>
      <c r="H588">
        <f t="shared" ca="1" si="103"/>
        <v>38.28</v>
      </c>
      <c r="I588">
        <f t="shared" si="97"/>
        <v>5</v>
      </c>
      <c r="J588">
        <f t="shared" ca="1" si="98"/>
        <v>1</v>
      </c>
      <c r="K588">
        <f t="shared" ca="1" si="104"/>
        <v>20666.75</v>
      </c>
      <c r="L588">
        <f t="shared" ca="1" si="105"/>
        <v>20366.3</v>
      </c>
      <c r="M588" s="21">
        <f t="shared" ca="1" si="99"/>
        <v>-7.6477683956574172</v>
      </c>
      <c r="N588" s="21">
        <f t="shared" ca="1" si="106"/>
        <v>-1.4537844605465366</v>
      </c>
      <c r="O588" t="str">
        <f t="shared" ca="1" si="100"/>
        <v/>
      </c>
      <c r="P588" t="str">
        <f t="shared" ca="1" si="107"/>
        <v/>
      </c>
      <c r="Q588" t="str">
        <f t="shared" ca="1" si="101"/>
        <v/>
      </c>
      <c r="R588" t="str">
        <f t="shared" ca="1" si="102"/>
        <v/>
      </c>
    </row>
    <row r="589" spans="3:18" x14ac:dyDescent="0.25">
      <c r="C589" s="25">
        <v>42457</v>
      </c>
      <c r="D589" s="24">
        <v>39.39</v>
      </c>
      <c r="E589" s="24"/>
      <c r="F589" s="24">
        <v>2037.05</v>
      </c>
      <c r="G589">
        <f t="shared" si="96"/>
        <v>41.45</v>
      </c>
      <c r="H589">
        <f t="shared" ca="1" si="103"/>
        <v>39.39</v>
      </c>
      <c r="I589">
        <f t="shared" si="97"/>
        <v>4</v>
      </c>
      <c r="J589">
        <f t="shared" ca="1" si="98"/>
        <v>1</v>
      </c>
      <c r="K589">
        <f t="shared" ca="1" si="104"/>
        <v>20666.75</v>
      </c>
      <c r="L589">
        <f t="shared" ca="1" si="105"/>
        <v>0</v>
      </c>
      <c r="M589" s="21">
        <f t="shared" ca="1" si="99"/>
        <v>-4.9698431845597195</v>
      </c>
      <c r="N589" s="21">
        <f t="shared" ca="1" si="106"/>
        <v>-100</v>
      </c>
      <c r="O589" t="str">
        <f t="shared" ca="1" si="100"/>
        <v/>
      </c>
      <c r="P589" t="str">
        <f t="shared" ca="1" si="107"/>
        <v/>
      </c>
      <c r="Q589" t="str">
        <f t="shared" ca="1" si="101"/>
        <v/>
      </c>
      <c r="R589" t="str">
        <f t="shared" ca="1" si="102"/>
        <v/>
      </c>
    </row>
    <row r="590" spans="3:18" x14ac:dyDescent="0.25">
      <c r="C590" s="25">
        <v>42453</v>
      </c>
      <c r="D590" s="24">
        <v>39.46</v>
      </c>
      <c r="E590" s="24">
        <v>20345.61</v>
      </c>
      <c r="F590" s="24">
        <v>2035.94</v>
      </c>
      <c r="G590">
        <f t="shared" si="96"/>
        <v>41.45</v>
      </c>
      <c r="H590">
        <f t="shared" ca="1" si="103"/>
        <v>39.46</v>
      </c>
      <c r="I590">
        <f t="shared" si="97"/>
        <v>3</v>
      </c>
      <c r="J590">
        <f t="shared" ca="1" si="98"/>
        <v>1</v>
      </c>
      <c r="K590">
        <f t="shared" ca="1" si="104"/>
        <v>20666.75</v>
      </c>
      <c r="L590">
        <f t="shared" ca="1" si="105"/>
        <v>20345.61</v>
      </c>
      <c r="M590" s="21">
        <f t="shared" ca="1" si="99"/>
        <v>-4.8009650180940948</v>
      </c>
      <c r="N590" s="21">
        <f t="shared" ca="1" si="106"/>
        <v>-1.5538969600929042</v>
      </c>
      <c r="O590" t="str">
        <f t="shared" ca="1" si="100"/>
        <v/>
      </c>
      <c r="P590" t="str">
        <f t="shared" ca="1" si="107"/>
        <v/>
      </c>
      <c r="Q590" t="str">
        <f t="shared" ca="1" si="101"/>
        <v/>
      </c>
      <c r="R590" t="str">
        <f t="shared" ca="1" si="102"/>
        <v/>
      </c>
    </row>
    <row r="591" spans="3:18" x14ac:dyDescent="0.25">
      <c r="C591" s="25">
        <v>42452</v>
      </c>
      <c r="D591" s="24">
        <v>39.79</v>
      </c>
      <c r="E591" s="24">
        <v>20615.23</v>
      </c>
      <c r="F591" s="24">
        <v>2036.71</v>
      </c>
      <c r="G591">
        <f t="shared" si="96"/>
        <v>41.45</v>
      </c>
      <c r="H591">
        <f t="shared" ca="1" si="103"/>
        <v>39.79</v>
      </c>
      <c r="I591">
        <f t="shared" si="97"/>
        <v>2</v>
      </c>
      <c r="J591">
        <f t="shared" ca="1" si="98"/>
        <v>1</v>
      </c>
      <c r="K591">
        <f t="shared" ca="1" si="104"/>
        <v>20666.75</v>
      </c>
      <c r="L591">
        <f t="shared" ca="1" si="105"/>
        <v>20615.23</v>
      </c>
      <c r="M591" s="21">
        <f t="shared" ca="1" si="99"/>
        <v>-4.0048250904704545</v>
      </c>
      <c r="N591" s="21">
        <f t="shared" ca="1" si="106"/>
        <v>-0.2492893173817845</v>
      </c>
      <c r="O591" t="str">
        <f t="shared" ca="1" si="100"/>
        <v/>
      </c>
      <c r="P591" t="str">
        <f t="shared" ca="1" si="107"/>
        <v/>
      </c>
      <c r="Q591" t="str">
        <f t="shared" ca="1" si="101"/>
        <v/>
      </c>
      <c r="R591" t="str">
        <f t="shared" ca="1" si="102"/>
        <v/>
      </c>
    </row>
    <row r="592" spans="3:18" x14ac:dyDescent="0.25">
      <c r="C592" s="25">
        <v>42451</v>
      </c>
      <c r="D592" s="24">
        <v>41.45</v>
      </c>
      <c r="E592" s="24">
        <v>20666.75</v>
      </c>
      <c r="F592" s="24">
        <v>2049.8000000000002</v>
      </c>
      <c r="G592">
        <f t="shared" si="96"/>
        <v>41.45</v>
      </c>
      <c r="H592">
        <f t="shared" ca="1" si="103"/>
        <v>41.45</v>
      </c>
      <c r="I592">
        <f t="shared" si="97"/>
        <v>1</v>
      </c>
      <c r="J592">
        <f t="shared" ca="1" si="98"/>
        <v>1</v>
      </c>
      <c r="K592">
        <f t="shared" ca="1" si="104"/>
        <v>20666.75</v>
      </c>
      <c r="L592">
        <f t="shared" ca="1" si="105"/>
        <v>20666.75</v>
      </c>
      <c r="M592" s="21">
        <f t="shared" ca="1" si="99"/>
        <v>0</v>
      </c>
      <c r="N592" s="21">
        <f t="shared" ca="1" si="106"/>
        <v>0</v>
      </c>
      <c r="O592" t="str">
        <f t="shared" ca="1" si="100"/>
        <v/>
      </c>
      <c r="P592" t="str">
        <f t="shared" ca="1" si="107"/>
        <v/>
      </c>
      <c r="Q592" t="str">
        <f t="shared" ca="1" si="101"/>
        <v/>
      </c>
      <c r="R592" t="str">
        <f t="shared" ca="1" si="102"/>
        <v/>
      </c>
    </row>
    <row r="593" spans="3:18" x14ac:dyDescent="0.25">
      <c r="C593" s="25">
        <v>42450</v>
      </c>
      <c r="D593" s="24">
        <v>39.909999999999997</v>
      </c>
      <c r="E593" s="24">
        <v>20684.150000000001</v>
      </c>
      <c r="F593" s="24">
        <v>2051.6</v>
      </c>
      <c r="G593">
        <f t="shared" ref="G593:G656" si="108">MAX($D593:$D607)</f>
        <v>40.200000000000003</v>
      </c>
      <c r="H593">
        <f t="shared" ca="1" si="103"/>
        <v>39.44</v>
      </c>
      <c r="I593">
        <f t="shared" ref="I593:I656" si="109">MATCH($G593,$D593:$D607,0)</f>
        <v>3</v>
      </c>
      <c r="J593">
        <f t="shared" ref="J593:J656" ca="1" si="110">MATCH($H593,$D593:$D607,0)</f>
        <v>2</v>
      </c>
      <c r="K593">
        <f t="shared" ca="1" si="104"/>
        <v>20503.810000000001</v>
      </c>
      <c r="L593">
        <f t="shared" ca="1" si="105"/>
        <v>20671.63</v>
      </c>
      <c r="M593" s="21">
        <f t="shared" ref="M593:M656" ca="1" si="111">100*(H593/G593-1)</f>
        <v>-1.8905472636816079</v>
      </c>
      <c r="N593" s="21">
        <f t="shared" ca="1" si="106"/>
        <v>0.81848202846201978</v>
      </c>
      <c r="O593" t="str">
        <f t="shared" ref="O593:O656" ca="1" si="112">IF(M593&lt;-10,1,"")</f>
        <v/>
      </c>
      <c r="P593" t="str">
        <f t="shared" ca="1" si="107"/>
        <v/>
      </c>
      <c r="Q593" t="str">
        <f t="shared" ref="Q593:Q656" ca="1" si="113">IF(AND($O593=1,$P593=1),OFFSET($C593,I593-1,0),"")</f>
        <v/>
      </c>
      <c r="R593" t="str">
        <f t="shared" ref="R593:R656" ca="1" si="114">IF(AND($O593=1,$P593=1),OFFSET($C593,J593-1,0),"")</f>
        <v/>
      </c>
    </row>
    <row r="594" spans="3:18" x14ac:dyDescent="0.25">
      <c r="C594" s="25">
        <v>42447</v>
      </c>
      <c r="D594" s="24">
        <v>39.44</v>
      </c>
      <c r="E594" s="24">
        <v>20671.63</v>
      </c>
      <c r="F594" s="24">
        <v>2049.58</v>
      </c>
      <c r="G594">
        <f t="shared" si="108"/>
        <v>40.200000000000003</v>
      </c>
      <c r="H594">
        <f t="shared" ref="H594:H657" ca="1" si="115">MIN(OFFSET($D594,0,0,MATCH($G594,$D594:$D608,0),1))</f>
        <v>39.44</v>
      </c>
      <c r="I594">
        <f t="shared" si="109"/>
        <v>2</v>
      </c>
      <c r="J594">
        <f t="shared" ca="1" si="110"/>
        <v>1</v>
      </c>
      <c r="K594">
        <f t="shared" ref="K594:K657" ca="1" si="116">OFFSET($E594,I594-1,0)</f>
        <v>20503.810000000001</v>
      </c>
      <c r="L594">
        <f t="shared" ref="L594:L657" ca="1" si="117">OFFSET($E594,J594-1,0)</f>
        <v>20671.63</v>
      </c>
      <c r="M594" s="21">
        <f t="shared" ca="1" si="111"/>
        <v>-1.8905472636816079</v>
      </c>
      <c r="N594" s="21">
        <f t="shared" ref="N594:N657" ca="1" si="118">IF(ISNUMBER(100*(L594/K594-1)),100*(L594/K594-1),"")</f>
        <v>0.81848202846201978</v>
      </c>
      <c r="O594" t="str">
        <f t="shared" ca="1" si="112"/>
        <v/>
      </c>
      <c r="P594" t="str">
        <f t="shared" ref="P594:P657" ca="1" si="119">IF(N594="","",IF(N594=-100,"",IF(N594&lt;-10,1,"")))</f>
        <v/>
      </c>
      <c r="Q594" t="str">
        <f t="shared" ca="1" si="113"/>
        <v/>
      </c>
      <c r="R594" t="str">
        <f t="shared" ca="1" si="114"/>
        <v/>
      </c>
    </row>
    <row r="595" spans="3:18" x14ac:dyDescent="0.25">
      <c r="C595" s="25">
        <v>42446</v>
      </c>
      <c r="D595" s="24">
        <v>40.200000000000003</v>
      </c>
      <c r="E595" s="24">
        <v>20503.810000000001</v>
      </c>
      <c r="F595" s="24">
        <v>2040.59</v>
      </c>
      <c r="G595">
        <f t="shared" si="108"/>
        <v>40.200000000000003</v>
      </c>
      <c r="H595">
        <f t="shared" ca="1" si="115"/>
        <v>40.200000000000003</v>
      </c>
      <c r="I595">
        <f t="shared" si="109"/>
        <v>1</v>
      </c>
      <c r="J595">
        <f t="shared" ca="1" si="110"/>
        <v>1</v>
      </c>
      <c r="K595">
        <f t="shared" ca="1" si="116"/>
        <v>20503.810000000001</v>
      </c>
      <c r="L595">
        <f t="shared" ca="1" si="117"/>
        <v>20503.810000000001</v>
      </c>
      <c r="M595" s="21">
        <f t="shared" ca="1" si="111"/>
        <v>0</v>
      </c>
      <c r="N595" s="21">
        <f t="shared" ca="1" si="118"/>
        <v>0</v>
      </c>
      <c r="O595" t="str">
        <f t="shared" ca="1" si="112"/>
        <v/>
      </c>
      <c r="P595" t="str">
        <f t="shared" ca="1" si="119"/>
        <v/>
      </c>
      <c r="Q595" t="str">
        <f t="shared" ca="1" si="113"/>
        <v/>
      </c>
      <c r="R595" t="str">
        <f t="shared" ca="1" si="114"/>
        <v/>
      </c>
    </row>
    <row r="596" spans="3:18" x14ac:dyDescent="0.25">
      <c r="C596" s="25">
        <v>42445</v>
      </c>
      <c r="D596" s="24">
        <v>38.46</v>
      </c>
      <c r="E596" s="24">
        <v>20257.7</v>
      </c>
      <c r="F596" s="24">
        <v>2027.22</v>
      </c>
      <c r="G596">
        <f t="shared" si="108"/>
        <v>38.5</v>
      </c>
      <c r="H596">
        <f t="shared" ca="1" si="115"/>
        <v>36.340000000000003</v>
      </c>
      <c r="I596">
        <f t="shared" si="109"/>
        <v>4</v>
      </c>
      <c r="J596">
        <f t="shared" ca="1" si="110"/>
        <v>2</v>
      </c>
      <c r="K596">
        <f t="shared" ca="1" si="116"/>
        <v>20199.599999999999</v>
      </c>
      <c r="L596">
        <f t="shared" ca="1" si="117"/>
        <v>20288.77</v>
      </c>
      <c r="M596" s="21">
        <f t="shared" ca="1" si="111"/>
        <v>-5.6103896103895989</v>
      </c>
      <c r="N596" s="21">
        <f t="shared" ca="1" si="118"/>
        <v>0.44144438503732619</v>
      </c>
      <c r="O596" t="str">
        <f t="shared" ca="1" si="112"/>
        <v/>
      </c>
      <c r="P596" t="str">
        <f t="shared" ca="1" si="119"/>
        <v/>
      </c>
      <c r="Q596" t="str">
        <f t="shared" ca="1" si="113"/>
        <v/>
      </c>
      <c r="R596" t="str">
        <f t="shared" ca="1" si="114"/>
        <v/>
      </c>
    </row>
    <row r="597" spans="3:18" x14ac:dyDescent="0.25">
      <c r="C597" s="25">
        <v>42444</v>
      </c>
      <c r="D597" s="24">
        <v>36.340000000000003</v>
      </c>
      <c r="E597" s="24">
        <v>20288.77</v>
      </c>
      <c r="F597" s="24">
        <v>2015.93</v>
      </c>
      <c r="G597">
        <f t="shared" si="108"/>
        <v>38.5</v>
      </c>
      <c r="H597">
        <f t="shared" ca="1" si="115"/>
        <v>36.340000000000003</v>
      </c>
      <c r="I597">
        <f t="shared" si="109"/>
        <v>3</v>
      </c>
      <c r="J597">
        <f t="shared" ca="1" si="110"/>
        <v>1</v>
      </c>
      <c r="K597">
        <f t="shared" ca="1" si="116"/>
        <v>20199.599999999999</v>
      </c>
      <c r="L597">
        <f t="shared" ca="1" si="117"/>
        <v>20288.77</v>
      </c>
      <c r="M597" s="21">
        <f t="shared" ca="1" si="111"/>
        <v>-5.6103896103895989</v>
      </c>
      <c r="N597" s="21">
        <f t="shared" ca="1" si="118"/>
        <v>0.44144438503732619</v>
      </c>
      <c r="O597" t="str">
        <f t="shared" ca="1" si="112"/>
        <v/>
      </c>
      <c r="P597" t="str">
        <f t="shared" ca="1" si="119"/>
        <v/>
      </c>
      <c r="Q597" t="str">
        <f t="shared" ca="1" si="113"/>
        <v/>
      </c>
      <c r="R597" t="str">
        <f t="shared" ca="1" si="114"/>
        <v/>
      </c>
    </row>
    <row r="598" spans="3:18" x14ac:dyDescent="0.25">
      <c r="C598" s="25">
        <v>42443</v>
      </c>
      <c r="D598" s="24">
        <v>37.18</v>
      </c>
      <c r="E598" s="24">
        <v>20435.34</v>
      </c>
      <c r="F598" s="24">
        <v>2019.64</v>
      </c>
      <c r="G598">
        <f t="shared" si="108"/>
        <v>38.5</v>
      </c>
      <c r="H598">
        <f t="shared" ca="1" si="115"/>
        <v>37.18</v>
      </c>
      <c r="I598">
        <f t="shared" si="109"/>
        <v>2</v>
      </c>
      <c r="J598">
        <f t="shared" ca="1" si="110"/>
        <v>1</v>
      </c>
      <c r="K598">
        <f t="shared" ca="1" si="116"/>
        <v>20199.599999999999</v>
      </c>
      <c r="L598">
        <f t="shared" ca="1" si="117"/>
        <v>20435.34</v>
      </c>
      <c r="M598" s="21">
        <f t="shared" ca="1" si="111"/>
        <v>-3.4285714285714253</v>
      </c>
      <c r="N598" s="21">
        <f t="shared" ca="1" si="118"/>
        <v>1.1670528129269941</v>
      </c>
      <c r="O598" t="str">
        <f t="shared" ca="1" si="112"/>
        <v/>
      </c>
      <c r="P598" t="str">
        <f t="shared" ca="1" si="119"/>
        <v/>
      </c>
      <c r="Q598" t="str">
        <f t="shared" ca="1" si="113"/>
        <v/>
      </c>
      <c r="R598" t="str">
        <f t="shared" ca="1" si="114"/>
        <v/>
      </c>
    </row>
    <row r="599" spans="3:18" x14ac:dyDescent="0.25">
      <c r="C599" s="25">
        <v>42440</v>
      </c>
      <c r="D599" s="24">
        <v>38.5</v>
      </c>
      <c r="E599" s="24">
        <v>20199.599999999999</v>
      </c>
      <c r="F599" s="24">
        <v>2022.19</v>
      </c>
      <c r="G599">
        <f t="shared" si="108"/>
        <v>38.5</v>
      </c>
      <c r="H599">
        <f t="shared" ca="1" si="115"/>
        <v>38.5</v>
      </c>
      <c r="I599">
        <f t="shared" si="109"/>
        <v>1</v>
      </c>
      <c r="J599">
        <f t="shared" ca="1" si="110"/>
        <v>1</v>
      </c>
      <c r="K599">
        <f t="shared" ca="1" si="116"/>
        <v>20199.599999999999</v>
      </c>
      <c r="L599">
        <f t="shared" ca="1" si="117"/>
        <v>20199.599999999999</v>
      </c>
      <c r="M599" s="21">
        <f t="shared" ca="1" si="111"/>
        <v>0</v>
      </c>
      <c r="N599" s="21">
        <f t="shared" ca="1" si="118"/>
        <v>0</v>
      </c>
      <c r="O599" t="str">
        <f t="shared" ca="1" si="112"/>
        <v/>
      </c>
      <c r="P599" t="str">
        <f t="shared" ca="1" si="119"/>
        <v/>
      </c>
      <c r="Q599" t="str">
        <f t="shared" ca="1" si="113"/>
        <v/>
      </c>
      <c r="R599" t="str">
        <f t="shared" ca="1" si="114"/>
        <v/>
      </c>
    </row>
    <row r="600" spans="3:18" x14ac:dyDescent="0.25">
      <c r="C600" s="25">
        <v>42439</v>
      </c>
      <c r="D600" s="24">
        <v>37.840000000000003</v>
      </c>
      <c r="E600" s="24">
        <v>19984.419999999998</v>
      </c>
      <c r="F600" s="24">
        <v>1989.57</v>
      </c>
      <c r="G600">
        <f t="shared" si="108"/>
        <v>38.29</v>
      </c>
      <c r="H600">
        <f t="shared" ca="1" si="115"/>
        <v>37.840000000000003</v>
      </c>
      <c r="I600">
        <f t="shared" si="109"/>
        <v>2</v>
      </c>
      <c r="J600">
        <f t="shared" ca="1" si="110"/>
        <v>1</v>
      </c>
      <c r="K600">
        <f t="shared" ca="1" si="116"/>
        <v>19996.259999999998</v>
      </c>
      <c r="L600">
        <f t="shared" ca="1" si="117"/>
        <v>19984.419999999998</v>
      </c>
      <c r="M600" s="21">
        <f t="shared" ca="1" si="111"/>
        <v>-1.1752415774353486</v>
      </c>
      <c r="N600" s="21">
        <f t="shared" ca="1" si="118"/>
        <v>-5.9211072470555237E-2</v>
      </c>
      <c r="O600" t="str">
        <f t="shared" ca="1" si="112"/>
        <v/>
      </c>
      <c r="P600" t="str">
        <f t="shared" ca="1" si="119"/>
        <v/>
      </c>
      <c r="Q600" t="str">
        <f t="shared" ca="1" si="113"/>
        <v/>
      </c>
      <c r="R600" t="str">
        <f t="shared" ca="1" si="114"/>
        <v/>
      </c>
    </row>
    <row r="601" spans="3:18" x14ac:dyDescent="0.25">
      <c r="C601" s="25">
        <v>42438</v>
      </c>
      <c r="D601" s="24">
        <v>38.29</v>
      </c>
      <c r="E601" s="24">
        <v>19996.259999999998</v>
      </c>
      <c r="F601" s="24">
        <v>1989.26</v>
      </c>
      <c r="G601">
        <f t="shared" si="108"/>
        <v>38.29</v>
      </c>
      <c r="H601">
        <f t="shared" ca="1" si="115"/>
        <v>38.29</v>
      </c>
      <c r="I601">
        <f t="shared" si="109"/>
        <v>1</v>
      </c>
      <c r="J601">
        <f t="shared" ca="1" si="110"/>
        <v>1</v>
      </c>
      <c r="K601">
        <f t="shared" ca="1" si="116"/>
        <v>19996.259999999998</v>
      </c>
      <c r="L601">
        <f t="shared" ca="1" si="117"/>
        <v>19996.259999999998</v>
      </c>
      <c r="M601" s="21">
        <f t="shared" ca="1" si="111"/>
        <v>0</v>
      </c>
      <c r="N601" s="21">
        <f t="shared" ca="1" si="118"/>
        <v>0</v>
      </c>
      <c r="O601" t="str">
        <f t="shared" ca="1" si="112"/>
        <v/>
      </c>
      <c r="P601" t="str">
        <f t="shared" ca="1" si="119"/>
        <v/>
      </c>
      <c r="Q601" t="str">
        <f t="shared" ca="1" si="113"/>
        <v/>
      </c>
      <c r="R601" t="str">
        <f t="shared" ca="1" si="114"/>
        <v/>
      </c>
    </row>
    <row r="602" spans="3:18" x14ac:dyDescent="0.25">
      <c r="C602" s="25">
        <v>42437</v>
      </c>
      <c r="D602" s="24">
        <v>36.5</v>
      </c>
      <c r="E602" s="24">
        <v>20011.580000000002</v>
      </c>
      <c r="F602" s="24">
        <v>1979.26</v>
      </c>
      <c r="G602">
        <f t="shared" si="108"/>
        <v>37.9</v>
      </c>
      <c r="H602">
        <f t="shared" ca="1" si="115"/>
        <v>36.5</v>
      </c>
      <c r="I602">
        <f t="shared" si="109"/>
        <v>2</v>
      </c>
      <c r="J602">
        <f t="shared" ca="1" si="110"/>
        <v>1</v>
      </c>
      <c r="K602">
        <f t="shared" ca="1" si="116"/>
        <v>20159.72</v>
      </c>
      <c r="L602">
        <f t="shared" ca="1" si="117"/>
        <v>20011.580000000002</v>
      </c>
      <c r="M602" s="21">
        <f t="shared" ca="1" si="111"/>
        <v>-3.6939313984168831</v>
      </c>
      <c r="N602" s="21">
        <f t="shared" ca="1" si="118"/>
        <v>-0.73483163456634637</v>
      </c>
      <c r="O602" t="str">
        <f t="shared" ca="1" si="112"/>
        <v/>
      </c>
      <c r="P602" t="str">
        <f t="shared" ca="1" si="119"/>
        <v/>
      </c>
      <c r="Q602" t="str">
        <f t="shared" ca="1" si="113"/>
        <v/>
      </c>
      <c r="R602" t="str">
        <f t="shared" ca="1" si="114"/>
        <v/>
      </c>
    </row>
    <row r="603" spans="3:18" x14ac:dyDescent="0.25">
      <c r="C603" s="25">
        <v>42436</v>
      </c>
      <c r="D603" s="24">
        <v>37.9</v>
      </c>
      <c r="E603" s="24">
        <v>20159.72</v>
      </c>
      <c r="F603" s="24">
        <v>2001.76</v>
      </c>
      <c r="G603">
        <f t="shared" si="108"/>
        <v>37.9</v>
      </c>
      <c r="H603">
        <f t="shared" ca="1" si="115"/>
        <v>37.9</v>
      </c>
      <c r="I603">
        <f t="shared" si="109"/>
        <v>1</v>
      </c>
      <c r="J603">
        <f t="shared" ca="1" si="110"/>
        <v>1</v>
      </c>
      <c r="K603">
        <f t="shared" ca="1" si="116"/>
        <v>20159.72</v>
      </c>
      <c r="L603">
        <f t="shared" ca="1" si="117"/>
        <v>20159.72</v>
      </c>
      <c r="M603" s="21">
        <f t="shared" ca="1" si="111"/>
        <v>0</v>
      </c>
      <c r="N603" s="21">
        <f t="shared" ca="1" si="118"/>
        <v>0</v>
      </c>
      <c r="O603" t="str">
        <f t="shared" ca="1" si="112"/>
        <v/>
      </c>
      <c r="P603" t="str">
        <f t="shared" ca="1" si="119"/>
        <v/>
      </c>
      <c r="Q603" t="str">
        <f t="shared" ca="1" si="113"/>
        <v/>
      </c>
      <c r="R603" t="str">
        <f t="shared" ca="1" si="114"/>
        <v/>
      </c>
    </row>
    <row r="604" spans="3:18" x14ac:dyDescent="0.25">
      <c r="C604" s="25">
        <v>42433</v>
      </c>
      <c r="D604" s="24">
        <v>35.92</v>
      </c>
      <c r="E604" s="24">
        <v>20176.7</v>
      </c>
      <c r="F604" s="24">
        <v>1999.99</v>
      </c>
      <c r="G604">
        <f t="shared" si="108"/>
        <v>35.92</v>
      </c>
      <c r="H604">
        <f t="shared" ca="1" si="115"/>
        <v>35.92</v>
      </c>
      <c r="I604">
        <f t="shared" si="109"/>
        <v>1</v>
      </c>
      <c r="J604">
        <f t="shared" ca="1" si="110"/>
        <v>1</v>
      </c>
      <c r="K604">
        <f t="shared" ca="1" si="116"/>
        <v>20176.7</v>
      </c>
      <c r="L604">
        <f t="shared" ca="1" si="117"/>
        <v>20176.7</v>
      </c>
      <c r="M604" s="21">
        <f t="shared" ca="1" si="111"/>
        <v>0</v>
      </c>
      <c r="N604" s="21">
        <f t="shared" ca="1" si="118"/>
        <v>0</v>
      </c>
      <c r="O604" t="str">
        <f t="shared" ca="1" si="112"/>
        <v/>
      </c>
      <c r="P604" t="str">
        <f t="shared" ca="1" si="119"/>
        <v/>
      </c>
      <c r="Q604" t="str">
        <f t="shared" ca="1" si="113"/>
        <v/>
      </c>
      <c r="R604" t="str">
        <f t="shared" ca="1" si="114"/>
        <v/>
      </c>
    </row>
    <row r="605" spans="3:18" x14ac:dyDescent="0.25">
      <c r="C605" s="25">
        <v>42432</v>
      </c>
      <c r="D605" s="24">
        <v>34.57</v>
      </c>
      <c r="E605" s="24">
        <v>19941.759999999998</v>
      </c>
      <c r="F605" s="24">
        <v>1993.4</v>
      </c>
      <c r="G605">
        <f t="shared" si="108"/>
        <v>34.659999999999997</v>
      </c>
      <c r="H605">
        <f t="shared" ca="1" si="115"/>
        <v>34.57</v>
      </c>
      <c r="I605">
        <f t="shared" si="109"/>
        <v>2</v>
      </c>
      <c r="J605">
        <f t="shared" ca="1" si="110"/>
        <v>1</v>
      </c>
      <c r="K605">
        <f t="shared" ca="1" si="116"/>
        <v>20003.490000000002</v>
      </c>
      <c r="L605">
        <f t="shared" ca="1" si="117"/>
        <v>19941.759999999998</v>
      </c>
      <c r="M605" s="21">
        <f t="shared" ca="1" si="111"/>
        <v>-0.25966532025388789</v>
      </c>
      <c r="N605" s="21">
        <f t="shared" ca="1" si="118"/>
        <v>-0.30859614997184037</v>
      </c>
      <c r="O605" t="str">
        <f t="shared" ca="1" si="112"/>
        <v/>
      </c>
      <c r="P605" t="str">
        <f t="shared" ca="1" si="119"/>
        <v/>
      </c>
      <c r="Q605" t="str">
        <f t="shared" ca="1" si="113"/>
        <v/>
      </c>
      <c r="R605" t="str">
        <f t="shared" ca="1" si="114"/>
        <v/>
      </c>
    </row>
    <row r="606" spans="3:18" x14ac:dyDescent="0.25">
      <c r="C606" s="25">
        <v>42431</v>
      </c>
      <c r="D606" s="24">
        <v>34.659999999999997</v>
      </c>
      <c r="E606" s="24">
        <v>20003.490000000002</v>
      </c>
      <c r="F606" s="24">
        <v>1986.45</v>
      </c>
      <c r="G606">
        <f t="shared" si="108"/>
        <v>34.659999999999997</v>
      </c>
      <c r="H606">
        <f t="shared" ca="1" si="115"/>
        <v>34.659999999999997</v>
      </c>
      <c r="I606">
        <f t="shared" si="109"/>
        <v>1</v>
      </c>
      <c r="J606">
        <f t="shared" ca="1" si="110"/>
        <v>1</v>
      </c>
      <c r="K606">
        <f t="shared" ca="1" si="116"/>
        <v>20003.490000000002</v>
      </c>
      <c r="L606">
        <f t="shared" ca="1" si="117"/>
        <v>20003.490000000002</v>
      </c>
      <c r="M606" s="21">
        <f t="shared" ca="1" si="111"/>
        <v>0</v>
      </c>
      <c r="N606" s="21">
        <f t="shared" ca="1" si="118"/>
        <v>0</v>
      </c>
      <c r="O606" t="str">
        <f t="shared" ca="1" si="112"/>
        <v/>
      </c>
      <c r="P606" t="str">
        <f t="shared" ca="1" si="119"/>
        <v/>
      </c>
      <c r="Q606" t="str">
        <f t="shared" ca="1" si="113"/>
        <v/>
      </c>
      <c r="R606" t="str">
        <f t="shared" ca="1" si="114"/>
        <v/>
      </c>
    </row>
    <row r="607" spans="3:18" x14ac:dyDescent="0.25">
      <c r="C607" s="25">
        <v>42430</v>
      </c>
      <c r="D607" s="24">
        <v>34.4</v>
      </c>
      <c r="E607" s="24">
        <v>19407.46</v>
      </c>
      <c r="F607" s="24">
        <v>1978.35</v>
      </c>
      <c r="G607">
        <f t="shared" si="108"/>
        <v>34.4</v>
      </c>
      <c r="H607">
        <f t="shared" ca="1" si="115"/>
        <v>34.4</v>
      </c>
      <c r="I607">
        <f t="shared" si="109"/>
        <v>1</v>
      </c>
      <c r="J607">
        <f t="shared" ca="1" si="110"/>
        <v>1</v>
      </c>
      <c r="K607">
        <f t="shared" ca="1" si="116"/>
        <v>19407.46</v>
      </c>
      <c r="L607">
        <f t="shared" ca="1" si="117"/>
        <v>19407.46</v>
      </c>
      <c r="M607" s="21">
        <f t="shared" ca="1" si="111"/>
        <v>0</v>
      </c>
      <c r="N607" s="21">
        <f t="shared" ca="1" si="118"/>
        <v>0</v>
      </c>
      <c r="O607" t="str">
        <f t="shared" ca="1" si="112"/>
        <v/>
      </c>
      <c r="P607" t="str">
        <f t="shared" ca="1" si="119"/>
        <v/>
      </c>
      <c r="Q607" t="str">
        <f t="shared" ca="1" si="113"/>
        <v/>
      </c>
      <c r="R607" t="str">
        <f t="shared" ca="1" si="114"/>
        <v/>
      </c>
    </row>
    <row r="608" spans="3:18" x14ac:dyDescent="0.25">
      <c r="C608" s="25">
        <v>42429</v>
      </c>
      <c r="D608" s="24">
        <v>33.75</v>
      </c>
      <c r="E608" s="24">
        <v>19111.93</v>
      </c>
      <c r="F608" s="24">
        <v>1932.23</v>
      </c>
      <c r="G608">
        <f t="shared" si="108"/>
        <v>33.75</v>
      </c>
      <c r="H608">
        <f t="shared" ca="1" si="115"/>
        <v>33.75</v>
      </c>
      <c r="I608">
        <f t="shared" si="109"/>
        <v>1</v>
      </c>
      <c r="J608">
        <f t="shared" ca="1" si="110"/>
        <v>1</v>
      </c>
      <c r="K608">
        <f t="shared" ca="1" si="116"/>
        <v>19111.93</v>
      </c>
      <c r="L608">
        <f t="shared" ca="1" si="117"/>
        <v>19111.93</v>
      </c>
      <c r="M608" s="21">
        <f t="shared" ca="1" si="111"/>
        <v>0</v>
      </c>
      <c r="N608" s="21">
        <f t="shared" ca="1" si="118"/>
        <v>0</v>
      </c>
      <c r="O608" t="str">
        <f t="shared" ca="1" si="112"/>
        <v/>
      </c>
      <c r="P608" t="str">
        <f t="shared" ca="1" si="119"/>
        <v/>
      </c>
      <c r="Q608" t="str">
        <f t="shared" ca="1" si="113"/>
        <v/>
      </c>
      <c r="R608" t="str">
        <f t="shared" ca="1" si="114"/>
        <v/>
      </c>
    </row>
    <row r="609" spans="3:18" x14ac:dyDescent="0.25">
      <c r="C609" s="25">
        <v>42426</v>
      </c>
      <c r="D609" s="24">
        <v>32.78</v>
      </c>
      <c r="E609" s="24">
        <v>19364.150000000001</v>
      </c>
      <c r="F609" s="24">
        <v>1948.05</v>
      </c>
      <c r="G609">
        <f t="shared" si="108"/>
        <v>33.07</v>
      </c>
      <c r="H609">
        <f t="shared" ca="1" si="115"/>
        <v>32.78</v>
      </c>
      <c r="I609">
        <f t="shared" si="109"/>
        <v>2</v>
      </c>
      <c r="J609">
        <f t="shared" ca="1" si="110"/>
        <v>1</v>
      </c>
      <c r="K609">
        <f t="shared" ca="1" si="116"/>
        <v>18888.75</v>
      </c>
      <c r="L609">
        <f t="shared" ca="1" si="117"/>
        <v>19364.150000000001</v>
      </c>
      <c r="M609" s="21">
        <f t="shared" ca="1" si="111"/>
        <v>-0.87692772905957339</v>
      </c>
      <c r="N609" s="21">
        <f t="shared" ca="1" si="118"/>
        <v>2.5168420356032062</v>
      </c>
      <c r="O609" t="str">
        <f t="shared" ca="1" si="112"/>
        <v/>
      </c>
      <c r="P609" t="str">
        <f t="shared" ca="1" si="119"/>
        <v/>
      </c>
      <c r="Q609" t="str">
        <f t="shared" ca="1" si="113"/>
        <v/>
      </c>
      <c r="R609" t="str">
        <f t="shared" ca="1" si="114"/>
        <v/>
      </c>
    </row>
    <row r="610" spans="3:18" x14ac:dyDescent="0.25">
      <c r="C610" s="25">
        <v>42425</v>
      </c>
      <c r="D610" s="24">
        <v>33.07</v>
      </c>
      <c r="E610" s="24">
        <v>18888.75</v>
      </c>
      <c r="F610" s="24">
        <v>1951.7</v>
      </c>
      <c r="G610">
        <f t="shared" si="108"/>
        <v>33.07</v>
      </c>
      <c r="H610">
        <f t="shared" ca="1" si="115"/>
        <v>33.07</v>
      </c>
      <c r="I610">
        <f t="shared" si="109"/>
        <v>1</v>
      </c>
      <c r="J610">
        <f t="shared" ca="1" si="110"/>
        <v>1</v>
      </c>
      <c r="K610">
        <f t="shared" ca="1" si="116"/>
        <v>18888.75</v>
      </c>
      <c r="L610">
        <f t="shared" ca="1" si="117"/>
        <v>18888.75</v>
      </c>
      <c r="M610" s="21">
        <f t="shared" ca="1" si="111"/>
        <v>0</v>
      </c>
      <c r="N610" s="21">
        <f t="shared" ca="1" si="118"/>
        <v>0</v>
      </c>
      <c r="O610" t="str">
        <f t="shared" ca="1" si="112"/>
        <v/>
      </c>
      <c r="P610" t="str">
        <f t="shared" ca="1" si="119"/>
        <v/>
      </c>
      <c r="Q610" t="str">
        <f t="shared" ca="1" si="113"/>
        <v/>
      </c>
      <c r="R610" t="str">
        <f t="shared" ca="1" si="114"/>
        <v/>
      </c>
    </row>
    <row r="611" spans="3:18" x14ac:dyDescent="0.25">
      <c r="C611" s="25">
        <v>42424</v>
      </c>
      <c r="D611" s="24">
        <v>32.15</v>
      </c>
      <c r="E611" s="24">
        <v>19192.45</v>
      </c>
      <c r="F611" s="24">
        <v>1929.8</v>
      </c>
      <c r="G611">
        <f t="shared" si="108"/>
        <v>32.15</v>
      </c>
      <c r="H611">
        <f t="shared" ca="1" si="115"/>
        <v>32.15</v>
      </c>
      <c r="I611">
        <f t="shared" si="109"/>
        <v>1</v>
      </c>
      <c r="J611">
        <f t="shared" ca="1" si="110"/>
        <v>1</v>
      </c>
      <c r="K611">
        <f t="shared" ca="1" si="116"/>
        <v>19192.45</v>
      </c>
      <c r="L611">
        <f t="shared" ca="1" si="117"/>
        <v>19192.45</v>
      </c>
      <c r="M611" s="21">
        <f t="shared" ca="1" si="111"/>
        <v>0</v>
      </c>
      <c r="N611" s="21">
        <f t="shared" ca="1" si="118"/>
        <v>0</v>
      </c>
      <c r="O611" t="str">
        <f t="shared" ca="1" si="112"/>
        <v/>
      </c>
      <c r="P611" t="str">
        <f t="shared" ca="1" si="119"/>
        <v/>
      </c>
      <c r="Q611" t="str">
        <f t="shared" ca="1" si="113"/>
        <v/>
      </c>
      <c r="R611" t="str">
        <f t="shared" ca="1" si="114"/>
        <v/>
      </c>
    </row>
    <row r="612" spans="3:18" x14ac:dyDescent="0.25">
      <c r="C612" s="25">
        <v>42423</v>
      </c>
      <c r="D612" s="24">
        <v>31.87</v>
      </c>
      <c r="E612" s="24">
        <v>19414.78</v>
      </c>
      <c r="F612" s="24">
        <v>1921.27</v>
      </c>
      <c r="G612">
        <f t="shared" si="108"/>
        <v>32.28</v>
      </c>
      <c r="H612">
        <f t="shared" ca="1" si="115"/>
        <v>26.21</v>
      </c>
      <c r="I612">
        <f t="shared" si="109"/>
        <v>15</v>
      </c>
      <c r="J612">
        <f t="shared" ca="1" si="110"/>
        <v>9</v>
      </c>
      <c r="K612">
        <f t="shared" ca="1" si="116"/>
        <v>18991.59</v>
      </c>
      <c r="L612">
        <f t="shared" ca="1" si="117"/>
        <v>18545.8</v>
      </c>
      <c r="M612" s="21">
        <f t="shared" ca="1" si="111"/>
        <v>-18.804213135068149</v>
      </c>
      <c r="N612" s="21">
        <f t="shared" ca="1" si="118"/>
        <v>-2.3473021479507583</v>
      </c>
      <c r="O612">
        <f t="shared" ca="1" si="112"/>
        <v>1</v>
      </c>
      <c r="P612" t="str">
        <f t="shared" ca="1" si="119"/>
        <v/>
      </c>
      <c r="Q612" t="str">
        <f t="shared" ca="1" si="113"/>
        <v/>
      </c>
      <c r="R612" t="str">
        <f t="shared" ca="1" si="114"/>
        <v/>
      </c>
    </row>
    <row r="613" spans="3:18" x14ac:dyDescent="0.25">
      <c r="C613" s="25">
        <v>42422</v>
      </c>
      <c r="D613" s="24">
        <v>31.48</v>
      </c>
      <c r="E613" s="24">
        <v>19464.09</v>
      </c>
      <c r="F613" s="24">
        <v>1945.5</v>
      </c>
      <c r="G613">
        <f t="shared" si="108"/>
        <v>32.28</v>
      </c>
      <c r="H613">
        <f t="shared" ca="1" si="115"/>
        <v>26.21</v>
      </c>
      <c r="I613">
        <f t="shared" si="109"/>
        <v>14</v>
      </c>
      <c r="J613">
        <f t="shared" ca="1" si="110"/>
        <v>8</v>
      </c>
      <c r="K613">
        <f t="shared" ca="1" si="116"/>
        <v>18991.59</v>
      </c>
      <c r="L613">
        <f t="shared" ca="1" si="117"/>
        <v>18545.8</v>
      </c>
      <c r="M613" s="21">
        <f t="shared" ca="1" si="111"/>
        <v>-18.804213135068149</v>
      </c>
      <c r="N613" s="21">
        <f t="shared" ca="1" si="118"/>
        <v>-2.3473021479507583</v>
      </c>
      <c r="O613">
        <f t="shared" ca="1" si="112"/>
        <v>1</v>
      </c>
      <c r="P613" t="str">
        <f t="shared" ca="1" si="119"/>
        <v/>
      </c>
      <c r="Q613" t="str">
        <f t="shared" ca="1" si="113"/>
        <v/>
      </c>
      <c r="R613" t="str">
        <f t="shared" ca="1" si="114"/>
        <v/>
      </c>
    </row>
    <row r="614" spans="3:18" x14ac:dyDescent="0.25">
      <c r="C614" s="25">
        <v>42419</v>
      </c>
      <c r="D614" s="24">
        <v>29.64</v>
      </c>
      <c r="E614" s="24">
        <v>19285.5</v>
      </c>
      <c r="F614" s="24">
        <v>1917.78</v>
      </c>
      <c r="G614">
        <f t="shared" si="108"/>
        <v>32.28</v>
      </c>
      <c r="H614">
        <f t="shared" ca="1" si="115"/>
        <v>26.21</v>
      </c>
      <c r="I614">
        <f t="shared" si="109"/>
        <v>13</v>
      </c>
      <c r="J614">
        <f t="shared" ca="1" si="110"/>
        <v>7</v>
      </c>
      <c r="K614">
        <f t="shared" ca="1" si="116"/>
        <v>18991.59</v>
      </c>
      <c r="L614">
        <f t="shared" ca="1" si="117"/>
        <v>18545.8</v>
      </c>
      <c r="M614" s="21">
        <f t="shared" ca="1" si="111"/>
        <v>-18.804213135068149</v>
      </c>
      <c r="N614" s="21">
        <f t="shared" ca="1" si="118"/>
        <v>-2.3473021479507583</v>
      </c>
      <c r="O614">
        <f t="shared" ca="1" si="112"/>
        <v>1</v>
      </c>
      <c r="P614" t="str">
        <f t="shared" ca="1" si="119"/>
        <v/>
      </c>
      <c r="Q614" t="str">
        <f t="shared" ca="1" si="113"/>
        <v/>
      </c>
      <c r="R614" t="str">
        <f t="shared" ca="1" si="114"/>
        <v/>
      </c>
    </row>
    <row r="615" spans="3:18" x14ac:dyDescent="0.25">
      <c r="C615" s="25">
        <v>42418</v>
      </c>
      <c r="D615" s="24">
        <v>30.77</v>
      </c>
      <c r="E615" s="24">
        <v>19363.080000000002</v>
      </c>
      <c r="F615" s="24">
        <v>1917.83</v>
      </c>
      <c r="G615">
        <f t="shared" si="108"/>
        <v>33.619999999999997</v>
      </c>
      <c r="H615">
        <f t="shared" ca="1" si="115"/>
        <v>26.21</v>
      </c>
      <c r="I615">
        <f t="shared" si="109"/>
        <v>15</v>
      </c>
      <c r="J615">
        <f t="shared" ca="1" si="110"/>
        <v>6</v>
      </c>
      <c r="K615">
        <f t="shared" ca="1" si="116"/>
        <v>19683.11</v>
      </c>
      <c r="L615">
        <f t="shared" ca="1" si="117"/>
        <v>18545.8</v>
      </c>
      <c r="M615" s="21">
        <f t="shared" ca="1" si="111"/>
        <v>-22.040452111838182</v>
      </c>
      <c r="N615" s="21">
        <f t="shared" ca="1" si="118"/>
        <v>-5.7781011232473034</v>
      </c>
      <c r="O615">
        <f t="shared" ca="1" si="112"/>
        <v>1</v>
      </c>
      <c r="P615" t="str">
        <f t="shared" ca="1" si="119"/>
        <v/>
      </c>
      <c r="Q615" t="str">
        <f t="shared" ca="1" si="113"/>
        <v/>
      </c>
      <c r="R615" t="str">
        <f t="shared" ca="1" si="114"/>
        <v/>
      </c>
    </row>
    <row r="616" spans="3:18" x14ac:dyDescent="0.25">
      <c r="C616" s="25">
        <v>42417</v>
      </c>
      <c r="D616" s="24">
        <v>30.66</v>
      </c>
      <c r="E616" s="24">
        <v>18924.57</v>
      </c>
      <c r="F616" s="24">
        <v>1926.82</v>
      </c>
      <c r="G616">
        <f t="shared" si="108"/>
        <v>33.619999999999997</v>
      </c>
      <c r="H616">
        <f t="shared" ca="1" si="115"/>
        <v>26.21</v>
      </c>
      <c r="I616">
        <f t="shared" si="109"/>
        <v>14</v>
      </c>
      <c r="J616">
        <f t="shared" ca="1" si="110"/>
        <v>5</v>
      </c>
      <c r="K616">
        <f t="shared" ca="1" si="116"/>
        <v>19683.11</v>
      </c>
      <c r="L616">
        <f t="shared" ca="1" si="117"/>
        <v>18545.8</v>
      </c>
      <c r="M616" s="21">
        <f t="shared" ca="1" si="111"/>
        <v>-22.040452111838182</v>
      </c>
      <c r="N616" s="21">
        <f t="shared" ca="1" si="118"/>
        <v>-5.7781011232473034</v>
      </c>
      <c r="O616">
        <f t="shared" ca="1" si="112"/>
        <v>1</v>
      </c>
      <c r="P616" t="str">
        <f t="shared" ca="1" si="119"/>
        <v/>
      </c>
      <c r="Q616" t="str">
        <f t="shared" ca="1" si="113"/>
        <v/>
      </c>
      <c r="R616" t="str">
        <f t="shared" ca="1" si="114"/>
        <v/>
      </c>
    </row>
    <row r="617" spans="3:18" x14ac:dyDescent="0.25">
      <c r="C617" s="25">
        <v>42416</v>
      </c>
      <c r="D617" s="24">
        <v>29.04</v>
      </c>
      <c r="E617" s="24">
        <v>19122.080000000002</v>
      </c>
      <c r="F617" s="24">
        <v>1895.58</v>
      </c>
      <c r="G617">
        <f t="shared" si="108"/>
        <v>33.619999999999997</v>
      </c>
      <c r="H617">
        <f t="shared" ca="1" si="115"/>
        <v>26.21</v>
      </c>
      <c r="I617">
        <f t="shared" si="109"/>
        <v>13</v>
      </c>
      <c r="J617">
        <f t="shared" ca="1" si="110"/>
        <v>4</v>
      </c>
      <c r="K617">
        <f t="shared" ca="1" si="116"/>
        <v>19683.11</v>
      </c>
      <c r="L617">
        <f t="shared" ca="1" si="117"/>
        <v>18545.8</v>
      </c>
      <c r="M617" s="21">
        <f t="shared" ca="1" si="111"/>
        <v>-22.040452111838182</v>
      </c>
      <c r="N617" s="21">
        <f t="shared" ca="1" si="118"/>
        <v>-5.7781011232473034</v>
      </c>
      <c r="O617">
        <f t="shared" ca="1" si="112"/>
        <v>1</v>
      </c>
      <c r="P617" t="str">
        <f t="shared" ca="1" si="119"/>
        <v/>
      </c>
      <c r="Q617" t="str">
        <f t="shared" ca="1" si="113"/>
        <v/>
      </c>
      <c r="R617" t="str">
        <f t="shared" ca="1" si="114"/>
        <v/>
      </c>
    </row>
    <row r="618" spans="3:18" x14ac:dyDescent="0.25">
      <c r="C618" s="25">
        <v>42415</v>
      </c>
      <c r="D618" s="24"/>
      <c r="E618" s="24">
        <v>18918.14</v>
      </c>
      <c r="F618" s="24"/>
      <c r="G618">
        <f t="shared" si="108"/>
        <v>33.619999999999997</v>
      </c>
      <c r="H618">
        <f t="shared" ca="1" si="115"/>
        <v>26.21</v>
      </c>
      <c r="I618">
        <f t="shared" si="109"/>
        <v>12</v>
      </c>
      <c r="J618">
        <f t="shared" ca="1" si="110"/>
        <v>3</v>
      </c>
      <c r="K618">
        <f t="shared" ca="1" si="116"/>
        <v>19683.11</v>
      </c>
      <c r="L618">
        <f t="shared" ca="1" si="117"/>
        <v>18545.8</v>
      </c>
      <c r="M618" s="21">
        <f t="shared" ca="1" si="111"/>
        <v>-22.040452111838182</v>
      </c>
      <c r="N618" s="21">
        <f t="shared" ca="1" si="118"/>
        <v>-5.7781011232473034</v>
      </c>
      <c r="O618">
        <f t="shared" ca="1" si="112"/>
        <v>1</v>
      </c>
      <c r="P618" t="str">
        <f t="shared" ca="1" si="119"/>
        <v/>
      </c>
      <c r="Q618" t="str">
        <f t="shared" ca="1" si="113"/>
        <v/>
      </c>
      <c r="R618" t="str">
        <f t="shared" ca="1" si="114"/>
        <v/>
      </c>
    </row>
    <row r="619" spans="3:18" x14ac:dyDescent="0.25">
      <c r="C619" s="25">
        <v>42412</v>
      </c>
      <c r="D619" s="24">
        <v>29.44</v>
      </c>
      <c r="E619" s="24">
        <v>18319.580000000002</v>
      </c>
      <c r="F619" s="24">
        <v>1864.78</v>
      </c>
      <c r="G619">
        <f t="shared" si="108"/>
        <v>33.619999999999997</v>
      </c>
      <c r="H619">
        <f t="shared" ca="1" si="115"/>
        <v>26.21</v>
      </c>
      <c r="I619">
        <f t="shared" si="109"/>
        <v>11</v>
      </c>
      <c r="J619">
        <f t="shared" ca="1" si="110"/>
        <v>2</v>
      </c>
      <c r="K619">
        <f t="shared" ca="1" si="116"/>
        <v>19683.11</v>
      </c>
      <c r="L619">
        <f t="shared" ca="1" si="117"/>
        <v>18545.8</v>
      </c>
      <c r="M619" s="21">
        <f t="shared" ca="1" si="111"/>
        <v>-22.040452111838182</v>
      </c>
      <c r="N619" s="21">
        <f t="shared" ca="1" si="118"/>
        <v>-5.7781011232473034</v>
      </c>
      <c r="O619">
        <f t="shared" ca="1" si="112"/>
        <v>1</v>
      </c>
      <c r="P619" t="str">
        <f t="shared" ca="1" si="119"/>
        <v/>
      </c>
      <c r="Q619" t="str">
        <f t="shared" ca="1" si="113"/>
        <v/>
      </c>
      <c r="R619" t="str">
        <f t="shared" ca="1" si="114"/>
        <v/>
      </c>
    </row>
    <row r="620" spans="3:18" x14ac:dyDescent="0.25">
      <c r="C620" s="25">
        <v>42411</v>
      </c>
      <c r="D620" s="24">
        <v>26.21</v>
      </c>
      <c r="E620" s="24">
        <v>18545.8</v>
      </c>
      <c r="F620" s="24">
        <v>1829.08</v>
      </c>
      <c r="G620">
        <f t="shared" si="108"/>
        <v>33.619999999999997</v>
      </c>
      <c r="H620">
        <f t="shared" ca="1" si="115"/>
        <v>26.21</v>
      </c>
      <c r="I620">
        <f t="shared" si="109"/>
        <v>10</v>
      </c>
      <c r="J620">
        <f t="shared" ca="1" si="110"/>
        <v>1</v>
      </c>
      <c r="K620">
        <f t="shared" ca="1" si="116"/>
        <v>19683.11</v>
      </c>
      <c r="L620">
        <f t="shared" ca="1" si="117"/>
        <v>18545.8</v>
      </c>
      <c r="M620" s="21">
        <f t="shared" ca="1" si="111"/>
        <v>-22.040452111838182</v>
      </c>
      <c r="N620" s="21">
        <f t="shared" ca="1" si="118"/>
        <v>-5.7781011232473034</v>
      </c>
      <c r="O620">
        <f t="shared" ca="1" si="112"/>
        <v>1</v>
      </c>
      <c r="P620" t="str">
        <f t="shared" ca="1" si="119"/>
        <v/>
      </c>
      <c r="Q620" t="str">
        <f t="shared" ca="1" si="113"/>
        <v/>
      </c>
      <c r="R620" t="str">
        <f t="shared" ca="1" si="114"/>
        <v/>
      </c>
    </row>
    <row r="621" spans="3:18" x14ac:dyDescent="0.25">
      <c r="C621" s="25">
        <v>42410</v>
      </c>
      <c r="D621" s="24">
        <v>27.45</v>
      </c>
      <c r="E621" s="24"/>
      <c r="F621" s="24">
        <v>1851.86</v>
      </c>
      <c r="G621">
        <f t="shared" si="108"/>
        <v>33.619999999999997</v>
      </c>
      <c r="H621">
        <f t="shared" ca="1" si="115"/>
        <v>27.45</v>
      </c>
      <c r="I621">
        <f t="shared" si="109"/>
        <v>9</v>
      </c>
      <c r="J621">
        <f t="shared" ca="1" si="110"/>
        <v>1</v>
      </c>
      <c r="K621">
        <f t="shared" ca="1" si="116"/>
        <v>19683.11</v>
      </c>
      <c r="L621">
        <f t="shared" ca="1" si="117"/>
        <v>0</v>
      </c>
      <c r="M621" s="21">
        <f t="shared" ca="1" si="111"/>
        <v>-18.352171326591314</v>
      </c>
      <c r="N621" s="21">
        <f t="shared" ca="1" si="118"/>
        <v>-100</v>
      </c>
      <c r="O621">
        <f t="shared" ca="1" si="112"/>
        <v>1</v>
      </c>
      <c r="P621" t="str">
        <f t="shared" ca="1" si="119"/>
        <v/>
      </c>
      <c r="Q621" t="str">
        <f t="shared" ca="1" si="113"/>
        <v/>
      </c>
      <c r="R621" t="str">
        <f t="shared" ca="1" si="114"/>
        <v/>
      </c>
    </row>
    <row r="622" spans="3:18" x14ac:dyDescent="0.25">
      <c r="C622" s="25">
        <v>42409</v>
      </c>
      <c r="D622" s="24">
        <v>27.94</v>
      </c>
      <c r="E622" s="24"/>
      <c r="F622" s="24">
        <v>1852.21</v>
      </c>
      <c r="G622">
        <f t="shared" si="108"/>
        <v>33.619999999999997</v>
      </c>
      <c r="H622">
        <f t="shared" ca="1" si="115"/>
        <v>27.94</v>
      </c>
      <c r="I622">
        <f t="shared" si="109"/>
        <v>8</v>
      </c>
      <c r="J622">
        <f t="shared" ca="1" si="110"/>
        <v>1</v>
      </c>
      <c r="K622">
        <f t="shared" ca="1" si="116"/>
        <v>19683.11</v>
      </c>
      <c r="L622">
        <f t="shared" ca="1" si="117"/>
        <v>0</v>
      </c>
      <c r="M622" s="21">
        <f t="shared" ca="1" si="111"/>
        <v>-16.894705532421174</v>
      </c>
      <c r="N622" s="21">
        <f t="shared" ca="1" si="118"/>
        <v>-100</v>
      </c>
      <c r="O622">
        <f t="shared" ca="1" si="112"/>
        <v>1</v>
      </c>
      <c r="P622" t="str">
        <f t="shared" ca="1" si="119"/>
        <v/>
      </c>
      <c r="Q622" t="str">
        <f t="shared" ca="1" si="113"/>
        <v/>
      </c>
      <c r="R622" t="str">
        <f t="shared" ca="1" si="114"/>
        <v/>
      </c>
    </row>
    <row r="623" spans="3:18" x14ac:dyDescent="0.25">
      <c r="C623" s="25">
        <v>42408</v>
      </c>
      <c r="D623" s="24">
        <v>29.69</v>
      </c>
      <c r="E623" s="24"/>
      <c r="F623" s="24">
        <v>1853.44</v>
      </c>
      <c r="G623">
        <f t="shared" si="108"/>
        <v>33.619999999999997</v>
      </c>
      <c r="H623">
        <f t="shared" ca="1" si="115"/>
        <v>29.69</v>
      </c>
      <c r="I623">
        <f t="shared" si="109"/>
        <v>7</v>
      </c>
      <c r="J623">
        <f t="shared" ca="1" si="110"/>
        <v>1</v>
      </c>
      <c r="K623">
        <f t="shared" ca="1" si="116"/>
        <v>19683.11</v>
      </c>
      <c r="L623">
        <f t="shared" ca="1" si="117"/>
        <v>0</v>
      </c>
      <c r="M623" s="21">
        <f t="shared" ca="1" si="111"/>
        <v>-11.68947055324211</v>
      </c>
      <c r="N623" s="21">
        <f t="shared" ca="1" si="118"/>
        <v>-100</v>
      </c>
      <c r="O623">
        <f t="shared" ca="1" si="112"/>
        <v>1</v>
      </c>
      <c r="P623" t="str">
        <f t="shared" ca="1" si="119"/>
        <v/>
      </c>
      <c r="Q623" t="str">
        <f t="shared" ca="1" si="113"/>
        <v/>
      </c>
      <c r="R623" t="str">
        <f t="shared" ca="1" si="114"/>
        <v/>
      </c>
    </row>
    <row r="624" spans="3:18" x14ac:dyDescent="0.25">
      <c r="C624" s="25">
        <v>42405</v>
      </c>
      <c r="D624" s="24">
        <v>30.89</v>
      </c>
      <c r="E624" s="24">
        <v>19288.169999999998</v>
      </c>
      <c r="F624" s="24">
        <v>1880.05</v>
      </c>
      <c r="G624">
        <f t="shared" si="108"/>
        <v>33.619999999999997</v>
      </c>
      <c r="H624">
        <f t="shared" ca="1" si="115"/>
        <v>29.88</v>
      </c>
      <c r="I624">
        <f t="shared" si="109"/>
        <v>6</v>
      </c>
      <c r="J624">
        <f t="shared" ca="1" si="110"/>
        <v>4</v>
      </c>
      <c r="K624">
        <f t="shared" ca="1" si="116"/>
        <v>19683.11</v>
      </c>
      <c r="L624">
        <f t="shared" ca="1" si="117"/>
        <v>19446.84</v>
      </c>
      <c r="M624" s="21">
        <f t="shared" ca="1" si="111"/>
        <v>-11.124330755502676</v>
      </c>
      <c r="N624" s="21">
        <f t="shared" ca="1" si="118"/>
        <v>-1.2003692505909935</v>
      </c>
      <c r="O624">
        <f t="shared" ca="1" si="112"/>
        <v>1</v>
      </c>
      <c r="P624" t="str">
        <f t="shared" ca="1" si="119"/>
        <v/>
      </c>
      <c r="Q624" t="str">
        <f t="shared" ca="1" si="113"/>
        <v/>
      </c>
      <c r="R624" t="str">
        <f t="shared" ca="1" si="114"/>
        <v/>
      </c>
    </row>
    <row r="625" spans="3:18" x14ac:dyDescent="0.25">
      <c r="C625" s="25">
        <v>42404</v>
      </c>
      <c r="D625" s="24">
        <v>31.72</v>
      </c>
      <c r="E625" s="24">
        <v>19183.09</v>
      </c>
      <c r="F625" s="24">
        <v>1915.45</v>
      </c>
      <c r="G625">
        <f t="shared" si="108"/>
        <v>33.619999999999997</v>
      </c>
      <c r="H625">
        <f t="shared" ca="1" si="115"/>
        <v>29.88</v>
      </c>
      <c r="I625">
        <f t="shared" si="109"/>
        <v>5</v>
      </c>
      <c r="J625">
        <f t="shared" ca="1" si="110"/>
        <v>3</v>
      </c>
      <c r="K625">
        <f t="shared" ca="1" si="116"/>
        <v>19683.11</v>
      </c>
      <c r="L625">
        <f t="shared" ca="1" si="117"/>
        <v>19446.84</v>
      </c>
      <c r="M625" s="21">
        <f t="shared" ca="1" si="111"/>
        <v>-11.124330755502676</v>
      </c>
      <c r="N625" s="21">
        <f t="shared" ca="1" si="118"/>
        <v>-1.2003692505909935</v>
      </c>
      <c r="O625">
        <f t="shared" ca="1" si="112"/>
        <v>1</v>
      </c>
      <c r="P625" t="str">
        <f t="shared" ca="1" si="119"/>
        <v/>
      </c>
      <c r="Q625" t="str">
        <f t="shared" ca="1" si="113"/>
        <v/>
      </c>
      <c r="R625" t="str">
        <f t="shared" ca="1" si="114"/>
        <v/>
      </c>
    </row>
    <row r="626" spans="3:18" x14ac:dyDescent="0.25">
      <c r="C626" s="25">
        <v>42403</v>
      </c>
      <c r="D626" s="24">
        <v>32.28</v>
      </c>
      <c r="E626" s="24">
        <v>18991.59</v>
      </c>
      <c r="F626" s="24">
        <v>1912.53</v>
      </c>
      <c r="G626">
        <f t="shared" si="108"/>
        <v>33.619999999999997</v>
      </c>
      <c r="H626">
        <f t="shared" ca="1" si="115"/>
        <v>29.88</v>
      </c>
      <c r="I626">
        <f t="shared" si="109"/>
        <v>4</v>
      </c>
      <c r="J626">
        <f t="shared" ca="1" si="110"/>
        <v>2</v>
      </c>
      <c r="K626">
        <f t="shared" ca="1" si="116"/>
        <v>19683.11</v>
      </c>
      <c r="L626">
        <f t="shared" ca="1" si="117"/>
        <v>19446.84</v>
      </c>
      <c r="M626" s="21">
        <f t="shared" ca="1" si="111"/>
        <v>-11.124330755502676</v>
      </c>
      <c r="N626" s="21">
        <f t="shared" ca="1" si="118"/>
        <v>-1.2003692505909935</v>
      </c>
      <c r="O626">
        <f t="shared" ca="1" si="112"/>
        <v>1</v>
      </c>
      <c r="P626" t="str">
        <f t="shared" ca="1" si="119"/>
        <v/>
      </c>
      <c r="Q626" t="str">
        <f t="shared" ca="1" si="113"/>
        <v/>
      </c>
      <c r="R626" t="str">
        <f t="shared" ca="1" si="114"/>
        <v/>
      </c>
    </row>
    <row r="627" spans="3:18" x14ac:dyDescent="0.25">
      <c r="C627" s="25">
        <v>42402</v>
      </c>
      <c r="D627" s="24">
        <v>29.88</v>
      </c>
      <c r="E627" s="24">
        <v>19446.84</v>
      </c>
      <c r="F627" s="24">
        <v>1903.03</v>
      </c>
      <c r="G627">
        <f t="shared" si="108"/>
        <v>33.619999999999997</v>
      </c>
      <c r="H627">
        <f t="shared" ca="1" si="115"/>
        <v>29.88</v>
      </c>
      <c r="I627">
        <f t="shared" si="109"/>
        <v>3</v>
      </c>
      <c r="J627">
        <f t="shared" ca="1" si="110"/>
        <v>1</v>
      </c>
      <c r="K627">
        <f t="shared" ca="1" si="116"/>
        <v>19683.11</v>
      </c>
      <c r="L627">
        <f t="shared" ca="1" si="117"/>
        <v>19446.84</v>
      </c>
      <c r="M627" s="21">
        <f t="shared" ca="1" si="111"/>
        <v>-11.124330755502676</v>
      </c>
      <c r="N627" s="21">
        <f t="shared" ca="1" si="118"/>
        <v>-1.2003692505909935</v>
      </c>
      <c r="O627">
        <f t="shared" ca="1" si="112"/>
        <v>1</v>
      </c>
      <c r="P627" t="str">
        <f t="shared" ca="1" si="119"/>
        <v/>
      </c>
      <c r="Q627" t="str">
        <f t="shared" ca="1" si="113"/>
        <v/>
      </c>
      <c r="R627" t="str">
        <f t="shared" ca="1" si="114"/>
        <v/>
      </c>
    </row>
    <row r="628" spans="3:18" x14ac:dyDescent="0.25">
      <c r="C628" s="25">
        <v>42401</v>
      </c>
      <c r="D628" s="24">
        <v>31.62</v>
      </c>
      <c r="E628" s="24">
        <v>19595.5</v>
      </c>
      <c r="F628" s="24">
        <v>1939.38</v>
      </c>
      <c r="G628">
        <f t="shared" si="108"/>
        <v>33.619999999999997</v>
      </c>
      <c r="H628">
        <f t="shared" ca="1" si="115"/>
        <v>31.62</v>
      </c>
      <c r="I628">
        <f t="shared" si="109"/>
        <v>2</v>
      </c>
      <c r="J628">
        <f t="shared" ca="1" si="110"/>
        <v>1</v>
      </c>
      <c r="K628">
        <f t="shared" ca="1" si="116"/>
        <v>19683.11</v>
      </c>
      <c r="L628">
        <f t="shared" ca="1" si="117"/>
        <v>19595.5</v>
      </c>
      <c r="M628" s="21">
        <f t="shared" ca="1" si="111"/>
        <v>-5.948839976204634</v>
      </c>
      <c r="N628" s="21">
        <f t="shared" ca="1" si="118"/>
        <v>-0.4451024253789182</v>
      </c>
      <c r="O628" t="str">
        <f t="shared" ca="1" si="112"/>
        <v/>
      </c>
      <c r="P628" t="str">
        <f t="shared" ca="1" si="119"/>
        <v/>
      </c>
      <c r="Q628" t="str">
        <f t="shared" ca="1" si="113"/>
        <v/>
      </c>
      <c r="R628" t="str">
        <f t="shared" ca="1" si="114"/>
        <v/>
      </c>
    </row>
    <row r="629" spans="3:18" x14ac:dyDescent="0.25">
      <c r="C629" s="25">
        <v>42398</v>
      </c>
      <c r="D629" s="24">
        <v>33.619999999999997</v>
      </c>
      <c r="E629" s="24">
        <v>19683.11</v>
      </c>
      <c r="F629" s="24">
        <v>1940.24</v>
      </c>
      <c r="G629">
        <f t="shared" si="108"/>
        <v>33.619999999999997</v>
      </c>
      <c r="H629">
        <f t="shared" ca="1" si="115"/>
        <v>33.619999999999997</v>
      </c>
      <c r="I629">
        <f t="shared" si="109"/>
        <v>1</v>
      </c>
      <c r="J629">
        <f t="shared" ca="1" si="110"/>
        <v>1</v>
      </c>
      <c r="K629">
        <f t="shared" ca="1" si="116"/>
        <v>19683.11</v>
      </c>
      <c r="L629">
        <f t="shared" ca="1" si="117"/>
        <v>19683.11</v>
      </c>
      <c r="M629" s="21">
        <f t="shared" ca="1" si="111"/>
        <v>0</v>
      </c>
      <c r="N629" s="21">
        <f t="shared" ca="1" si="118"/>
        <v>0</v>
      </c>
      <c r="O629" t="str">
        <f t="shared" ca="1" si="112"/>
        <v/>
      </c>
      <c r="P629" t="str">
        <f t="shared" ca="1" si="119"/>
        <v/>
      </c>
      <c r="Q629" t="str">
        <f t="shared" ca="1" si="113"/>
        <v/>
      </c>
      <c r="R629" t="str">
        <f t="shared" ca="1" si="114"/>
        <v/>
      </c>
    </row>
    <row r="630" spans="3:18" x14ac:dyDescent="0.25">
      <c r="C630" s="25">
        <v>42397</v>
      </c>
      <c r="D630" s="24">
        <v>33.22</v>
      </c>
      <c r="E630" s="24">
        <v>19195.830000000002</v>
      </c>
      <c r="F630" s="24">
        <v>1893.36</v>
      </c>
      <c r="G630">
        <f t="shared" si="108"/>
        <v>33.22</v>
      </c>
      <c r="H630">
        <f t="shared" ca="1" si="115"/>
        <v>33.22</v>
      </c>
      <c r="I630">
        <f t="shared" si="109"/>
        <v>1</v>
      </c>
      <c r="J630">
        <f t="shared" ca="1" si="110"/>
        <v>1</v>
      </c>
      <c r="K630">
        <f t="shared" ca="1" si="116"/>
        <v>19195.830000000002</v>
      </c>
      <c r="L630">
        <f t="shared" ca="1" si="117"/>
        <v>19195.830000000002</v>
      </c>
      <c r="M630" s="21">
        <f t="shared" ca="1" si="111"/>
        <v>0</v>
      </c>
      <c r="N630" s="21">
        <f t="shared" ca="1" si="118"/>
        <v>0</v>
      </c>
      <c r="O630" t="str">
        <f t="shared" ca="1" si="112"/>
        <v/>
      </c>
      <c r="P630" t="str">
        <f t="shared" ca="1" si="119"/>
        <v/>
      </c>
      <c r="Q630" t="str">
        <f t="shared" ca="1" si="113"/>
        <v/>
      </c>
      <c r="R630" t="str">
        <f t="shared" ca="1" si="114"/>
        <v/>
      </c>
    </row>
    <row r="631" spans="3:18" x14ac:dyDescent="0.25">
      <c r="C631" s="25">
        <v>42396</v>
      </c>
      <c r="D631" s="24">
        <v>32.299999999999997</v>
      </c>
      <c r="E631" s="24">
        <v>19052.45</v>
      </c>
      <c r="F631" s="24">
        <v>1882.95</v>
      </c>
      <c r="G631">
        <f t="shared" si="108"/>
        <v>33.270000000000003</v>
      </c>
      <c r="H631">
        <f t="shared" ca="1" si="115"/>
        <v>26.55</v>
      </c>
      <c r="I631">
        <f t="shared" si="109"/>
        <v>15</v>
      </c>
      <c r="J631">
        <f t="shared" ca="1" si="110"/>
        <v>6</v>
      </c>
      <c r="K631">
        <f t="shared" ca="1" si="116"/>
        <v>20333.34</v>
      </c>
      <c r="L631">
        <f t="shared" ca="1" si="117"/>
        <v>18886.3</v>
      </c>
      <c r="M631" s="21">
        <f t="shared" ca="1" si="111"/>
        <v>-20.198376916140671</v>
      </c>
      <c r="N631" s="21">
        <f t="shared" ca="1" si="118"/>
        <v>-7.1165878306269414</v>
      </c>
      <c r="O631">
        <f t="shared" ca="1" si="112"/>
        <v>1</v>
      </c>
      <c r="P631" t="str">
        <f t="shared" ca="1" si="119"/>
        <v/>
      </c>
      <c r="Q631" t="str">
        <f t="shared" ca="1" si="113"/>
        <v/>
      </c>
      <c r="R631" t="str">
        <f t="shared" ca="1" si="114"/>
        <v/>
      </c>
    </row>
    <row r="632" spans="3:18" x14ac:dyDescent="0.25">
      <c r="C632" s="25">
        <v>42395</v>
      </c>
      <c r="D632" s="24">
        <v>31.45</v>
      </c>
      <c r="E632" s="24">
        <v>18860.8</v>
      </c>
      <c r="F632" s="24">
        <v>1903.63</v>
      </c>
      <c r="G632">
        <f t="shared" si="108"/>
        <v>33.97</v>
      </c>
      <c r="H632">
        <f t="shared" ca="1" si="115"/>
        <v>26.55</v>
      </c>
      <c r="I632">
        <f t="shared" si="109"/>
        <v>15</v>
      </c>
      <c r="J632">
        <f t="shared" ca="1" si="110"/>
        <v>5</v>
      </c>
      <c r="K632">
        <f t="shared" ca="1" si="116"/>
        <v>20980.81</v>
      </c>
      <c r="L632">
        <f t="shared" ca="1" si="117"/>
        <v>18886.3</v>
      </c>
      <c r="M632" s="21">
        <f t="shared" ca="1" si="111"/>
        <v>-21.842802472770085</v>
      </c>
      <c r="N632" s="21">
        <f t="shared" ca="1" si="118"/>
        <v>-9.9829796847690879</v>
      </c>
      <c r="O632">
        <f t="shared" ca="1" si="112"/>
        <v>1</v>
      </c>
      <c r="P632" t="str">
        <f t="shared" ca="1" si="119"/>
        <v/>
      </c>
      <c r="Q632" t="str">
        <f t="shared" ca="1" si="113"/>
        <v/>
      </c>
      <c r="R632" t="str">
        <f t="shared" ca="1" si="114"/>
        <v/>
      </c>
    </row>
    <row r="633" spans="3:18" x14ac:dyDescent="0.25">
      <c r="C633" s="25">
        <v>42394</v>
      </c>
      <c r="D633" s="24">
        <v>30.34</v>
      </c>
      <c r="E633" s="24">
        <v>19340.14</v>
      </c>
      <c r="F633" s="24">
        <v>1877.08</v>
      </c>
      <c r="G633">
        <f t="shared" si="108"/>
        <v>35.97</v>
      </c>
      <c r="H633">
        <f t="shared" ca="1" si="115"/>
        <v>26.55</v>
      </c>
      <c r="I633">
        <f t="shared" si="109"/>
        <v>15</v>
      </c>
      <c r="J633">
        <f t="shared" ca="1" si="110"/>
        <v>4</v>
      </c>
      <c r="K633">
        <f t="shared" ca="1" si="116"/>
        <v>21188.720000000001</v>
      </c>
      <c r="L633">
        <f t="shared" ca="1" si="117"/>
        <v>18886.3</v>
      </c>
      <c r="M633" s="21">
        <f t="shared" ca="1" si="111"/>
        <v>-26.188490408673893</v>
      </c>
      <c r="N633" s="21">
        <f t="shared" ca="1" si="118"/>
        <v>-10.866253364997991</v>
      </c>
      <c r="O633">
        <f t="shared" ca="1" si="112"/>
        <v>1</v>
      </c>
      <c r="P633">
        <f t="shared" ca="1" si="119"/>
        <v>1</v>
      </c>
      <c r="Q633" s="22">
        <f t="shared" ca="1" si="113"/>
        <v>42374</v>
      </c>
      <c r="R633" s="22">
        <f t="shared" ca="1" si="114"/>
        <v>42389</v>
      </c>
    </row>
    <row r="634" spans="3:18" x14ac:dyDescent="0.25">
      <c r="C634" s="25">
        <v>42391</v>
      </c>
      <c r="D634" s="24">
        <v>32.19</v>
      </c>
      <c r="E634" s="24">
        <v>19080.509999999998</v>
      </c>
      <c r="F634" s="24">
        <v>1906.9</v>
      </c>
      <c r="G634">
        <f t="shared" si="108"/>
        <v>36.76</v>
      </c>
      <c r="H634">
        <f t="shared" ca="1" si="115"/>
        <v>26.55</v>
      </c>
      <c r="I634">
        <f t="shared" si="109"/>
        <v>15</v>
      </c>
      <c r="J634">
        <f t="shared" ca="1" si="110"/>
        <v>3</v>
      </c>
      <c r="K634">
        <f t="shared" ca="1" si="116"/>
        <v>21327.119999999999</v>
      </c>
      <c r="L634">
        <f t="shared" ca="1" si="117"/>
        <v>18886.3</v>
      </c>
      <c r="M634" s="21">
        <f t="shared" ca="1" si="111"/>
        <v>-27.774755168661581</v>
      </c>
      <c r="N634" s="21">
        <f t="shared" ca="1" si="118"/>
        <v>-11.444677012179794</v>
      </c>
      <c r="O634">
        <f t="shared" ca="1" si="112"/>
        <v>1</v>
      </c>
      <c r="P634">
        <f t="shared" ca="1" si="119"/>
        <v>1</v>
      </c>
      <c r="Q634" s="22">
        <f t="shared" ca="1" si="113"/>
        <v>42373</v>
      </c>
      <c r="R634" s="22">
        <f t="shared" ca="1" si="114"/>
        <v>42389</v>
      </c>
    </row>
    <row r="635" spans="3:18" x14ac:dyDescent="0.25">
      <c r="C635" s="25">
        <v>42390</v>
      </c>
      <c r="D635" s="24">
        <v>29.53</v>
      </c>
      <c r="E635" s="24">
        <v>18542.150000000001</v>
      </c>
      <c r="F635" s="24">
        <v>1868.99</v>
      </c>
      <c r="G635">
        <f t="shared" si="108"/>
        <v>37.04</v>
      </c>
      <c r="H635">
        <f t="shared" ca="1" si="115"/>
        <v>26.55</v>
      </c>
      <c r="I635">
        <f t="shared" si="109"/>
        <v>15</v>
      </c>
      <c r="J635">
        <f t="shared" ca="1" si="110"/>
        <v>2</v>
      </c>
      <c r="K635">
        <f t="shared" ca="1" si="116"/>
        <v>21914.400000000001</v>
      </c>
      <c r="L635">
        <f t="shared" ca="1" si="117"/>
        <v>18886.3</v>
      </c>
      <c r="M635" s="21">
        <f t="shared" ca="1" si="111"/>
        <v>-28.320734341252695</v>
      </c>
      <c r="N635" s="21">
        <f t="shared" ca="1" si="118"/>
        <v>-13.817854926441075</v>
      </c>
      <c r="O635">
        <f t="shared" ca="1" si="112"/>
        <v>1</v>
      </c>
      <c r="P635">
        <f t="shared" ca="1" si="119"/>
        <v>1</v>
      </c>
      <c r="Q635" s="22">
        <f t="shared" ca="1" si="113"/>
        <v>42369</v>
      </c>
      <c r="R635" s="22">
        <f t="shared" ca="1" si="114"/>
        <v>42389</v>
      </c>
    </row>
    <row r="636" spans="3:18" x14ac:dyDescent="0.25">
      <c r="C636" s="25">
        <v>42389</v>
      </c>
      <c r="D636" s="24">
        <v>26.55</v>
      </c>
      <c r="E636" s="24">
        <v>18886.3</v>
      </c>
      <c r="F636" s="24">
        <v>1859.33</v>
      </c>
      <c r="G636">
        <f t="shared" si="108"/>
        <v>37.04</v>
      </c>
      <c r="H636">
        <f t="shared" ca="1" si="115"/>
        <v>26.55</v>
      </c>
      <c r="I636">
        <f t="shared" si="109"/>
        <v>14</v>
      </c>
      <c r="J636">
        <f t="shared" ca="1" si="110"/>
        <v>1</v>
      </c>
      <c r="K636">
        <f t="shared" ca="1" si="116"/>
        <v>21914.400000000001</v>
      </c>
      <c r="L636">
        <f t="shared" ca="1" si="117"/>
        <v>18886.3</v>
      </c>
      <c r="M636" s="21">
        <f t="shared" ca="1" si="111"/>
        <v>-28.320734341252695</v>
      </c>
      <c r="N636" s="21">
        <f t="shared" ca="1" si="118"/>
        <v>-13.817854926441075</v>
      </c>
      <c r="O636">
        <f t="shared" ca="1" si="112"/>
        <v>1</v>
      </c>
      <c r="P636">
        <f t="shared" ca="1" si="119"/>
        <v>1</v>
      </c>
      <c r="Q636" s="22">
        <f t="shared" ca="1" si="113"/>
        <v>42369</v>
      </c>
      <c r="R636" s="22">
        <f t="shared" ca="1" si="114"/>
        <v>42389</v>
      </c>
    </row>
    <row r="637" spans="3:18" x14ac:dyDescent="0.25">
      <c r="C637" s="25">
        <v>42388</v>
      </c>
      <c r="D637" s="24">
        <v>28.46</v>
      </c>
      <c r="E637" s="24">
        <v>19635.810000000001</v>
      </c>
      <c r="F637" s="24">
        <v>1881.33</v>
      </c>
      <c r="G637">
        <f t="shared" si="108"/>
        <v>37.869999999999997</v>
      </c>
      <c r="H637">
        <f t="shared" ca="1" si="115"/>
        <v>28.46</v>
      </c>
      <c r="I637">
        <f t="shared" si="109"/>
        <v>15</v>
      </c>
      <c r="J637">
        <f t="shared" ca="1" si="110"/>
        <v>1</v>
      </c>
      <c r="K637">
        <f t="shared" ca="1" si="116"/>
        <v>21999.62</v>
      </c>
      <c r="L637">
        <f t="shared" ca="1" si="117"/>
        <v>19635.810000000001</v>
      </c>
      <c r="M637" s="21">
        <f t="shared" ca="1" si="111"/>
        <v>-24.848164774227609</v>
      </c>
      <c r="N637" s="21">
        <f t="shared" ca="1" si="118"/>
        <v>-10.744776500685004</v>
      </c>
      <c r="O637">
        <f t="shared" ca="1" si="112"/>
        <v>1</v>
      </c>
      <c r="P637">
        <f t="shared" ca="1" si="119"/>
        <v>1</v>
      </c>
      <c r="Q637" s="22">
        <f t="shared" ca="1" si="113"/>
        <v>42367</v>
      </c>
      <c r="R637" s="22">
        <f t="shared" ca="1" si="114"/>
        <v>42388</v>
      </c>
    </row>
    <row r="638" spans="3:18" x14ac:dyDescent="0.25">
      <c r="C638" s="25">
        <v>42387</v>
      </c>
      <c r="D638" s="24"/>
      <c r="E638" s="24">
        <v>19237.45</v>
      </c>
      <c r="F638" s="24"/>
      <c r="G638">
        <f t="shared" si="108"/>
        <v>37.869999999999997</v>
      </c>
      <c r="H638">
        <f t="shared" ca="1" si="115"/>
        <v>29.42</v>
      </c>
      <c r="I638">
        <f t="shared" si="109"/>
        <v>14</v>
      </c>
      <c r="J638">
        <f t="shared" ca="1" si="110"/>
        <v>2</v>
      </c>
      <c r="K638">
        <f t="shared" ca="1" si="116"/>
        <v>21999.62</v>
      </c>
      <c r="L638">
        <f t="shared" ca="1" si="117"/>
        <v>19520.77</v>
      </c>
      <c r="M638" s="21">
        <f t="shared" ca="1" si="111"/>
        <v>-22.313176656984414</v>
      </c>
      <c r="N638" s="21">
        <f t="shared" ca="1" si="118"/>
        <v>-11.267694623816226</v>
      </c>
      <c r="O638">
        <f t="shared" ca="1" si="112"/>
        <v>1</v>
      </c>
      <c r="P638">
        <f t="shared" ca="1" si="119"/>
        <v>1</v>
      </c>
      <c r="Q638" s="22">
        <f t="shared" ca="1" si="113"/>
        <v>42367</v>
      </c>
      <c r="R638" s="22">
        <f t="shared" ca="1" si="114"/>
        <v>42384</v>
      </c>
    </row>
    <row r="639" spans="3:18" x14ac:dyDescent="0.25">
      <c r="C639" s="25">
        <v>42384</v>
      </c>
      <c r="D639" s="24">
        <v>29.42</v>
      </c>
      <c r="E639" s="24">
        <v>19520.77</v>
      </c>
      <c r="F639" s="24">
        <v>1880.33</v>
      </c>
      <c r="G639">
        <f t="shared" si="108"/>
        <v>38.1</v>
      </c>
      <c r="H639">
        <f t="shared" ca="1" si="115"/>
        <v>29.42</v>
      </c>
      <c r="I639">
        <f t="shared" si="109"/>
        <v>15</v>
      </c>
      <c r="J639">
        <f t="shared" ca="1" si="110"/>
        <v>1</v>
      </c>
      <c r="K639">
        <f t="shared" ca="1" si="116"/>
        <v>22138.13</v>
      </c>
      <c r="L639">
        <f t="shared" ca="1" si="117"/>
        <v>19520.77</v>
      </c>
      <c r="M639" s="21">
        <f t="shared" ca="1" si="111"/>
        <v>-22.782152230971132</v>
      </c>
      <c r="N639" s="21">
        <f t="shared" ca="1" si="118"/>
        <v>-11.822859473677315</v>
      </c>
      <c r="O639">
        <f t="shared" ca="1" si="112"/>
        <v>1</v>
      </c>
      <c r="P639">
        <f t="shared" ca="1" si="119"/>
        <v>1</v>
      </c>
      <c r="Q639" s="22">
        <f t="shared" ca="1" si="113"/>
        <v>42362</v>
      </c>
      <c r="R639" s="22">
        <f t="shared" ca="1" si="114"/>
        <v>42384</v>
      </c>
    </row>
    <row r="640" spans="3:18" x14ac:dyDescent="0.25">
      <c r="C640" s="25">
        <v>42383</v>
      </c>
      <c r="D640" s="24">
        <v>31.2</v>
      </c>
      <c r="E640" s="24">
        <v>19817.41</v>
      </c>
      <c r="F640" s="24">
        <v>1921.84</v>
      </c>
      <c r="G640">
        <f t="shared" si="108"/>
        <v>38.1</v>
      </c>
      <c r="H640">
        <f t="shared" ca="1" si="115"/>
        <v>30.44</v>
      </c>
      <c r="I640">
        <f t="shared" si="109"/>
        <v>14</v>
      </c>
      <c r="J640">
        <f t="shared" ca="1" si="110"/>
        <v>3</v>
      </c>
      <c r="K640">
        <f t="shared" ca="1" si="116"/>
        <v>22138.13</v>
      </c>
      <c r="L640">
        <f t="shared" ca="1" si="117"/>
        <v>19711.759999999998</v>
      </c>
      <c r="M640" s="21">
        <f t="shared" ca="1" si="111"/>
        <v>-20.104986876640417</v>
      </c>
      <c r="N640" s="21">
        <f t="shared" ca="1" si="118"/>
        <v>-10.960139813073654</v>
      </c>
      <c r="O640">
        <f t="shared" ca="1" si="112"/>
        <v>1</v>
      </c>
      <c r="P640">
        <f t="shared" ca="1" si="119"/>
        <v>1</v>
      </c>
      <c r="Q640" s="22">
        <f t="shared" ca="1" si="113"/>
        <v>42362</v>
      </c>
      <c r="R640" s="22">
        <f t="shared" ca="1" si="114"/>
        <v>42381</v>
      </c>
    </row>
    <row r="641" spans="3:18" x14ac:dyDescent="0.25">
      <c r="C641" s="25">
        <v>42382</v>
      </c>
      <c r="D641" s="24">
        <v>30.48</v>
      </c>
      <c r="E641" s="24">
        <v>19934.88</v>
      </c>
      <c r="F641" s="24">
        <v>1890.28</v>
      </c>
      <c r="G641">
        <f t="shared" si="108"/>
        <v>38.1</v>
      </c>
      <c r="H641">
        <f t="shared" ca="1" si="115"/>
        <v>30.44</v>
      </c>
      <c r="I641">
        <f t="shared" si="109"/>
        <v>13</v>
      </c>
      <c r="J641">
        <f t="shared" ca="1" si="110"/>
        <v>2</v>
      </c>
      <c r="K641">
        <f t="shared" ca="1" si="116"/>
        <v>22138.13</v>
      </c>
      <c r="L641">
        <f t="shared" ca="1" si="117"/>
        <v>19711.759999999998</v>
      </c>
      <c r="M641" s="21">
        <f t="shared" ca="1" si="111"/>
        <v>-20.104986876640417</v>
      </c>
      <c r="N641" s="21">
        <f t="shared" ca="1" si="118"/>
        <v>-10.960139813073654</v>
      </c>
      <c r="O641">
        <f t="shared" ca="1" si="112"/>
        <v>1</v>
      </c>
      <c r="P641">
        <f t="shared" ca="1" si="119"/>
        <v>1</v>
      </c>
      <c r="Q641" s="22">
        <f t="shared" ca="1" si="113"/>
        <v>42362</v>
      </c>
      <c r="R641" s="22">
        <f t="shared" ca="1" si="114"/>
        <v>42381</v>
      </c>
    </row>
    <row r="642" spans="3:18" x14ac:dyDescent="0.25">
      <c r="C642" s="25">
        <v>42381</v>
      </c>
      <c r="D642" s="24">
        <v>30.44</v>
      </c>
      <c r="E642" s="24">
        <v>19711.759999999998</v>
      </c>
      <c r="F642" s="24">
        <v>1938.68</v>
      </c>
      <c r="G642">
        <f t="shared" si="108"/>
        <v>38.1</v>
      </c>
      <c r="H642">
        <f t="shared" ca="1" si="115"/>
        <v>30.44</v>
      </c>
      <c r="I642">
        <f t="shared" si="109"/>
        <v>12</v>
      </c>
      <c r="J642">
        <f t="shared" ca="1" si="110"/>
        <v>1</v>
      </c>
      <c r="K642">
        <f t="shared" ca="1" si="116"/>
        <v>22138.13</v>
      </c>
      <c r="L642">
        <f t="shared" ca="1" si="117"/>
        <v>19711.759999999998</v>
      </c>
      <c r="M642" s="21">
        <f t="shared" ca="1" si="111"/>
        <v>-20.104986876640417</v>
      </c>
      <c r="N642" s="21">
        <f t="shared" ca="1" si="118"/>
        <v>-10.960139813073654</v>
      </c>
      <c r="O642">
        <f t="shared" ca="1" si="112"/>
        <v>1</v>
      </c>
      <c r="P642">
        <f t="shared" ca="1" si="119"/>
        <v>1</v>
      </c>
      <c r="Q642" s="22">
        <f t="shared" ca="1" si="113"/>
        <v>42362</v>
      </c>
      <c r="R642" s="22">
        <f t="shared" ca="1" si="114"/>
        <v>42381</v>
      </c>
    </row>
    <row r="643" spans="3:18" x14ac:dyDescent="0.25">
      <c r="C643" s="25">
        <v>42380</v>
      </c>
      <c r="D643" s="24">
        <v>31.41</v>
      </c>
      <c r="E643" s="24">
        <v>19888.5</v>
      </c>
      <c r="F643" s="24">
        <v>1923.67</v>
      </c>
      <c r="G643">
        <f t="shared" si="108"/>
        <v>38.1</v>
      </c>
      <c r="H643">
        <f t="shared" ca="1" si="115"/>
        <v>31.41</v>
      </c>
      <c r="I643">
        <f t="shared" si="109"/>
        <v>11</v>
      </c>
      <c r="J643">
        <f t="shared" ca="1" si="110"/>
        <v>1</v>
      </c>
      <c r="K643">
        <f t="shared" ca="1" si="116"/>
        <v>22138.13</v>
      </c>
      <c r="L643">
        <f t="shared" ca="1" si="117"/>
        <v>19888.5</v>
      </c>
      <c r="M643" s="21">
        <f t="shared" ca="1" si="111"/>
        <v>-17.559055118110233</v>
      </c>
      <c r="N643" s="21">
        <f t="shared" ca="1" si="118"/>
        <v>-10.161788732833354</v>
      </c>
      <c r="O643">
        <f t="shared" ca="1" si="112"/>
        <v>1</v>
      </c>
      <c r="P643">
        <f t="shared" ca="1" si="119"/>
        <v>1</v>
      </c>
      <c r="Q643" s="22">
        <f t="shared" ca="1" si="113"/>
        <v>42362</v>
      </c>
      <c r="R643" s="22">
        <f t="shared" ca="1" si="114"/>
        <v>42380</v>
      </c>
    </row>
    <row r="644" spans="3:18" x14ac:dyDescent="0.25">
      <c r="C644" s="25">
        <v>42377</v>
      </c>
      <c r="D644" s="24">
        <v>33.159999999999997</v>
      </c>
      <c r="E644" s="24">
        <v>20453.71</v>
      </c>
      <c r="F644" s="24">
        <v>1922.03</v>
      </c>
      <c r="G644">
        <f t="shared" si="108"/>
        <v>38.1</v>
      </c>
      <c r="H644">
        <f t="shared" ca="1" si="115"/>
        <v>33.159999999999997</v>
      </c>
      <c r="I644">
        <f t="shared" si="109"/>
        <v>10</v>
      </c>
      <c r="J644">
        <f t="shared" ca="1" si="110"/>
        <v>1</v>
      </c>
      <c r="K644">
        <f t="shared" ca="1" si="116"/>
        <v>22138.13</v>
      </c>
      <c r="L644">
        <f t="shared" ca="1" si="117"/>
        <v>20453.71</v>
      </c>
      <c r="M644" s="21">
        <f t="shared" ca="1" si="111"/>
        <v>-12.965879265091873</v>
      </c>
      <c r="N644" s="21">
        <f t="shared" ca="1" si="118"/>
        <v>-7.6086823954868876</v>
      </c>
      <c r="O644">
        <f t="shared" ca="1" si="112"/>
        <v>1</v>
      </c>
      <c r="P644" t="str">
        <f t="shared" ca="1" si="119"/>
        <v/>
      </c>
      <c r="Q644" t="str">
        <f t="shared" ca="1" si="113"/>
        <v/>
      </c>
      <c r="R644" t="str">
        <f t="shared" ca="1" si="114"/>
        <v/>
      </c>
    </row>
    <row r="645" spans="3:18" x14ac:dyDescent="0.25">
      <c r="C645" s="25">
        <v>42376</v>
      </c>
      <c r="D645" s="24">
        <v>33.270000000000003</v>
      </c>
      <c r="E645" s="24">
        <v>20333.34</v>
      </c>
      <c r="F645" s="24">
        <v>1943.09</v>
      </c>
      <c r="G645">
        <f t="shared" si="108"/>
        <v>38.1</v>
      </c>
      <c r="H645">
        <f t="shared" ca="1" si="115"/>
        <v>33.270000000000003</v>
      </c>
      <c r="I645">
        <f t="shared" si="109"/>
        <v>9</v>
      </c>
      <c r="J645">
        <f t="shared" ca="1" si="110"/>
        <v>1</v>
      </c>
      <c r="K645">
        <f t="shared" ca="1" si="116"/>
        <v>22138.13</v>
      </c>
      <c r="L645">
        <f t="shared" ca="1" si="117"/>
        <v>20333.34</v>
      </c>
      <c r="M645" s="21">
        <f t="shared" ca="1" si="111"/>
        <v>-12.6771653543307</v>
      </c>
      <c r="N645" s="21">
        <f t="shared" ca="1" si="118"/>
        <v>-8.1524049230897173</v>
      </c>
      <c r="O645">
        <f t="shared" ca="1" si="112"/>
        <v>1</v>
      </c>
      <c r="P645" t="str">
        <f t="shared" ca="1" si="119"/>
        <v/>
      </c>
      <c r="Q645" t="str">
        <f t="shared" ca="1" si="113"/>
        <v/>
      </c>
      <c r="R645" t="str">
        <f t="shared" ca="1" si="114"/>
        <v/>
      </c>
    </row>
    <row r="646" spans="3:18" x14ac:dyDescent="0.25">
      <c r="C646" s="25">
        <v>42375</v>
      </c>
      <c r="D646" s="24">
        <v>33.97</v>
      </c>
      <c r="E646" s="24">
        <v>20980.81</v>
      </c>
      <c r="F646" s="24">
        <v>1990.26</v>
      </c>
      <c r="G646">
        <f t="shared" si="108"/>
        <v>38.1</v>
      </c>
      <c r="H646">
        <f t="shared" ca="1" si="115"/>
        <v>33.97</v>
      </c>
      <c r="I646">
        <f t="shared" si="109"/>
        <v>8</v>
      </c>
      <c r="J646">
        <f t="shared" ca="1" si="110"/>
        <v>1</v>
      </c>
      <c r="K646">
        <f t="shared" ca="1" si="116"/>
        <v>22138.13</v>
      </c>
      <c r="L646">
        <f t="shared" ca="1" si="117"/>
        <v>20980.81</v>
      </c>
      <c r="M646" s="21">
        <f t="shared" ca="1" si="111"/>
        <v>-10.839895013123368</v>
      </c>
      <c r="N646" s="21">
        <f t="shared" ca="1" si="118"/>
        <v>-5.2277224860455718</v>
      </c>
      <c r="O646">
        <f t="shared" ca="1" si="112"/>
        <v>1</v>
      </c>
      <c r="P646" t="str">
        <f t="shared" ca="1" si="119"/>
        <v/>
      </c>
      <c r="Q646" t="str">
        <f t="shared" ca="1" si="113"/>
        <v/>
      </c>
      <c r="R646" t="str">
        <f t="shared" ca="1" si="114"/>
        <v/>
      </c>
    </row>
    <row r="647" spans="3:18" x14ac:dyDescent="0.25">
      <c r="C647" s="25">
        <v>42374</v>
      </c>
      <c r="D647" s="24">
        <v>35.97</v>
      </c>
      <c r="E647" s="24">
        <v>21188.720000000001</v>
      </c>
      <c r="F647" s="24">
        <v>2016.71</v>
      </c>
      <c r="G647">
        <f t="shared" si="108"/>
        <v>38.1</v>
      </c>
      <c r="H647">
        <f t="shared" ca="1" si="115"/>
        <v>35.97</v>
      </c>
      <c r="I647">
        <f t="shared" si="109"/>
        <v>7</v>
      </c>
      <c r="J647">
        <f t="shared" ca="1" si="110"/>
        <v>1</v>
      </c>
      <c r="K647">
        <f t="shared" ca="1" si="116"/>
        <v>22138.13</v>
      </c>
      <c r="L647">
        <f t="shared" ca="1" si="117"/>
        <v>21188.720000000001</v>
      </c>
      <c r="M647" s="21">
        <f t="shared" ca="1" si="111"/>
        <v>-5.5905511811023656</v>
      </c>
      <c r="N647" s="21">
        <f t="shared" ca="1" si="118"/>
        <v>-4.2885736058104307</v>
      </c>
      <c r="O647" t="str">
        <f t="shared" ca="1" si="112"/>
        <v/>
      </c>
      <c r="P647" t="str">
        <f t="shared" ca="1" si="119"/>
        <v/>
      </c>
      <c r="Q647" t="str">
        <f t="shared" ca="1" si="113"/>
        <v/>
      </c>
      <c r="R647" t="str">
        <f t="shared" ca="1" si="114"/>
        <v/>
      </c>
    </row>
    <row r="648" spans="3:18" x14ac:dyDescent="0.25">
      <c r="C648" s="25">
        <v>42373</v>
      </c>
      <c r="D648" s="24">
        <v>36.76</v>
      </c>
      <c r="E648" s="24">
        <v>21327.119999999999</v>
      </c>
      <c r="F648" s="24">
        <v>2012.66</v>
      </c>
      <c r="G648">
        <f t="shared" si="108"/>
        <v>38.1</v>
      </c>
      <c r="H648">
        <f t="shared" ca="1" si="115"/>
        <v>36.6</v>
      </c>
      <c r="I648">
        <f t="shared" si="109"/>
        <v>6</v>
      </c>
      <c r="J648">
        <f t="shared" ca="1" si="110"/>
        <v>3</v>
      </c>
      <c r="K648">
        <f t="shared" ca="1" si="116"/>
        <v>22138.13</v>
      </c>
      <c r="L648">
        <f t="shared" ca="1" si="117"/>
        <v>21882.15</v>
      </c>
      <c r="M648" s="21">
        <f t="shared" ca="1" si="111"/>
        <v>-3.9370078740157521</v>
      </c>
      <c r="N648" s="21">
        <f t="shared" ca="1" si="118"/>
        <v>-1.1562855579942855</v>
      </c>
      <c r="O648" t="str">
        <f t="shared" ca="1" si="112"/>
        <v/>
      </c>
      <c r="P648" t="str">
        <f t="shared" ca="1" si="119"/>
        <v/>
      </c>
      <c r="Q648" t="str">
        <f t="shared" ca="1" si="113"/>
        <v/>
      </c>
      <c r="R648" t="str">
        <f t="shared" ca="1" si="114"/>
        <v/>
      </c>
    </row>
    <row r="649" spans="3:18" x14ac:dyDescent="0.25">
      <c r="C649" s="25">
        <v>42369</v>
      </c>
      <c r="D649" s="24">
        <v>37.04</v>
      </c>
      <c r="E649" s="24">
        <v>21914.400000000001</v>
      </c>
      <c r="F649" s="24">
        <v>2043.94</v>
      </c>
      <c r="G649">
        <f t="shared" si="108"/>
        <v>38.1</v>
      </c>
      <c r="H649">
        <f t="shared" ca="1" si="115"/>
        <v>36.6</v>
      </c>
      <c r="I649">
        <f t="shared" si="109"/>
        <v>5</v>
      </c>
      <c r="J649">
        <f t="shared" ca="1" si="110"/>
        <v>2</v>
      </c>
      <c r="K649">
        <f t="shared" ca="1" si="116"/>
        <v>22138.13</v>
      </c>
      <c r="L649">
        <f t="shared" ca="1" si="117"/>
        <v>21882.15</v>
      </c>
      <c r="M649" s="21">
        <f t="shared" ca="1" si="111"/>
        <v>-3.9370078740157521</v>
      </c>
      <c r="N649" s="21">
        <f t="shared" ca="1" si="118"/>
        <v>-1.1562855579942855</v>
      </c>
      <c r="O649" t="str">
        <f t="shared" ca="1" si="112"/>
        <v/>
      </c>
      <c r="P649" t="str">
        <f t="shared" ca="1" si="119"/>
        <v/>
      </c>
      <c r="Q649" t="str">
        <f t="shared" ca="1" si="113"/>
        <v/>
      </c>
      <c r="R649" t="str">
        <f t="shared" ca="1" si="114"/>
        <v/>
      </c>
    </row>
    <row r="650" spans="3:18" x14ac:dyDescent="0.25">
      <c r="C650" s="25">
        <v>42368</v>
      </c>
      <c r="D650" s="24">
        <v>36.6</v>
      </c>
      <c r="E650" s="24">
        <v>21882.15</v>
      </c>
      <c r="F650" s="24">
        <v>2063.36</v>
      </c>
      <c r="G650">
        <f t="shared" si="108"/>
        <v>38.1</v>
      </c>
      <c r="H650">
        <f t="shared" ca="1" si="115"/>
        <v>36.6</v>
      </c>
      <c r="I650">
        <f t="shared" si="109"/>
        <v>4</v>
      </c>
      <c r="J650">
        <f t="shared" ca="1" si="110"/>
        <v>1</v>
      </c>
      <c r="K650">
        <f t="shared" ca="1" si="116"/>
        <v>22138.13</v>
      </c>
      <c r="L650">
        <f t="shared" ca="1" si="117"/>
        <v>21882.15</v>
      </c>
      <c r="M650" s="21">
        <f t="shared" ca="1" si="111"/>
        <v>-3.9370078740157521</v>
      </c>
      <c r="N650" s="21">
        <f t="shared" ca="1" si="118"/>
        <v>-1.1562855579942855</v>
      </c>
      <c r="O650" t="str">
        <f t="shared" ca="1" si="112"/>
        <v/>
      </c>
      <c r="P650" t="str">
        <f t="shared" ca="1" si="119"/>
        <v/>
      </c>
      <c r="Q650" t="str">
        <f t="shared" ca="1" si="113"/>
        <v/>
      </c>
      <c r="R650" t="str">
        <f t="shared" ca="1" si="114"/>
        <v/>
      </c>
    </row>
    <row r="651" spans="3:18" x14ac:dyDescent="0.25">
      <c r="C651" s="25">
        <v>42367</v>
      </c>
      <c r="D651" s="24">
        <v>37.869999999999997</v>
      </c>
      <c r="E651" s="24">
        <v>21999.62</v>
      </c>
      <c r="F651" s="24">
        <v>2078.36</v>
      </c>
      <c r="G651">
        <f t="shared" si="108"/>
        <v>38.1</v>
      </c>
      <c r="H651">
        <f t="shared" ca="1" si="115"/>
        <v>36.81</v>
      </c>
      <c r="I651">
        <f t="shared" si="109"/>
        <v>3</v>
      </c>
      <c r="J651">
        <f t="shared" ca="1" si="110"/>
        <v>2</v>
      </c>
      <c r="K651">
        <f t="shared" ca="1" si="116"/>
        <v>22138.13</v>
      </c>
      <c r="L651">
        <f t="shared" ca="1" si="117"/>
        <v>21919.62</v>
      </c>
      <c r="M651" s="21">
        <f t="shared" ca="1" si="111"/>
        <v>-3.385826771653544</v>
      </c>
      <c r="N651" s="21">
        <f t="shared" ca="1" si="118"/>
        <v>-0.98703006983879016</v>
      </c>
      <c r="O651" t="str">
        <f t="shared" ca="1" si="112"/>
        <v/>
      </c>
      <c r="P651" t="str">
        <f t="shared" ca="1" si="119"/>
        <v/>
      </c>
      <c r="Q651" t="str">
        <f t="shared" ca="1" si="113"/>
        <v/>
      </c>
      <c r="R651" t="str">
        <f t="shared" ca="1" si="114"/>
        <v/>
      </c>
    </row>
    <row r="652" spans="3:18" x14ac:dyDescent="0.25">
      <c r="C652" s="25">
        <v>42366</v>
      </c>
      <c r="D652" s="24">
        <v>36.81</v>
      </c>
      <c r="E652" s="24">
        <v>21919.62</v>
      </c>
      <c r="F652" s="24">
        <v>2056.5</v>
      </c>
      <c r="G652">
        <f t="shared" si="108"/>
        <v>38.1</v>
      </c>
      <c r="H652">
        <f t="shared" ca="1" si="115"/>
        <v>36.81</v>
      </c>
      <c r="I652">
        <f t="shared" si="109"/>
        <v>2</v>
      </c>
      <c r="J652">
        <f t="shared" ca="1" si="110"/>
        <v>1</v>
      </c>
      <c r="K652">
        <f t="shared" ca="1" si="116"/>
        <v>22138.13</v>
      </c>
      <c r="L652">
        <f t="shared" ca="1" si="117"/>
        <v>21919.62</v>
      </c>
      <c r="M652" s="21">
        <f t="shared" ca="1" si="111"/>
        <v>-3.385826771653544</v>
      </c>
      <c r="N652" s="21">
        <f t="shared" ca="1" si="118"/>
        <v>-0.98703006983879016</v>
      </c>
      <c r="O652" t="str">
        <f t="shared" ca="1" si="112"/>
        <v/>
      </c>
      <c r="P652" t="str">
        <f t="shared" ca="1" si="119"/>
        <v/>
      </c>
      <c r="Q652" t="str">
        <f t="shared" ca="1" si="113"/>
        <v/>
      </c>
      <c r="R652" t="str">
        <f t="shared" ca="1" si="114"/>
        <v/>
      </c>
    </row>
    <row r="653" spans="3:18" x14ac:dyDescent="0.25">
      <c r="C653" s="25">
        <v>42362</v>
      </c>
      <c r="D653" s="24">
        <v>38.1</v>
      </c>
      <c r="E653" s="24">
        <v>22138.13</v>
      </c>
      <c r="F653" s="24">
        <v>2060.9899999999998</v>
      </c>
      <c r="G653">
        <f t="shared" si="108"/>
        <v>39.97</v>
      </c>
      <c r="H653">
        <f t="shared" ca="1" si="115"/>
        <v>34.729999999999997</v>
      </c>
      <c r="I653">
        <f t="shared" si="109"/>
        <v>15</v>
      </c>
      <c r="J653">
        <f t="shared" ca="1" si="110"/>
        <v>5</v>
      </c>
      <c r="K653">
        <f t="shared" ca="1" si="116"/>
        <v>22235.89</v>
      </c>
      <c r="L653">
        <f t="shared" ca="1" si="117"/>
        <v>21755.56</v>
      </c>
      <c r="M653" s="21">
        <f t="shared" ca="1" si="111"/>
        <v>-13.109832374280717</v>
      </c>
      <c r="N653" s="21">
        <f t="shared" ca="1" si="118"/>
        <v>-2.1601563958087544</v>
      </c>
      <c r="O653">
        <f t="shared" ca="1" si="112"/>
        <v>1</v>
      </c>
      <c r="P653" t="str">
        <f t="shared" ca="1" si="119"/>
        <v/>
      </c>
      <c r="Q653" t="str">
        <f t="shared" ca="1" si="113"/>
        <v/>
      </c>
      <c r="R653" t="str">
        <f t="shared" ca="1" si="114"/>
        <v/>
      </c>
    </row>
    <row r="654" spans="3:18" x14ac:dyDescent="0.25">
      <c r="C654" s="25">
        <v>42361</v>
      </c>
      <c r="D654" s="24">
        <v>37.5</v>
      </c>
      <c r="E654" s="24">
        <v>22040.59</v>
      </c>
      <c r="F654" s="24">
        <v>2064.29</v>
      </c>
      <c r="G654">
        <f t="shared" si="108"/>
        <v>41.08</v>
      </c>
      <c r="H654">
        <f t="shared" ca="1" si="115"/>
        <v>34.729999999999997</v>
      </c>
      <c r="I654">
        <f t="shared" si="109"/>
        <v>15</v>
      </c>
      <c r="J654">
        <f t="shared" ca="1" si="110"/>
        <v>4</v>
      </c>
      <c r="K654">
        <f t="shared" ca="1" si="116"/>
        <v>22417.01</v>
      </c>
      <c r="L654">
        <f t="shared" ca="1" si="117"/>
        <v>21755.56</v>
      </c>
      <c r="M654" s="21">
        <f t="shared" ca="1" si="111"/>
        <v>-15.457643622200589</v>
      </c>
      <c r="N654" s="21">
        <f t="shared" ca="1" si="118"/>
        <v>-2.9506611274206396</v>
      </c>
      <c r="O654">
        <f t="shared" ca="1" si="112"/>
        <v>1</v>
      </c>
      <c r="P654" t="str">
        <f t="shared" ca="1" si="119"/>
        <v/>
      </c>
      <c r="Q654" t="str">
        <f t="shared" ca="1" si="113"/>
        <v/>
      </c>
      <c r="R654" t="str">
        <f t="shared" ca="1" si="114"/>
        <v/>
      </c>
    </row>
    <row r="655" spans="3:18" x14ac:dyDescent="0.25">
      <c r="C655" s="25">
        <v>42360</v>
      </c>
      <c r="D655" s="24">
        <v>36.14</v>
      </c>
      <c r="E655" s="24">
        <v>21830.02</v>
      </c>
      <c r="F655" s="24">
        <v>2038.97</v>
      </c>
      <c r="G655">
        <f t="shared" si="108"/>
        <v>41.08</v>
      </c>
      <c r="H655">
        <f t="shared" ca="1" si="115"/>
        <v>34.729999999999997</v>
      </c>
      <c r="I655">
        <f t="shared" si="109"/>
        <v>14</v>
      </c>
      <c r="J655">
        <f t="shared" ca="1" si="110"/>
        <v>3</v>
      </c>
      <c r="K655">
        <f t="shared" ca="1" si="116"/>
        <v>22417.01</v>
      </c>
      <c r="L655">
        <f t="shared" ca="1" si="117"/>
        <v>21755.56</v>
      </c>
      <c r="M655" s="21">
        <f t="shared" ca="1" si="111"/>
        <v>-15.457643622200589</v>
      </c>
      <c r="N655" s="21">
        <f t="shared" ca="1" si="118"/>
        <v>-2.9506611274206396</v>
      </c>
      <c r="O655">
        <f t="shared" ca="1" si="112"/>
        <v>1</v>
      </c>
      <c r="P655" t="str">
        <f t="shared" ca="1" si="119"/>
        <v/>
      </c>
      <c r="Q655" t="str">
        <f t="shared" ca="1" si="113"/>
        <v/>
      </c>
      <c r="R655" t="str">
        <f t="shared" ca="1" si="114"/>
        <v/>
      </c>
    </row>
    <row r="656" spans="3:18" x14ac:dyDescent="0.25">
      <c r="C656" s="25">
        <v>42359</v>
      </c>
      <c r="D656" s="24">
        <v>34.74</v>
      </c>
      <c r="E656" s="24">
        <v>21791.68</v>
      </c>
      <c r="F656" s="24">
        <v>2021.15</v>
      </c>
      <c r="G656">
        <f t="shared" si="108"/>
        <v>41.85</v>
      </c>
      <c r="H656">
        <f t="shared" ca="1" si="115"/>
        <v>34.729999999999997</v>
      </c>
      <c r="I656">
        <f t="shared" si="109"/>
        <v>15</v>
      </c>
      <c r="J656">
        <f t="shared" ca="1" si="110"/>
        <v>2</v>
      </c>
      <c r="K656">
        <f t="shared" ca="1" si="116"/>
        <v>22381.35</v>
      </c>
      <c r="L656">
        <f t="shared" ca="1" si="117"/>
        <v>21755.56</v>
      </c>
      <c r="M656" s="21">
        <f t="shared" ca="1" si="111"/>
        <v>-17.013142174432506</v>
      </c>
      <c r="N656" s="21">
        <f t="shared" ca="1" si="118"/>
        <v>-2.796033304514689</v>
      </c>
      <c r="O656">
        <f t="shared" ca="1" si="112"/>
        <v>1</v>
      </c>
      <c r="P656" t="str">
        <f t="shared" ca="1" si="119"/>
        <v/>
      </c>
      <c r="Q656" t="str">
        <f t="shared" ca="1" si="113"/>
        <v/>
      </c>
      <c r="R656" t="str">
        <f t="shared" ca="1" si="114"/>
        <v/>
      </c>
    </row>
    <row r="657" spans="3:18" x14ac:dyDescent="0.25">
      <c r="C657" s="25">
        <v>42356</v>
      </c>
      <c r="D657" s="24">
        <v>34.729999999999997</v>
      </c>
      <c r="E657" s="24">
        <v>21755.56</v>
      </c>
      <c r="F657" s="24">
        <v>2005.55</v>
      </c>
      <c r="G657">
        <f t="shared" ref="G657:G720" si="120">MAX($D657:$D671)</f>
        <v>41.85</v>
      </c>
      <c r="H657">
        <f t="shared" ca="1" si="115"/>
        <v>34.729999999999997</v>
      </c>
      <c r="I657">
        <f t="shared" ref="I657:I720" si="121">MATCH($G657,$D657:$D671,0)</f>
        <v>14</v>
      </c>
      <c r="J657">
        <f t="shared" ref="J657:J720" ca="1" si="122">MATCH($H657,$D657:$D671,0)</f>
        <v>1</v>
      </c>
      <c r="K657">
        <f t="shared" ca="1" si="116"/>
        <v>22381.35</v>
      </c>
      <c r="L657">
        <f t="shared" ca="1" si="117"/>
        <v>21755.56</v>
      </c>
      <c r="M657" s="21">
        <f t="shared" ref="M657:M720" ca="1" si="123">100*(H657/G657-1)</f>
        <v>-17.013142174432506</v>
      </c>
      <c r="N657" s="21">
        <f t="shared" ca="1" si="118"/>
        <v>-2.796033304514689</v>
      </c>
      <c r="O657">
        <f t="shared" ref="O657:O720" ca="1" si="124">IF(M657&lt;-10,1,"")</f>
        <v>1</v>
      </c>
      <c r="P657" t="str">
        <f t="shared" ca="1" si="119"/>
        <v/>
      </c>
      <c r="Q657" t="str">
        <f t="shared" ref="Q657:Q720" ca="1" si="125">IF(AND($O657=1,$P657=1),OFFSET($C657,I657-1,0),"")</f>
        <v/>
      </c>
      <c r="R657" t="str">
        <f t="shared" ref="R657:R720" ca="1" si="126">IF(AND($O657=1,$P657=1),OFFSET($C657,J657-1,0),"")</f>
        <v/>
      </c>
    </row>
    <row r="658" spans="3:18" x14ac:dyDescent="0.25">
      <c r="C658" s="25">
        <v>42355</v>
      </c>
      <c r="D658" s="24">
        <v>34.950000000000003</v>
      </c>
      <c r="E658" s="24">
        <v>21872.06</v>
      </c>
      <c r="F658" s="24">
        <v>2041.89</v>
      </c>
      <c r="G658">
        <f t="shared" si="120"/>
        <v>41.85</v>
      </c>
      <c r="H658">
        <f t="shared" ref="H658:H721" ca="1" si="127">MIN(OFFSET($D658,0,0,MATCH($G658,$D658:$D672,0),1))</f>
        <v>34.950000000000003</v>
      </c>
      <c r="I658">
        <f t="shared" si="121"/>
        <v>13</v>
      </c>
      <c r="J658">
        <f t="shared" ca="1" si="122"/>
        <v>1</v>
      </c>
      <c r="K658">
        <f t="shared" ref="K658:K721" ca="1" si="128">OFFSET($E658,I658-1,0)</f>
        <v>22381.35</v>
      </c>
      <c r="L658">
        <f t="shared" ref="L658:L721" ca="1" si="129">OFFSET($E658,J658-1,0)</f>
        <v>21872.06</v>
      </c>
      <c r="M658" s="21">
        <f t="shared" ca="1" si="123"/>
        <v>-16.487455197132618</v>
      </c>
      <c r="N658" s="21">
        <f t="shared" ref="N658:N721" ca="1" si="130">IF(ISNUMBER(100*(L658/K658-1)),100*(L658/K658-1),"")</f>
        <v>-2.2755106372046252</v>
      </c>
      <c r="O658">
        <f t="shared" ca="1" si="124"/>
        <v>1</v>
      </c>
      <c r="P658" t="str">
        <f t="shared" ref="P658:P721" ca="1" si="131">IF(N658="","",IF(N658=-100,"",IF(N658&lt;-10,1,"")))</f>
        <v/>
      </c>
      <c r="Q658" t="str">
        <f t="shared" ca="1" si="125"/>
        <v/>
      </c>
      <c r="R658" t="str">
        <f t="shared" ca="1" si="126"/>
        <v/>
      </c>
    </row>
    <row r="659" spans="3:18" x14ac:dyDescent="0.25">
      <c r="C659" s="25">
        <v>42354</v>
      </c>
      <c r="D659" s="24">
        <v>35.520000000000003</v>
      </c>
      <c r="E659" s="24">
        <v>21701.21</v>
      </c>
      <c r="F659" s="24">
        <v>2073.0700000000002</v>
      </c>
      <c r="G659">
        <f t="shared" si="120"/>
        <v>41.85</v>
      </c>
      <c r="H659">
        <f t="shared" ca="1" si="127"/>
        <v>35.520000000000003</v>
      </c>
      <c r="I659">
        <f t="shared" si="121"/>
        <v>12</v>
      </c>
      <c r="J659">
        <f t="shared" ca="1" si="122"/>
        <v>1</v>
      </c>
      <c r="K659">
        <f t="shared" ca="1" si="128"/>
        <v>22381.35</v>
      </c>
      <c r="L659">
        <f t="shared" ca="1" si="129"/>
        <v>21701.21</v>
      </c>
      <c r="M659" s="21">
        <f t="shared" ca="1" si="123"/>
        <v>-15.125448028673826</v>
      </c>
      <c r="N659" s="21">
        <f t="shared" ca="1" si="130"/>
        <v>-3.0388694158305918</v>
      </c>
      <c r="O659">
        <f t="shared" ca="1" si="124"/>
        <v>1</v>
      </c>
      <c r="P659" t="str">
        <f t="shared" ca="1" si="131"/>
        <v/>
      </c>
      <c r="Q659" t="str">
        <f t="shared" ca="1" si="125"/>
        <v/>
      </c>
      <c r="R659" t="str">
        <f t="shared" ca="1" si="126"/>
        <v/>
      </c>
    </row>
    <row r="660" spans="3:18" x14ac:dyDescent="0.25">
      <c r="C660" s="25">
        <v>42353</v>
      </c>
      <c r="D660" s="24">
        <v>37.35</v>
      </c>
      <c r="E660" s="24">
        <v>21274.37</v>
      </c>
      <c r="F660" s="24">
        <v>2043.41</v>
      </c>
      <c r="G660">
        <f t="shared" si="120"/>
        <v>43.04</v>
      </c>
      <c r="H660">
        <f t="shared" ca="1" si="127"/>
        <v>35.619999999999997</v>
      </c>
      <c r="I660">
        <f t="shared" si="121"/>
        <v>15</v>
      </c>
      <c r="J660">
        <f t="shared" ca="1" si="122"/>
        <v>3</v>
      </c>
      <c r="K660">
        <f t="shared" ca="1" si="128"/>
        <v>22498</v>
      </c>
      <c r="L660">
        <f t="shared" ca="1" si="129"/>
        <v>21464.05</v>
      </c>
      <c r="M660" s="21">
        <f t="shared" ca="1" si="123"/>
        <v>-17.239776951672869</v>
      </c>
      <c r="N660" s="21">
        <f t="shared" ca="1" si="130"/>
        <v>-4.5957418437194475</v>
      </c>
      <c r="O660">
        <f t="shared" ca="1" si="124"/>
        <v>1</v>
      </c>
      <c r="P660" t="str">
        <f t="shared" ca="1" si="131"/>
        <v/>
      </c>
      <c r="Q660" t="str">
        <f t="shared" ca="1" si="125"/>
        <v/>
      </c>
      <c r="R660" t="str">
        <f t="shared" ca="1" si="126"/>
        <v/>
      </c>
    </row>
    <row r="661" spans="3:18" x14ac:dyDescent="0.25">
      <c r="C661" s="25">
        <v>42352</v>
      </c>
      <c r="D661" s="24">
        <v>36.31</v>
      </c>
      <c r="E661" s="24">
        <v>21309.85</v>
      </c>
      <c r="F661" s="24">
        <v>2021.94</v>
      </c>
      <c r="G661">
        <f t="shared" si="120"/>
        <v>43.04</v>
      </c>
      <c r="H661">
        <f t="shared" ca="1" si="127"/>
        <v>35.619999999999997</v>
      </c>
      <c r="I661">
        <f t="shared" si="121"/>
        <v>14</v>
      </c>
      <c r="J661">
        <f t="shared" ca="1" si="122"/>
        <v>2</v>
      </c>
      <c r="K661">
        <f t="shared" ca="1" si="128"/>
        <v>22498</v>
      </c>
      <c r="L661">
        <f t="shared" ca="1" si="129"/>
        <v>21464.05</v>
      </c>
      <c r="M661" s="21">
        <f t="shared" ca="1" si="123"/>
        <v>-17.239776951672869</v>
      </c>
      <c r="N661" s="21">
        <f t="shared" ca="1" si="130"/>
        <v>-4.5957418437194475</v>
      </c>
      <c r="O661">
        <f t="shared" ca="1" si="124"/>
        <v>1</v>
      </c>
      <c r="P661" t="str">
        <f t="shared" ca="1" si="131"/>
        <v/>
      </c>
      <c r="Q661" t="str">
        <f t="shared" ca="1" si="125"/>
        <v/>
      </c>
      <c r="R661" t="str">
        <f t="shared" ca="1" si="126"/>
        <v/>
      </c>
    </row>
    <row r="662" spans="3:18" x14ac:dyDescent="0.25">
      <c r="C662" s="25">
        <v>42349</v>
      </c>
      <c r="D662" s="24">
        <v>35.619999999999997</v>
      </c>
      <c r="E662" s="24">
        <v>21464.05</v>
      </c>
      <c r="F662" s="24">
        <v>2012.37</v>
      </c>
      <c r="G662">
        <f t="shared" si="120"/>
        <v>43.04</v>
      </c>
      <c r="H662">
        <f t="shared" ca="1" si="127"/>
        <v>35.619999999999997</v>
      </c>
      <c r="I662">
        <f t="shared" si="121"/>
        <v>13</v>
      </c>
      <c r="J662">
        <f t="shared" ca="1" si="122"/>
        <v>1</v>
      </c>
      <c r="K662">
        <f t="shared" ca="1" si="128"/>
        <v>22498</v>
      </c>
      <c r="L662">
        <f t="shared" ca="1" si="129"/>
        <v>21464.05</v>
      </c>
      <c r="M662" s="21">
        <f t="shared" ca="1" si="123"/>
        <v>-17.239776951672869</v>
      </c>
      <c r="N662" s="21">
        <f t="shared" ca="1" si="130"/>
        <v>-4.5957418437194475</v>
      </c>
      <c r="O662">
        <f t="shared" ca="1" si="124"/>
        <v>1</v>
      </c>
      <c r="P662" t="str">
        <f t="shared" ca="1" si="131"/>
        <v/>
      </c>
      <c r="Q662" t="str">
        <f t="shared" ca="1" si="125"/>
        <v/>
      </c>
      <c r="R662" t="str">
        <f t="shared" ca="1" si="126"/>
        <v/>
      </c>
    </row>
    <row r="663" spans="3:18" x14ac:dyDescent="0.25">
      <c r="C663" s="25">
        <v>42348</v>
      </c>
      <c r="D663" s="24">
        <v>36.76</v>
      </c>
      <c r="E663" s="24">
        <v>21704.61</v>
      </c>
      <c r="F663" s="24">
        <v>2052.23</v>
      </c>
      <c r="G663">
        <f t="shared" si="120"/>
        <v>43.04</v>
      </c>
      <c r="H663">
        <f t="shared" ca="1" si="127"/>
        <v>36.76</v>
      </c>
      <c r="I663">
        <f t="shared" si="121"/>
        <v>12</v>
      </c>
      <c r="J663">
        <f t="shared" ca="1" si="122"/>
        <v>1</v>
      </c>
      <c r="K663">
        <f t="shared" ca="1" si="128"/>
        <v>22498</v>
      </c>
      <c r="L663">
        <f t="shared" ca="1" si="129"/>
        <v>21704.61</v>
      </c>
      <c r="M663" s="21">
        <f t="shared" ca="1" si="123"/>
        <v>-14.591078066914498</v>
      </c>
      <c r="N663" s="21">
        <f t="shared" ca="1" si="130"/>
        <v>-3.5264912436660967</v>
      </c>
      <c r="O663">
        <f t="shared" ca="1" si="124"/>
        <v>1</v>
      </c>
      <c r="P663" t="str">
        <f t="shared" ca="1" si="131"/>
        <v/>
      </c>
      <c r="Q663" t="str">
        <f t="shared" ca="1" si="125"/>
        <v/>
      </c>
      <c r="R663" t="str">
        <f t="shared" ca="1" si="126"/>
        <v/>
      </c>
    </row>
    <row r="664" spans="3:18" x14ac:dyDescent="0.25">
      <c r="C664" s="25">
        <v>42347</v>
      </c>
      <c r="D664" s="24">
        <v>37.159999999999997</v>
      </c>
      <c r="E664" s="24">
        <v>21803.759999999998</v>
      </c>
      <c r="F664" s="24">
        <v>2047.62</v>
      </c>
      <c r="G664">
        <f t="shared" si="120"/>
        <v>43.04</v>
      </c>
      <c r="H664">
        <f t="shared" ca="1" si="127"/>
        <v>37.159999999999997</v>
      </c>
      <c r="I664">
        <f t="shared" si="121"/>
        <v>11</v>
      </c>
      <c r="J664">
        <f t="shared" ca="1" si="122"/>
        <v>1</v>
      </c>
      <c r="K664">
        <f t="shared" ca="1" si="128"/>
        <v>22498</v>
      </c>
      <c r="L664">
        <f t="shared" ca="1" si="129"/>
        <v>21803.759999999998</v>
      </c>
      <c r="M664" s="21">
        <f t="shared" ca="1" si="123"/>
        <v>-13.661710037174723</v>
      </c>
      <c r="N664" s="21">
        <f t="shared" ca="1" si="130"/>
        <v>-3.0857854031469567</v>
      </c>
      <c r="O664">
        <f t="shared" ca="1" si="124"/>
        <v>1</v>
      </c>
      <c r="P664" t="str">
        <f t="shared" ca="1" si="131"/>
        <v/>
      </c>
      <c r="Q664" t="str">
        <f t="shared" ca="1" si="125"/>
        <v/>
      </c>
      <c r="R664" t="str">
        <f t="shared" ca="1" si="126"/>
        <v/>
      </c>
    </row>
    <row r="665" spans="3:18" x14ac:dyDescent="0.25">
      <c r="C665" s="25">
        <v>42346</v>
      </c>
      <c r="D665" s="24">
        <v>37.51</v>
      </c>
      <c r="E665" s="24">
        <v>21905.13</v>
      </c>
      <c r="F665" s="24">
        <v>2063.59</v>
      </c>
      <c r="G665">
        <f t="shared" si="120"/>
        <v>43.04</v>
      </c>
      <c r="H665">
        <f t="shared" ca="1" si="127"/>
        <v>37.51</v>
      </c>
      <c r="I665">
        <f t="shared" si="121"/>
        <v>10</v>
      </c>
      <c r="J665">
        <f t="shared" ca="1" si="122"/>
        <v>1</v>
      </c>
      <c r="K665">
        <f t="shared" ca="1" si="128"/>
        <v>22498</v>
      </c>
      <c r="L665">
        <f t="shared" ca="1" si="129"/>
        <v>21905.13</v>
      </c>
      <c r="M665" s="21">
        <f t="shared" ca="1" si="123"/>
        <v>-12.848513011152418</v>
      </c>
      <c r="N665" s="21">
        <f t="shared" ca="1" si="130"/>
        <v>-2.6352120188461114</v>
      </c>
      <c r="O665">
        <f t="shared" ca="1" si="124"/>
        <v>1</v>
      </c>
      <c r="P665" t="str">
        <f t="shared" ca="1" si="131"/>
        <v/>
      </c>
      <c r="Q665" t="str">
        <f t="shared" ca="1" si="125"/>
        <v/>
      </c>
      <c r="R665" t="str">
        <f t="shared" ca="1" si="126"/>
        <v/>
      </c>
    </row>
    <row r="666" spans="3:18" x14ac:dyDescent="0.25">
      <c r="C666" s="25">
        <v>42345</v>
      </c>
      <c r="D666" s="24">
        <v>37.65</v>
      </c>
      <c r="E666" s="24">
        <v>22203.22</v>
      </c>
      <c r="F666" s="24">
        <v>2077.0700000000002</v>
      </c>
      <c r="G666">
        <f t="shared" si="120"/>
        <v>43.04</v>
      </c>
      <c r="H666">
        <f t="shared" ca="1" si="127"/>
        <v>37.65</v>
      </c>
      <c r="I666">
        <f t="shared" si="121"/>
        <v>9</v>
      </c>
      <c r="J666">
        <f t="shared" ca="1" si="122"/>
        <v>1</v>
      </c>
      <c r="K666">
        <f t="shared" ca="1" si="128"/>
        <v>22498</v>
      </c>
      <c r="L666">
        <f t="shared" ca="1" si="129"/>
        <v>22203.22</v>
      </c>
      <c r="M666" s="21">
        <f t="shared" ca="1" si="123"/>
        <v>-12.523234200743493</v>
      </c>
      <c r="N666" s="21">
        <f t="shared" ca="1" si="130"/>
        <v>-1.3102497999822105</v>
      </c>
      <c r="O666">
        <f t="shared" ca="1" si="124"/>
        <v>1</v>
      </c>
      <c r="P666" t="str">
        <f t="shared" ca="1" si="131"/>
        <v/>
      </c>
      <c r="Q666" t="str">
        <f t="shared" ca="1" si="125"/>
        <v/>
      </c>
      <c r="R666" t="str">
        <f t="shared" ca="1" si="126"/>
        <v/>
      </c>
    </row>
    <row r="667" spans="3:18" x14ac:dyDescent="0.25">
      <c r="C667" s="25">
        <v>42342</v>
      </c>
      <c r="D667" s="24">
        <v>39.97</v>
      </c>
      <c r="E667" s="24">
        <v>22235.89</v>
      </c>
      <c r="F667" s="24">
        <v>2091.69</v>
      </c>
      <c r="G667">
        <f t="shared" si="120"/>
        <v>43.04</v>
      </c>
      <c r="H667">
        <f t="shared" ca="1" si="127"/>
        <v>39.94</v>
      </c>
      <c r="I667">
        <f t="shared" si="121"/>
        <v>8</v>
      </c>
      <c r="J667">
        <f t="shared" ca="1" si="122"/>
        <v>3</v>
      </c>
      <c r="K667">
        <f t="shared" ca="1" si="128"/>
        <v>22498</v>
      </c>
      <c r="L667">
        <f t="shared" ca="1" si="129"/>
        <v>22479.69</v>
      </c>
      <c r="M667" s="21">
        <f t="shared" ca="1" si="123"/>
        <v>-7.2026022304832793</v>
      </c>
      <c r="N667" s="21">
        <f t="shared" ca="1" si="130"/>
        <v>-8.1385012001067292E-2</v>
      </c>
      <c r="O667" t="str">
        <f t="shared" ca="1" si="124"/>
        <v/>
      </c>
      <c r="P667" t="str">
        <f t="shared" ca="1" si="131"/>
        <v/>
      </c>
      <c r="Q667" t="str">
        <f t="shared" ca="1" si="125"/>
        <v/>
      </c>
      <c r="R667" t="str">
        <f t="shared" ca="1" si="126"/>
        <v/>
      </c>
    </row>
    <row r="668" spans="3:18" x14ac:dyDescent="0.25">
      <c r="C668" s="25">
        <v>42341</v>
      </c>
      <c r="D668" s="24">
        <v>41.08</v>
      </c>
      <c r="E668" s="24">
        <v>22417.01</v>
      </c>
      <c r="F668" s="24">
        <v>2049.62</v>
      </c>
      <c r="G668">
        <f t="shared" si="120"/>
        <v>43.04</v>
      </c>
      <c r="H668">
        <f t="shared" ca="1" si="127"/>
        <v>39.94</v>
      </c>
      <c r="I668">
        <f t="shared" si="121"/>
        <v>7</v>
      </c>
      <c r="J668">
        <f t="shared" ca="1" si="122"/>
        <v>2</v>
      </c>
      <c r="K668">
        <f t="shared" ca="1" si="128"/>
        <v>22498</v>
      </c>
      <c r="L668">
        <f t="shared" ca="1" si="129"/>
        <v>22479.69</v>
      </c>
      <c r="M668" s="21">
        <f t="shared" ca="1" si="123"/>
        <v>-7.2026022304832793</v>
      </c>
      <c r="N668" s="21">
        <f t="shared" ca="1" si="130"/>
        <v>-8.1385012001067292E-2</v>
      </c>
      <c r="O668" t="str">
        <f t="shared" ca="1" si="124"/>
        <v/>
      </c>
      <c r="P668" t="str">
        <f t="shared" ca="1" si="131"/>
        <v/>
      </c>
      <c r="Q668" t="str">
        <f t="shared" ca="1" si="125"/>
        <v/>
      </c>
      <c r="R668" t="str">
        <f t="shared" ca="1" si="126"/>
        <v/>
      </c>
    </row>
    <row r="669" spans="3:18" x14ac:dyDescent="0.25">
      <c r="C669" s="25">
        <v>42340</v>
      </c>
      <c r="D669" s="24">
        <v>39.94</v>
      </c>
      <c r="E669" s="24">
        <v>22479.69</v>
      </c>
      <c r="F669" s="24">
        <v>2079.5100000000002</v>
      </c>
      <c r="G669">
        <f t="shared" si="120"/>
        <v>43.04</v>
      </c>
      <c r="H669">
        <f t="shared" ca="1" si="127"/>
        <v>39.94</v>
      </c>
      <c r="I669">
        <f t="shared" si="121"/>
        <v>6</v>
      </c>
      <c r="J669">
        <f t="shared" ca="1" si="122"/>
        <v>1</v>
      </c>
      <c r="K669">
        <f t="shared" ca="1" si="128"/>
        <v>22498</v>
      </c>
      <c r="L669">
        <f t="shared" ca="1" si="129"/>
        <v>22479.69</v>
      </c>
      <c r="M669" s="21">
        <f t="shared" ca="1" si="123"/>
        <v>-7.2026022304832793</v>
      </c>
      <c r="N669" s="21">
        <f t="shared" ca="1" si="130"/>
        <v>-8.1385012001067292E-2</v>
      </c>
      <c r="O669" t="str">
        <f t="shared" ca="1" si="124"/>
        <v/>
      </c>
      <c r="P669" t="str">
        <f t="shared" ca="1" si="131"/>
        <v/>
      </c>
      <c r="Q669" t="str">
        <f t="shared" ca="1" si="125"/>
        <v/>
      </c>
      <c r="R669" t="str">
        <f t="shared" ca="1" si="126"/>
        <v/>
      </c>
    </row>
    <row r="670" spans="3:18" x14ac:dyDescent="0.25">
      <c r="C670" s="25">
        <v>42339</v>
      </c>
      <c r="D670" s="24">
        <v>41.85</v>
      </c>
      <c r="E670" s="24">
        <v>22381.35</v>
      </c>
      <c r="F670" s="24">
        <v>2102.63</v>
      </c>
      <c r="G670">
        <f t="shared" si="120"/>
        <v>43.04</v>
      </c>
      <c r="H670">
        <f t="shared" ca="1" si="127"/>
        <v>41.65</v>
      </c>
      <c r="I670">
        <f t="shared" si="121"/>
        <v>5</v>
      </c>
      <c r="J670">
        <f t="shared" ca="1" si="122"/>
        <v>2</v>
      </c>
      <c r="K670">
        <f t="shared" ca="1" si="128"/>
        <v>22498</v>
      </c>
      <c r="L670">
        <f t="shared" ca="1" si="129"/>
        <v>21996.42</v>
      </c>
      <c r="M670" s="21">
        <f t="shared" ca="1" si="123"/>
        <v>-3.2295539033457277</v>
      </c>
      <c r="N670" s="21">
        <f t="shared" ca="1" si="130"/>
        <v>-2.2294426171215243</v>
      </c>
      <c r="O670" t="str">
        <f t="shared" ca="1" si="124"/>
        <v/>
      </c>
      <c r="P670" t="str">
        <f t="shared" ca="1" si="131"/>
        <v/>
      </c>
      <c r="Q670" t="str">
        <f t="shared" ca="1" si="125"/>
        <v/>
      </c>
      <c r="R670" t="str">
        <f t="shared" ca="1" si="126"/>
        <v/>
      </c>
    </row>
    <row r="671" spans="3:18" x14ac:dyDescent="0.25">
      <c r="C671" s="25">
        <v>42338</v>
      </c>
      <c r="D671" s="24">
        <v>41.65</v>
      </c>
      <c r="E671" s="24">
        <v>21996.42</v>
      </c>
      <c r="F671" s="24">
        <v>2080.41</v>
      </c>
      <c r="G671">
        <f t="shared" si="120"/>
        <v>44.21</v>
      </c>
      <c r="H671">
        <f t="shared" ca="1" si="127"/>
        <v>40.39</v>
      </c>
      <c r="I671">
        <f t="shared" si="121"/>
        <v>15</v>
      </c>
      <c r="J671">
        <f t="shared" ca="1" si="122"/>
        <v>7</v>
      </c>
      <c r="K671">
        <f t="shared" ca="1" si="128"/>
        <v>22401.7</v>
      </c>
      <c r="L671">
        <f t="shared" ca="1" si="129"/>
        <v>22754.720000000001</v>
      </c>
      <c r="M671" s="21">
        <f t="shared" ca="1" si="123"/>
        <v>-8.6405790545125534</v>
      </c>
      <c r="N671" s="21">
        <f t="shared" ca="1" si="130"/>
        <v>1.5758625461460563</v>
      </c>
      <c r="O671" t="str">
        <f t="shared" ca="1" si="124"/>
        <v/>
      </c>
      <c r="P671" t="str">
        <f t="shared" ca="1" si="131"/>
        <v/>
      </c>
      <c r="Q671" t="str">
        <f t="shared" ca="1" si="125"/>
        <v/>
      </c>
      <c r="R671" t="str">
        <f t="shared" ca="1" si="126"/>
        <v/>
      </c>
    </row>
    <row r="672" spans="3:18" x14ac:dyDescent="0.25">
      <c r="C672" s="25">
        <v>42335</v>
      </c>
      <c r="D672" s="24">
        <v>41.71</v>
      </c>
      <c r="E672" s="24">
        <v>22068.32</v>
      </c>
      <c r="F672" s="24">
        <v>2090.11</v>
      </c>
      <c r="G672">
        <f t="shared" si="120"/>
        <v>44.21</v>
      </c>
      <c r="H672">
        <f t="shared" ca="1" si="127"/>
        <v>40.39</v>
      </c>
      <c r="I672">
        <f t="shared" si="121"/>
        <v>14</v>
      </c>
      <c r="J672">
        <f t="shared" ca="1" si="122"/>
        <v>6</v>
      </c>
      <c r="K672">
        <f t="shared" ca="1" si="128"/>
        <v>22401.7</v>
      </c>
      <c r="L672">
        <f t="shared" ca="1" si="129"/>
        <v>22754.720000000001</v>
      </c>
      <c r="M672" s="21">
        <f t="shared" ca="1" si="123"/>
        <v>-8.6405790545125534</v>
      </c>
      <c r="N672" s="21">
        <f t="shared" ca="1" si="130"/>
        <v>1.5758625461460563</v>
      </c>
      <c r="O672" t="str">
        <f t="shared" ca="1" si="124"/>
        <v/>
      </c>
      <c r="P672" t="str">
        <f t="shared" ca="1" si="131"/>
        <v/>
      </c>
      <c r="Q672" t="str">
        <f t="shared" ca="1" si="125"/>
        <v/>
      </c>
      <c r="R672" t="str">
        <f t="shared" ca="1" si="126"/>
        <v/>
      </c>
    </row>
    <row r="673" spans="3:18" x14ac:dyDescent="0.25">
      <c r="C673" s="25">
        <v>42334</v>
      </c>
      <c r="D673" s="24"/>
      <c r="E673" s="24">
        <v>22488.94</v>
      </c>
      <c r="F673" s="24"/>
      <c r="G673">
        <f t="shared" si="120"/>
        <v>44.29</v>
      </c>
      <c r="H673">
        <f t="shared" ca="1" si="127"/>
        <v>40.39</v>
      </c>
      <c r="I673">
        <f t="shared" si="121"/>
        <v>15</v>
      </c>
      <c r="J673">
        <f t="shared" ca="1" si="122"/>
        <v>5</v>
      </c>
      <c r="K673">
        <f t="shared" ca="1" si="128"/>
        <v>22867.33</v>
      </c>
      <c r="L673">
        <f t="shared" ca="1" si="129"/>
        <v>22754.720000000001</v>
      </c>
      <c r="M673" s="21">
        <f t="shared" ca="1" si="123"/>
        <v>-8.8055994581169532</v>
      </c>
      <c r="N673" s="21">
        <f t="shared" ca="1" si="130"/>
        <v>-0.49244927151530504</v>
      </c>
      <c r="O673" t="str">
        <f t="shared" ca="1" si="124"/>
        <v/>
      </c>
      <c r="P673" t="str">
        <f t="shared" ca="1" si="131"/>
        <v/>
      </c>
      <c r="Q673" t="str">
        <f t="shared" ca="1" si="125"/>
        <v/>
      </c>
      <c r="R673" t="str">
        <f t="shared" ca="1" si="126"/>
        <v/>
      </c>
    </row>
    <row r="674" spans="3:18" x14ac:dyDescent="0.25">
      <c r="C674" s="25">
        <v>42333</v>
      </c>
      <c r="D674" s="24">
        <v>43.04</v>
      </c>
      <c r="E674" s="24">
        <v>22498</v>
      </c>
      <c r="F674" s="24">
        <v>2088.87</v>
      </c>
      <c r="G674">
        <f t="shared" si="120"/>
        <v>45.2</v>
      </c>
      <c r="H674">
        <f t="shared" ca="1" si="127"/>
        <v>40.39</v>
      </c>
      <c r="I674">
        <f t="shared" si="121"/>
        <v>15</v>
      </c>
      <c r="J674">
        <f t="shared" ca="1" si="122"/>
        <v>4</v>
      </c>
      <c r="K674">
        <f t="shared" ca="1" si="128"/>
        <v>23051.040000000001</v>
      </c>
      <c r="L674">
        <f t="shared" ca="1" si="129"/>
        <v>22754.720000000001</v>
      </c>
      <c r="M674" s="21">
        <f t="shared" ca="1" si="123"/>
        <v>-10.641592920353983</v>
      </c>
      <c r="N674" s="21">
        <f t="shared" ca="1" si="130"/>
        <v>-1.2854951446876095</v>
      </c>
      <c r="O674">
        <f t="shared" ca="1" si="124"/>
        <v>1</v>
      </c>
      <c r="P674" t="str">
        <f t="shared" ca="1" si="131"/>
        <v/>
      </c>
      <c r="Q674" t="str">
        <f t="shared" ca="1" si="125"/>
        <v/>
      </c>
      <c r="R674" t="str">
        <f t="shared" ca="1" si="126"/>
        <v/>
      </c>
    </row>
    <row r="675" spans="3:18" x14ac:dyDescent="0.25">
      <c r="C675" s="25">
        <v>42332</v>
      </c>
      <c r="D675" s="24">
        <v>42.87</v>
      </c>
      <c r="E675" s="24">
        <v>22587.63</v>
      </c>
      <c r="F675" s="24">
        <v>2089.14</v>
      </c>
      <c r="G675">
        <f t="shared" si="120"/>
        <v>46.32</v>
      </c>
      <c r="H675">
        <f t="shared" ca="1" si="127"/>
        <v>40.39</v>
      </c>
      <c r="I675">
        <f t="shared" si="121"/>
        <v>15</v>
      </c>
      <c r="J675">
        <f t="shared" ca="1" si="122"/>
        <v>3</v>
      </c>
      <c r="K675">
        <f t="shared" ca="1" si="128"/>
        <v>23053.57</v>
      </c>
      <c r="L675">
        <f t="shared" ca="1" si="129"/>
        <v>22754.720000000001</v>
      </c>
      <c r="M675" s="21">
        <f t="shared" ca="1" si="123"/>
        <v>-12.802245250431776</v>
      </c>
      <c r="N675" s="21">
        <f t="shared" ca="1" si="130"/>
        <v>-1.2963285079057085</v>
      </c>
      <c r="O675">
        <f t="shared" ca="1" si="124"/>
        <v>1</v>
      </c>
      <c r="P675" t="str">
        <f t="shared" ca="1" si="131"/>
        <v/>
      </c>
      <c r="Q675" t="str">
        <f t="shared" ca="1" si="125"/>
        <v/>
      </c>
      <c r="R675" t="str">
        <f t="shared" ca="1" si="126"/>
        <v/>
      </c>
    </row>
    <row r="676" spans="3:18" x14ac:dyDescent="0.25">
      <c r="C676" s="25">
        <v>42331</v>
      </c>
      <c r="D676" s="24">
        <v>41.75</v>
      </c>
      <c r="E676" s="24">
        <v>22665.9</v>
      </c>
      <c r="F676" s="24">
        <v>2086.59</v>
      </c>
      <c r="G676">
        <f t="shared" si="120"/>
        <v>47.9</v>
      </c>
      <c r="H676">
        <f t="shared" ca="1" si="127"/>
        <v>40.39</v>
      </c>
      <c r="I676">
        <f t="shared" si="121"/>
        <v>15</v>
      </c>
      <c r="J676">
        <f t="shared" ca="1" si="122"/>
        <v>2</v>
      </c>
      <c r="K676">
        <f t="shared" ca="1" si="128"/>
        <v>22568.43</v>
      </c>
      <c r="L676">
        <f t="shared" ca="1" si="129"/>
        <v>22754.720000000001</v>
      </c>
      <c r="M676" s="21">
        <f t="shared" ca="1" si="123"/>
        <v>-15.678496868475989</v>
      </c>
      <c r="N676" s="21">
        <f t="shared" ca="1" si="130"/>
        <v>0.82544510185245112</v>
      </c>
      <c r="O676">
        <f t="shared" ca="1" si="124"/>
        <v>1</v>
      </c>
      <c r="P676" t="str">
        <f t="shared" ca="1" si="131"/>
        <v/>
      </c>
      <c r="Q676" t="str">
        <f t="shared" ca="1" si="125"/>
        <v/>
      </c>
      <c r="R676" t="str">
        <f t="shared" ca="1" si="126"/>
        <v/>
      </c>
    </row>
    <row r="677" spans="3:18" x14ac:dyDescent="0.25">
      <c r="C677" s="25">
        <v>42328</v>
      </c>
      <c r="D677" s="24">
        <v>40.39</v>
      </c>
      <c r="E677" s="24">
        <v>22754.720000000001</v>
      </c>
      <c r="F677" s="24">
        <v>2089.17</v>
      </c>
      <c r="G677">
        <f t="shared" si="120"/>
        <v>47.9</v>
      </c>
      <c r="H677">
        <f t="shared" ca="1" si="127"/>
        <v>40.39</v>
      </c>
      <c r="I677">
        <f t="shared" si="121"/>
        <v>14</v>
      </c>
      <c r="J677">
        <f t="shared" ca="1" si="122"/>
        <v>1</v>
      </c>
      <c r="K677">
        <f t="shared" ca="1" si="128"/>
        <v>22568.43</v>
      </c>
      <c r="L677">
        <f t="shared" ca="1" si="129"/>
        <v>22754.720000000001</v>
      </c>
      <c r="M677" s="21">
        <f t="shared" ca="1" si="123"/>
        <v>-15.678496868475989</v>
      </c>
      <c r="N677" s="21">
        <f t="shared" ca="1" si="130"/>
        <v>0.82544510185245112</v>
      </c>
      <c r="O677">
        <f t="shared" ca="1" si="124"/>
        <v>1</v>
      </c>
      <c r="P677" t="str">
        <f t="shared" ca="1" si="131"/>
        <v/>
      </c>
      <c r="Q677" t="str">
        <f t="shared" ca="1" si="125"/>
        <v/>
      </c>
      <c r="R677" t="str">
        <f t="shared" ca="1" si="126"/>
        <v/>
      </c>
    </row>
    <row r="678" spans="3:18" x14ac:dyDescent="0.25">
      <c r="C678" s="25">
        <v>42327</v>
      </c>
      <c r="D678" s="24">
        <v>40.54</v>
      </c>
      <c r="E678" s="24">
        <v>22500.22</v>
      </c>
      <c r="F678" s="24">
        <v>2081.2399999999998</v>
      </c>
      <c r="G678">
        <f t="shared" si="120"/>
        <v>47.9</v>
      </c>
      <c r="H678">
        <f t="shared" ca="1" si="127"/>
        <v>40.54</v>
      </c>
      <c r="I678">
        <f t="shared" si="121"/>
        <v>13</v>
      </c>
      <c r="J678">
        <f t="shared" ca="1" si="122"/>
        <v>1</v>
      </c>
      <c r="K678">
        <f t="shared" ca="1" si="128"/>
        <v>22568.43</v>
      </c>
      <c r="L678">
        <f t="shared" ca="1" si="129"/>
        <v>22500.22</v>
      </c>
      <c r="M678" s="21">
        <f t="shared" ca="1" si="123"/>
        <v>-15.365344467640918</v>
      </c>
      <c r="N678" s="21">
        <f t="shared" ca="1" si="130"/>
        <v>-0.30223635405741689</v>
      </c>
      <c r="O678">
        <f t="shared" ca="1" si="124"/>
        <v>1</v>
      </c>
      <c r="P678" t="str">
        <f t="shared" ca="1" si="131"/>
        <v/>
      </c>
      <c r="Q678" t="str">
        <f t="shared" ca="1" si="125"/>
        <v/>
      </c>
      <c r="R678" t="str">
        <f t="shared" ca="1" si="126"/>
        <v/>
      </c>
    </row>
    <row r="679" spans="3:18" x14ac:dyDescent="0.25">
      <c r="C679" s="25">
        <v>42326</v>
      </c>
      <c r="D679" s="24">
        <v>40.75</v>
      </c>
      <c r="E679" s="24">
        <v>22188.26</v>
      </c>
      <c r="F679" s="24">
        <v>2083.58</v>
      </c>
      <c r="G679">
        <f t="shared" si="120"/>
        <v>47.9</v>
      </c>
      <c r="H679">
        <f t="shared" ca="1" si="127"/>
        <v>40.67</v>
      </c>
      <c r="I679">
        <f t="shared" si="121"/>
        <v>12</v>
      </c>
      <c r="J679">
        <f t="shared" ca="1" si="122"/>
        <v>2</v>
      </c>
      <c r="K679">
        <f t="shared" ca="1" si="128"/>
        <v>22568.43</v>
      </c>
      <c r="L679">
        <f t="shared" ca="1" si="129"/>
        <v>22264.25</v>
      </c>
      <c r="M679" s="21">
        <f t="shared" ca="1" si="123"/>
        <v>-15.093945720250513</v>
      </c>
      <c r="N679" s="21">
        <f t="shared" ca="1" si="130"/>
        <v>-1.3478119656529119</v>
      </c>
      <c r="O679">
        <f t="shared" ca="1" si="124"/>
        <v>1</v>
      </c>
      <c r="P679" t="str">
        <f t="shared" ca="1" si="131"/>
        <v/>
      </c>
      <c r="Q679" t="str">
        <f t="shared" ca="1" si="125"/>
        <v/>
      </c>
      <c r="R679" t="str">
        <f t="shared" ca="1" si="126"/>
        <v/>
      </c>
    </row>
    <row r="680" spans="3:18" x14ac:dyDescent="0.25">
      <c r="C680" s="25">
        <v>42325</v>
      </c>
      <c r="D680" s="24">
        <v>40.67</v>
      </c>
      <c r="E680" s="24">
        <v>22264.25</v>
      </c>
      <c r="F680" s="24">
        <v>2050.44</v>
      </c>
      <c r="G680">
        <f t="shared" si="120"/>
        <v>47.9</v>
      </c>
      <c r="H680">
        <f t="shared" ca="1" si="127"/>
        <v>40.67</v>
      </c>
      <c r="I680">
        <f t="shared" si="121"/>
        <v>11</v>
      </c>
      <c r="J680">
        <f t="shared" ca="1" si="122"/>
        <v>1</v>
      </c>
      <c r="K680">
        <f t="shared" ca="1" si="128"/>
        <v>22568.43</v>
      </c>
      <c r="L680">
        <f t="shared" ca="1" si="129"/>
        <v>22264.25</v>
      </c>
      <c r="M680" s="21">
        <f t="shared" ca="1" si="123"/>
        <v>-15.093945720250513</v>
      </c>
      <c r="N680" s="21">
        <f t="shared" ca="1" si="130"/>
        <v>-1.3478119656529119</v>
      </c>
      <c r="O680">
        <f t="shared" ca="1" si="124"/>
        <v>1</v>
      </c>
      <c r="P680" t="str">
        <f t="shared" ca="1" si="131"/>
        <v/>
      </c>
      <c r="Q680" t="str">
        <f t="shared" ca="1" si="125"/>
        <v/>
      </c>
      <c r="R680" t="str">
        <f t="shared" ca="1" si="126"/>
        <v/>
      </c>
    </row>
    <row r="681" spans="3:18" x14ac:dyDescent="0.25">
      <c r="C681" s="25">
        <v>42324</v>
      </c>
      <c r="D681" s="24">
        <v>41.74</v>
      </c>
      <c r="E681" s="24">
        <v>22010.82</v>
      </c>
      <c r="F681" s="24">
        <v>2053.19</v>
      </c>
      <c r="G681">
        <f t="shared" si="120"/>
        <v>47.9</v>
      </c>
      <c r="H681">
        <f t="shared" ca="1" si="127"/>
        <v>40.74</v>
      </c>
      <c r="I681">
        <f t="shared" si="121"/>
        <v>10</v>
      </c>
      <c r="J681">
        <f t="shared" ca="1" si="122"/>
        <v>2</v>
      </c>
      <c r="K681">
        <f t="shared" ca="1" si="128"/>
        <v>22568.43</v>
      </c>
      <c r="L681">
        <f t="shared" ca="1" si="129"/>
        <v>22396.14</v>
      </c>
      <c r="M681" s="21">
        <f t="shared" ca="1" si="123"/>
        <v>-14.947807933194145</v>
      </c>
      <c r="N681" s="21">
        <f t="shared" ca="1" si="130"/>
        <v>-0.76341154435642933</v>
      </c>
      <c r="O681">
        <f t="shared" ca="1" si="124"/>
        <v>1</v>
      </c>
      <c r="P681" t="str">
        <f t="shared" ca="1" si="131"/>
        <v/>
      </c>
      <c r="Q681" t="str">
        <f t="shared" ca="1" si="125"/>
        <v/>
      </c>
      <c r="R681" t="str">
        <f t="shared" ca="1" si="126"/>
        <v/>
      </c>
    </row>
    <row r="682" spans="3:18" x14ac:dyDescent="0.25">
      <c r="C682" s="25">
        <v>42321</v>
      </c>
      <c r="D682" s="24">
        <v>40.74</v>
      </c>
      <c r="E682" s="24">
        <v>22396.14</v>
      </c>
      <c r="F682" s="24">
        <v>2023.04</v>
      </c>
      <c r="G682">
        <f t="shared" si="120"/>
        <v>47.9</v>
      </c>
      <c r="H682">
        <f t="shared" ca="1" si="127"/>
        <v>40.74</v>
      </c>
      <c r="I682">
        <f t="shared" si="121"/>
        <v>9</v>
      </c>
      <c r="J682">
        <f t="shared" ca="1" si="122"/>
        <v>1</v>
      </c>
      <c r="K682">
        <f t="shared" ca="1" si="128"/>
        <v>22568.43</v>
      </c>
      <c r="L682">
        <f t="shared" ca="1" si="129"/>
        <v>22396.14</v>
      </c>
      <c r="M682" s="21">
        <f t="shared" ca="1" si="123"/>
        <v>-14.947807933194145</v>
      </c>
      <c r="N682" s="21">
        <f t="shared" ca="1" si="130"/>
        <v>-0.76341154435642933</v>
      </c>
      <c r="O682">
        <f t="shared" ca="1" si="124"/>
        <v>1</v>
      </c>
      <c r="P682" t="str">
        <f t="shared" ca="1" si="131"/>
        <v/>
      </c>
      <c r="Q682" t="str">
        <f t="shared" ca="1" si="125"/>
        <v/>
      </c>
      <c r="R682" t="str">
        <f t="shared" ca="1" si="126"/>
        <v/>
      </c>
    </row>
    <row r="683" spans="3:18" x14ac:dyDescent="0.25">
      <c r="C683" s="25">
        <v>42320</v>
      </c>
      <c r="D683" s="24">
        <v>41.75</v>
      </c>
      <c r="E683" s="24">
        <v>22888.92</v>
      </c>
      <c r="F683" s="24">
        <v>2045.97</v>
      </c>
      <c r="G683">
        <f t="shared" si="120"/>
        <v>47.9</v>
      </c>
      <c r="H683">
        <f t="shared" ca="1" si="127"/>
        <v>41.75</v>
      </c>
      <c r="I683">
        <f t="shared" si="121"/>
        <v>8</v>
      </c>
      <c r="J683">
        <f t="shared" ca="1" si="122"/>
        <v>1</v>
      </c>
      <c r="K683">
        <f t="shared" ca="1" si="128"/>
        <v>22568.43</v>
      </c>
      <c r="L683">
        <f t="shared" ca="1" si="129"/>
        <v>22888.92</v>
      </c>
      <c r="M683" s="21">
        <f t="shared" ca="1" si="123"/>
        <v>-12.839248434237993</v>
      </c>
      <c r="N683" s="21">
        <f t="shared" ca="1" si="130"/>
        <v>1.4200810601357583</v>
      </c>
      <c r="O683">
        <f t="shared" ca="1" si="124"/>
        <v>1</v>
      </c>
      <c r="P683" t="str">
        <f t="shared" ca="1" si="131"/>
        <v/>
      </c>
      <c r="Q683" t="str">
        <f t="shared" ca="1" si="125"/>
        <v/>
      </c>
      <c r="R683" t="str">
        <f t="shared" ca="1" si="126"/>
        <v/>
      </c>
    </row>
    <row r="684" spans="3:18" x14ac:dyDescent="0.25">
      <c r="C684" s="25">
        <v>42319</v>
      </c>
      <c r="D684" s="24">
        <v>42.93</v>
      </c>
      <c r="E684" s="24">
        <v>22352.17</v>
      </c>
      <c r="F684" s="24">
        <v>2075</v>
      </c>
      <c r="G684">
        <f t="shared" si="120"/>
        <v>47.9</v>
      </c>
      <c r="H684">
        <f t="shared" ca="1" si="127"/>
        <v>42.93</v>
      </c>
      <c r="I684">
        <f t="shared" si="121"/>
        <v>7</v>
      </c>
      <c r="J684">
        <f t="shared" ca="1" si="122"/>
        <v>1</v>
      </c>
      <c r="K684">
        <f t="shared" ca="1" si="128"/>
        <v>22568.43</v>
      </c>
      <c r="L684">
        <f t="shared" ca="1" si="129"/>
        <v>22352.17</v>
      </c>
      <c r="M684" s="21">
        <f t="shared" ca="1" si="123"/>
        <v>-10.375782881002083</v>
      </c>
      <c r="N684" s="21">
        <f t="shared" ca="1" si="130"/>
        <v>-0.95824122457788263</v>
      </c>
      <c r="O684">
        <f t="shared" ca="1" si="124"/>
        <v>1</v>
      </c>
      <c r="P684" t="str">
        <f t="shared" ca="1" si="131"/>
        <v/>
      </c>
      <c r="Q684" t="str">
        <f t="shared" ca="1" si="125"/>
        <v/>
      </c>
      <c r="R684" t="str">
        <f t="shared" ca="1" si="126"/>
        <v/>
      </c>
    </row>
    <row r="685" spans="3:18" x14ac:dyDescent="0.25">
      <c r="C685" s="25">
        <v>42318</v>
      </c>
      <c r="D685" s="24">
        <v>44.21</v>
      </c>
      <c r="E685" s="24">
        <v>22401.7</v>
      </c>
      <c r="F685" s="24">
        <v>2081.7199999999998</v>
      </c>
      <c r="G685">
        <f t="shared" si="120"/>
        <v>47.9</v>
      </c>
      <c r="H685">
        <f t="shared" ca="1" si="127"/>
        <v>43.87</v>
      </c>
      <c r="I685">
        <f t="shared" si="121"/>
        <v>6</v>
      </c>
      <c r="J685">
        <f t="shared" ca="1" si="122"/>
        <v>2</v>
      </c>
      <c r="K685">
        <f t="shared" ca="1" si="128"/>
        <v>22568.43</v>
      </c>
      <c r="L685">
        <f t="shared" ca="1" si="129"/>
        <v>22726.77</v>
      </c>
      <c r="M685" s="21">
        <f t="shared" ca="1" si="123"/>
        <v>-8.4133611691022949</v>
      </c>
      <c r="N685" s="21">
        <f t="shared" ca="1" si="130"/>
        <v>0.70159953528003971</v>
      </c>
      <c r="O685" t="str">
        <f t="shared" ca="1" si="124"/>
        <v/>
      </c>
      <c r="P685" t="str">
        <f t="shared" ca="1" si="131"/>
        <v/>
      </c>
      <c r="Q685" t="str">
        <f t="shared" ca="1" si="125"/>
        <v/>
      </c>
      <c r="R685" t="str">
        <f t="shared" ca="1" si="126"/>
        <v/>
      </c>
    </row>
    <row r="686" spans="3:18" x14ac:dyDescent="0.25">
      <c r="C686" s="25">
        <v>42317</v>
      </c>
      <c r="D686" s="24">
        <v>43.87</v>
      </c>
      <c r="E686" s="24">
        <v>22726.77</v>
      </c>
      <c r="F686" s="24">
        <v>2078.58</v>
      </c>
      <c r="G686">
        <f t="shared" si="120"/>
        <v>47.9</v>
      </c>
      <c r="H686">
        <f t="shared" ca="1" si="127"/>
        <v>43.87</v>
      </c>
      <c r="I686">
        <f t="shared" si="121"/>
        <v>5</v>
      </c>
      <c r="J686">
        <f t="shared" ca="1" si="122"/>
        <v>1</v>
      </c>
      <c r="K686">
        <f t="shared" ca="1" si="128"/>
        <v>22568.43</v>
      </c>
      <c r="L686">
        <f t="shared" ca="1" si="129"/>
        <v>22726.77</v>
      </c>
      <c r="M686" s="21">
        <f t="shared" ca="1" si="123"/>
        <v>-8.4133611691022949</v>
      </c>
      <c r="N686" s="21">
        <f t="shared" ca="1" si="130"/>
        <v>0.70159953528003971</v>
      </c>
      <c r="O686" t="str">
        <f t="shared" ca="1" si="124"/>
        <v/>
      </c>
      <c r="P686" t="str">
        <f t="shared" ca="1" si="131"/>
        <v/>
      </c>
      <c r="Q686" t="str">
        <f t="shared" ca="1" si="125"/>
        <v/>
      </c>
      <c r="R686" t="str">
        <f t="shared" ca="1" si="126"/>
        <v/>
      </c>
    </row>
    <row r="687" spans="3:18" x14ac:dyDescent="0.25">
      <c r="C687" s="25">
        <v>42314</v>
      </c>
      <c r="D687" s="24">
        <v>44.29</v>
      </c>
      <c r="E687" s="24">
        <v>22867.33</v>
      </c>
      <c r="F687" s="24">
        <v>2099.1999999999998</v>
      </c>
      <c r="G687">
        <f t="shared" si="120"/>
        <v>47.9</v>
      </c>
      <c r="H687">
        <f t="shared" ca="1" si="127"/>
        <v>44.29</v>
      </c>
      <c r="I687">
        <f t="shared" si="121"/>
        <v>4</v>
      </c>
      <c r="J687">
        <f t="shared" ca="1" si="122"/>
        <v>1</v>
      </c>
      <c r="K687">
        <f t="shared" ca="1" si="128"/>
        <v>22568.43</v>
      </c>
      <c r="L687">
        <f t="shared" ca="1" si="129"/>
        <v>22867.33</v>
      </c>
      <c r="M687" s="21">
        <f t="shared" ca="1" si="123"/>
        <v>-7.5365344467640867</v>
      </c>
      <c r="N687" s="21">
        <f t="shared" ca="1" si="130"/>
        <v>1.3244164525401336</v>
      </c>
      <c r="O687" t="str">
        <f t="shared" ca="1" si="124"/>
        <v/>
      </c>
      <c r="P687" t="str">
        <f t="shared" ca="1" si="131"/>
        <v/>
      </c>
      <c r="Q687" t="str">
        <f t="shared" ca="1" si="125"/>
        <v/>
      </c>
      <c r="R687" t="str">
        <f t="shared" ca="1" si="126"/>
        <v/>
      </c>
    </row>
    <row r="688" spans="3:18" x14ac:dyDescent="0.25">
      <c r="C688" s="25">
        <v>42313</v>
      </c>
      <c r="D688" s="24">
        <v>45.2</v>
      </c>
      <c r="E688" s="24">
        <v>23051.040000000001</v>
      </c>
      <c r="F688" s="24">
        <v>2099.9299999999998</v>
      </c>
      <c r="G688">
        <f t="shared" si="120"/>
        <v>47.9</v>
      </c>
      <c r="H688">
        <f t="shared" ca="1" si="127"/>
        <v>45.2</v>
      </c>
      <c r="I688">
        <f t="shared" si="121"/>
        <v>3</v>
      </c>
      <c r="J688">
        <f t="shared" ca="1" si="122"/>
        <v>1</v>
      </c>
      <c r="K688">
        <f t="shared" ca="1" si="128"/>
        <v>22568.43</v>
      </c>
      <c r="L688">
        <f t="shared" ca="1" si="129"/>
        <v>23051.040000000001</v>
      </c>
      <c r="M688" s="21">
        <f t="shared" ca="1" si="123"/>
        <v>-5.6367432150313039</v>
      </c>
      <c r="N688" s="21">
        <f t="shared" ca="1" si="130"/>
        <v>2.1384296559397331</v>
      </c>
      <c r="O688" t="str">
        <f t="shared" ca="1" si="124"/>
        <v/>
      </c>
      <c r="P688" t="str">
        <f t="shared" ca="1" si="131"/>
        <v/>
      </c>
      <c r="Q688" t="str">
        <f t="shared" ca="1" si="125"/>
        <v/>
      </c>
      <c r="R688" t="str">
        <f t="shared" ca="1" si="126"/>
        <v/>
      </c>
    </row>
    <row r="689" spans="3:18" x14ac:dyDescent="0.25">
      <c r="C689" s="25">
        <v>42312</v>
      </c>
      <c r="D689" s="24">
        <v>46.32</v>
      </c>
      <c r="E689" s="24">
        <v>23053.57</v>
      </c>
      <c r="F689" s="24">
        <v>2102.31</v>
      </c>
      <c r="G689">
        <f t="shared" si="120"/>
        <v>47.9</v>
      </c>
      <c r="H689">
        <f t="shared" ca="1" si="127"/>
        <v>46.32</v>
      </c>
      <c r="I689">
        <f t="shared" si="121"/>
        <v>2</v>
      </c>
      <c r="J689">
        <f t="shared" ca="1" si="122"/>
        <v>1</v>
      </c>
      <c r="K689">
        <f t="shared" ca="1" si="128"/>
        <v>22568.43</v>
      </c>
      <c r="L689">
        <f t="shared" ca="1" si="129"/>
        <v>23053.57</v>
      </c>
      <c r="M689" s="21">
        <f t="shared" ca="1" si="123"/>
        <v>-3.2985386221294322</v>
      </c>
      <c r="N689" s="21">
        <f t="shared" ca="1" si="130"/>
        <v>2.1496400059729526</v>
      </c>
      <c r="O689" t="str">
        <f t="shared" ca="1" si="124"/>
        <v/>
      </c>
      <c r="P689" t="str">
        <f t="shared" ca="1" si="131"/>
        <v/>
      </c>
      <c r="Q689" t="str">
        <f t="shared" ca="1" si="125"/>
        <v/>
      </c>
      <c r="R689" t="str">
        <f t="shared" ca="1" si="126"/>
        <v/>
      </c>
    </row>
    <row r="690" spans="3:18" x14ac:dyDescent="0.25">
      <c r="C690" s="25">
        <v>42311</v>
      </c>
      <c r="D690" s="24">
        <v>47.9</v>
      </c>
      <c r="E690" s="24">
        <v>22568.43</v>
      </c>
      <c r="F690" s="24">
        <v>2109.79</v>
      </c>
      <c r="G690">
        <f t="shared" si="120"/>
        <v>47.9</v>
      </c>
      <c r="H690">
        <f t="shared" ca="1" si="127"/>
        <v>47.9</v>
      </c>
      <c r="I690">
        <f t="shared" si="121"/>
        <v>1</v>
      </c>
      <c r="J690">
        <f t="shared" ca="1" si="122"/>
        <v>1</v>
      </c>
      <c r="K690">
        <f t="shared" ca="1" si="128"/>
        <v>22568.43</v>
      </c>
      <c r="L690">
        <f t="shared" ca="1" si="129"/>
        <v>22568.43</v>
      </c>
      <c r="M690" s="21">
        <f t="shared" ca="1" si="123"/>
        <v>0</v>
      </c>
      <c r="N690" s="21">
        <f t="shared" ca="1" si="130"/>
        <v>0</v>
      </c>
      <c r="O690" t="str">
        <f t="shared" ca="1" si="124"/>
        <v/>
      </c>
      <c r="P690" t="str">
        <f t="shared" ca="1" si="131"/>
        <v/>
      </c>
      <c r="Q690" t="str">
        <f t="shared" ca="1" si="125"/>
        <v/>
      </c>
      <c r="R690" t="str">
        <f t="shared" ca="1" si="126"/>
        <v/>
      </c>
    </row>
    <row r="691" spans="3:18" x14ac:dyDescent="0.25">
      <c r="C691" s="25">
        <v>42310</v>
      </c>
      <c r="D691" s="24">
        <v>46.14</v>
      </c>
      <c r="E691" s="24">
        <v>22370.04</v>
      </c>
      <c r="F691" s="24">
        <v>2104.0500000000002</v>
      </c>
      <c r="G691">
        <f t="shared" si="120"/>
        <v>47.26</v>
      </c>
      <c r="H691">
        <f t="shared" ca="1" si="127"/>
        <v>43.2</v>
      </c>
      <c r="I691">
        <f t="shared" si="121"/>
        <v>12</v>
      </c>
      <c r="J691">
        <f t="shared" ca="1" si="122"/>
        <v>5</v>
      </c>
      <c r="K691">
        <f t="shared" ca="1" si="128"/>
        <v>23067.37</v>
      </c>
      <c r="L691">
        <f t="shared" ca="1" si="129"/>
        <v>23142.73</v>
      </c>
      <c r="M691" s="21">
        <f t="shared" ca="1" si="123"/>
        <v>-8.5907744392720975</v>
      </c>
      <c r="N691" s="21">
        <f t="shared" ca="1" si="130"/>
        <v>0.32669524093991154</v>
      </c>
      <c r="O691" t="str">
        <f t="shared" ca="1" si="124"/>
        <v/>
      </c>
      <c r="P691" t="str">
        <f t="shared" ca="1" si="131"/>
        <v/>
      </c>
      <c r="Q691" t="str">
        <f t="shared" ca="1" si="125"/>
        <v/>
      </c>
      <c r="R691" t="str">
        <f t="shared" ca="1" si="126"/>
        <v/>
      </c>
    </row>
    <row r="692" spans="3:18" x14ac:dyDescent="0.25">
      <c r="C692" s="25">
        <v>42307</v>
      </c>
      <c r="D692" s="24">
        <v>46.59</v>
      </c>
      <c r="E692" s="24">
        <v>22640.04</v>
      </c>
      <c r="F692" s="24">
        <v>2079.36</v>
      </c>
      <c r="G692">
        <f t="shared" si="120"/>
        <v>47.26</v>
      </c>
      <c r="H692">
        <f t="shared" ca="1" si="127"/>
        <v>43.2</v>
      </c>
      <c r="I692">
        <f t="shared" si="121"/>
        <v>11</v>
      </c>
      <c r="J692">
        <f t="shared" ca="1" si="122"/>
        <v>4</v>
      </c>
      <c r="K692">
        <f t="shared" ca="1" si="128"/>
        <v>23067.37</v>
      </c>
      <c r="L692">
        <f t="shared" ca="1" si="129"/>
        <v>23142.73</v>
      </c>
      <c r="M692" s="21">
        <f t="shared" ca="1" si="123"/>
        <v>-8.5907744392720975</v>
      </c>
      <c r="N692" s="21">
        <f t="shared" ca="1" si="130"/>
        <v>0.32669524093991154</v>
      </c>
      <c r="O692" t="str">
        <f t="shared" ca="1" si="124"/>
        <v/>
      </c>
      <c r="P692" t="str">
        <f t="shared" ca="1" si="131"/>
        <v/>
      </c>
      <c r="Q692" t="str">
        <f t="shared" ca="1" si="125"/>
        <v/>
      </c>
      <c r="R692" t="str">
        <f t="shared" ca="1" si="126"/>
        <v/>
      </c>
    </row>
    <row r="693" spans="3:18" x14ac:dyDescent="0.25">
      <c r="C693" s="25">
        <v>42306</v>
      </c>
      <c r="D693" s="24">
        <v>46.06</v>
      </c>
      <c r="E693" s="24">
        <v>22819.94</v>
      </c>
      <c r="F693" s="24">
        <v>2089.41</v>
      </c>
      <c r="G693">
        <f t="shared" si="120"/>
        <v>49.63</v>
      </c>
      <c r="H693">
        <f t="shared" ca="1" si="127"/>
        <v>43.2</v>
      </c>
      <c r="I693">
        <f t="shared" si="121"/>
        <v>15</v>
      </c>
      <c r="J693">
        <f t="shared" ca="1" si="122"/>
        <v>3</v>
      </c>
      <c r="K693">
        <f t="shared" ca="1" si="128"/>
        <v>22458.799999999999</v>
      </c>
      <c r="L693">
        <f t="shared" ca="1" si="129"/>
        <v>23142.73</v>
      </c>
      <c r="M693" s="21">
        <f t="shared" ca="1" si="123"/>
        <v>-12.955873463630862</v>
      </c>
      <c r="N693" s="21">
        <f t="shared" ca="1" si="130"/>
        <v>3.0452651076638082</v>
      </c>
      <c r="O693">
        <f t="shared" ca="1" si="124"/>
        <v>1</v>
      </c>
      <c r="P693" t="str">
        <f t="shared" ca="1" si="131"/>
        <v/>
      </c>
      <c r="Q693" t="str">
        <f t="shared" ca="1" si="125"/>
        <v/>
      </c>
      <c r="R693" t="str">
        <f t="shared" ca="1" si="126"/>
        <v/>
      </c>
    </row>
    <row r="694" spans="3:18" x14ac:dyDescent="0.25">
      <c r="C694" s="25">
        <v>42305</v>
      </c>
      <c r="D694" s="24">
        <v>45.94</v>
      </c>
      <c r="E694" s="24">
        <v>22956.57</v>
      </c>
      <c r="F694" s="24">
        <v>2090.35</v>
      </c>
      <c r="G694">
        <f t="shared" si="120"/>
        <v>49.63</v>
      </c>
      <c r="H694">
        <f t="shared" ca="1" si="127"/>
        <v>43.2</v>
      </c>
      <c r="I694">
        <f t="shared" si="121"/>
        <v>14</v>
      </c>
      <c r="J694">
        <f t="shared" ca="1" si="122"/>
        <v>2</v>
      </c>
      <c r="K694">
        <f t="shared" ca="1" si="128"/>
        <v>22458.799999999999</v>
      </c>
      <c r="L694">
        <f t="shared" ca="1" si="129"/>
        <v>23142.73</v>
      </c>
      <c r="M694" s="21">
        <f t="shared" ca="1" si="123"/>
        <v>-12.955873463630862</v>
      </c>
      <c r="N694" s="21">
        <f t="shared" ca="1" si="130"/>
        <v>3.0452651076638082</v>
      </c>
      <c r="O694">
        <f t="shared" ca="1" si="124"/>
        <v>1</v>
      </c>
      <c r="P694" t="str">
        <f t="shared" ca="1" si="131"/>
        <v/>
      </c>
      <c r="Q694" t="str">
        <f t="shared" ca="1" si="125"/>
        <v/>
      </c>
      <c r="R694" t="str">
        <f t="shared" ca="1" si="126"/>
        <v/>
      </c>
    </row>
    <row r="695" spans="3:18" x14ac:dyDescent="0.25">
      <c r="C695" s="25">
        <v>42304</v>
      </c>
      <c r="D695" s="24">
        <v>43.2</v>
      </c>
      <c r="E695" s="24">
        <v>23142.73</v>
      </c>
      <c r="F695" s="24">
        <v>2065.89</v>
      </c>
      <c r="G695">
        <f t="shared" si="120"/>
        <v>49.63</v>
      </c>
      <c r="H695">
        <f t="shared" ca="1" si="127"/>
        <v>43.2</v>
      </c>
      <c r="I695">
        <f t="shared" si="121"/>
        <v>13</v>
      </c>
      <c r="J695">
        <f t="shared" ca="1" si="122"/>
        <v>1</v>
      </c>
      <c r="K695">
        <f t="shared" ca="1" si="128"/>
        <v>22458.799999999999</v>
      </c>
      <c r="L695">
        <f t="shared" ca="1" si="129"/>
        <v>23142.73</v>
      </c>
      <c r="M695" s="21">
        <f t="shared" ca="1" si="123"/>
        <v>-12.955873463630862</v>
      </c>
      <c r="N695" s="21">
        <f t="shared" ca="1" si="130"/>
        <v>3.0452651076638082</v>
      </c>
      <c r="O695">
        <f t="shared" ca="1" si="124"/>
        <v>1</v>
      </c>
      <c r="P695" t="str">
        <f t="shared" ca="1" si="131"/>
        <v/>
      </c>
      <c r="Q695" t="str">
        <f t="shared" ca="1" si="125"/>
        <v/>
      </c>
      <c r="R695" t="str">
        <f t="shared" ca="1" si="126"/>
        <v/>
      </c>
    </row>
    <row r="696" spans="3:18" x14ac:dyDescent="0.25">
      <c r="C696" s="25">
        <v>42303</v>
      </c>
      <c r="D696" s="24">
        <v>43.98</v>
      </c>
      <c r="E696" s="24">
        <v>23116.25</v>
      </c>
      <c r="F696" s="24">
        <v>2071.1799999999998</v>
      </c>
      <c r="G696">
        <f t="shared" si="120"/>
        <v>49.63</v>
      </c>
      <c r="H696">
        <f t="shared" ca="1" si="127"/>
        <v>43.98</v>
      </c>
      <c r="I696">
        <f t="shared" si="121"/>
        <v>12</v>
      </c>
      <c r="J696">
        <f t="shared" ca="1" si="122"/>
        <v>1</v>
      </c>
      <c r="K696">
        <f t="shared" ca="1" si="128"/>
        <v>22458.799999999999</v>
      </c>
      <c r="L696">
        <f t="shared" ca="1" si="129"/>
        <v>23116.25</v>
      </c>
      <c r="M696" s="21">
        <f t="shared" ca="1" si="123"/>
        <v>-11.384243401168659</v>
      </c>
      <c r="N696" s="21">
        <f t="shared" ca="1" si="130"/>
        <v>2.9273603220118627</v>
      </c>
      <c r="O696">
        <f t="shared" ca="1" si="124"/>
        <v>1</v>
      </c>
      <c r="P696" t="str">
        <f t="shared" ca="1" si="131"/>
        <v/>
      </c>
      <c r="Q696" t="str">
        <f t="shared" ca="1" si="125"/>
        <v/>
      </c>
      <c r="R696" t="str">
        <f t="shared" ca="1" si="126"/>
        <v/>
      </c>
    </row>
    <row r="697" spans="3:18" x14ac:dyDescent="0.25">
      <c r="C697" s="25">
        <v>42300</v>
      </c>
      <c r="D697" s="24">
        <v>44.6</v>
      </c>
      <c r="E697" s="24">
        <v>23151.94</v>
      </c>
      <c r="F697" s="24">
        <v>2075.15</v>
      </c>
      <c r="G697">
        <f t="shared" si="120"/>
        <v>49.63</v>
      </c>
      <c r="H697">
        <f t="shared" ca="1" si="127"/>
        <v>44.6</v>
      </c>
      <c r="I697">
        <f t="shared" si="121"/>
        <v>11</v>
      </c>
      <c r="J697">
        <f t="shared" ca="1" si="122"/>
        <v>1</v>
      </c>
      <c r="K697">
        <f t="shared" ca="1" si="128"/>
        <v>22458.799999999999</v>
      </c>
      <c r="L697">
        <f t="shared" ca="1" si="129"/>
        <v>23151.94</v>
      </c>
      <c r="M697" s="21">
        <f t="shared" ca="1" si="123"/>
        <v>-10.13499899254483</v>
      </c>
      <c r="N697" s="21">
        <f t="shared" ca="1" si="130"/>
        <v>3.086273531978545</v>
      </c>
      <c r="O697">
        <f t="shared" ca="1" si="124"/>
        <v>1</v>
      </c>
      <c r="P697" t="str">
        <f t="shared" ca="1" si="131"/>
        <v/>
      </c>
      <c r="Q697" t="str">
        <f t="shared" ca="1" si="125"/>
        <v/>
      </c>
      <c r="R697" t="str">
        <f t="shared" ca="1" si="126"/>
        <v/>
      </c>
    </row>
    <row r="698" spans="3:18" x14ac:dyDescent="0.25">
      <c r="C698" s="25">
        <v>42299</v>
      </c>
      <c r="D698" s="24">
        <v>45.38</v>
      </c>
      <c r="E698" s="24">
        <v>22845.37</v>
      </c>
      <c r="F698" s="24">
        <v>2052.5100000000002</v>
      </c>
      <c r="G698">
        <f t="shared" si="120"/>
        <v>49.63</v>
      </c>
      <c r="H698">
        <f t="shared" ca="1" si="127"/>
        <v>45.2</v>
      </c>
      <c r="I698">
        <f t="shared" si="121"/>
        <v>10</v>
      </c>
      <c r="J698">
        <f t="shared" ca="1" si="122"/>
        <v>2</v>
      </c>
      <c r="K698">
        <f t="shared" ca="1" si="128"/>
        <v>22458.799999999999</v>
      </c>
      <c r="L698">
        <f t="shared" ca="1" si="129"/>
        <v>0</v>
      </c>
      <c r="M698" s="21">
        <f t="shared" ca="1" si="123"/>
        <v>-8.926052790650818</v>
      </c>
      <c r="N698" s="21">
        <f t="shared" ca="1" si="130"/>
        <v>-100</v>
      </c>
      <c r="O698" t="str">
        <f t="shared" ca="1" si="124"/>
        <v/>
      </c>
      <c r="P698" t="str">
        <f t="shared" ca="1" si="131"/>
        <v/>
      </c>
      <c r="Q698" t="str">
        <f t="shared" ca="1" si="125"/>
        <v/>
      </c>
      <c r="R698" t="str">
        <f t="shared" ca="1" si="126"/>
        <v/>
      </c>
    </row>
    <row r="699" spans="3:18" x14ac:dyDescent="0.25">
      <c r="C699" s="25">
        <v>42298</v>
      </c>
      <c r="D699" s="24">
        <v>45.2</v>
      </c>
      <c r="E699" s="24"/>
      <c r="F699" s="24">
        <v>2018.94</v>
      </c>
      <c r="G699">
        <f t="shared" si="120"/>
        <v>49.63</v>
      </c>
      <c r="H699">
        <f t="shared" ca="1" si="127"/>
        <v>45.2</v>
      </c>
      <c r="I699">
        <f t="shared" si="121"/>
        <v>9</v>
      </c>
      <c r="J699">
        <f t="shared" ca="1" si="122"/>
        <v>1</v>
      </c>
      <c r="K699">
        <f t="shared" ca="1" si="128"/>
        <v>22458.799999999999</v>
      </c>
      <c r="L699">
        <f t="shared" ca="1" si="129"/>
        <v>0</v>
      </c>
      <c r="M699" s="21">
        <f t="shared" ca="1" si="123"/>
        <v>-8.926052790650818</v>
      </c>
      <c r="N699" s="21">
        <f t="shared" ca="1" si="130"/>
        <v>-100</v>
      </c>
      <c r="O699" t="str">
        <f t="shared" ca="1" si="124"/>
        <v/>
      </c>
      <c r="P699" t="str">
        <f t="shared" ca="1" si="131"/>
        <v/>
      </c>
      <c r="Q699" t="str">
        <f t="shared" ca="1" si="125"/>
        <v/>
      </c>
      <c r="R699" t="str">
        <f t="shared" ca="1" si="126"/>
        <v/>
      </c>
    </row>
    <row r="700" spans="3:18" x14ac:dyDescent="0.25">
      <c r="C700" s="25">
        <v>42297</v>
      </c>
      <c r="D700" s="24">
        <v>45.55</v>
      </c>
      <c r="E700" s="24">
        <v>22989.22</v>
      </c>
      <c r="F700" s="24">
        <v>2030.77</v>
      </c>
      <c r="G700">
        <f t="shared" si="120"/>
        <v>49.63</v>
      </c>
      <c r="H700">
        <f t="shared" ca="1" si="127"/>
        <v>45.55</v>
      </c>
      <c r="I700">
        <f t="shared" si="121"/>
        <v>8</v>
      </c>
      <c r="J700">
        <f t="shared" ca="1" si="122"/>
        <v>1</v>
      </c>
      <c r="K700">
        <f t="shared" ca="1" si="128"/>
        <v>22458.799999999999</v>
      </c>
      <c r="L700">
        <f t="shared" ca="1" si="129"/>
        <v>22989.22</v>
      </c>
      <c r="M700" s="21">
        <f t="shared" ca="1" si="123"/>
        <v>-8.2208341728793215</v>
      </c>
      <c r="N700" s="21">
        <f t="shared" ca="1" si="130"/>
        <v>2.3617468431082811</v>
      </c>
      <c r="O700" t="str">
        <f t="shared" ca="1" si="124"/>
        <v/>
      </c>
      <c r="P700" t="str">
        <f t="shared" ca="1" si="131"/>
        <v/>
      </c>
      <c r="Q700" t="str">
        <f t="shared" ca="1" si="125"/>
        <v/>
      </c>
      <c r="R700" t="str">
        <f t="shared" ca="1" si="126"/>
        <v/>
      </c>
    </row>
    <row r="701" spans="3:18" x14ac:dyDescent="0.25">
      <c r="C701" s="25">
        <v>42296</v>
      </c>
      <c r="D701" s="24">
        <v>45.89</v>
      </c>
      <c r="E701" s="24">
        <v>23075.61</v>
      </c>
      <c r="F701" s="24">
        <v>2033.66</v>
      </c>
      <c r="G701">
        <f t="shared" si="120"/>
        <v>49.63</v>
      </c>
      <c r="H701">
        <f t="shared" ca="1" si="127"/>
        <v>45.89</v>
      </c>
      <c r="I701">
        <f t="shared" si="121"/>
        <v>7</v>
      </c>
      <c r="J701">
        <f t="shared" ca="1" si="122"/>
        <v>1</v>
      </c>
      <c r="K701">
        <f t="shared" ca="1" si="128"/>
        <v>22458.799999999999</v>
      </c>
      <c r="L701">
        <f t="shared" ca="1" si="129"/>
        <v>23075.61</v>
      </c>
      <c r="M701" s="21">
        <f t="shared" ca="1" si="123"/>
        <v>-7.5357646584726989</v>
      </c>
      <c r="N701" s="21">
        <f t="shared" ca="1" si="130"/>
        <v>2.7464067537001036</v>
      </c>
      <c r="O701" t="str">
        <f t="shared" ca="1" si="124"/>
        <v/>
      </c>
      <c r="P701" t="str">
        <f t="shared" ca="1" si="131"/>
        <v/>
      </c>
      <c r="Q701" t="str">
        <f t="shared" ca="1" si="125"/>
        <v/>
      </c>
      <c r="R701" t="str">
        <f t="shared" ca="1" si="126"/>
        <v/>
      </c>
    </row>
    <row r="702" spans="3:18" x14ac:dyDescent="0.25">
      <c r="C702" s="25">
        <v>42293</v>
      </c>
      <c r="D702" s="24">
        <v>47.26</v>
      </c>
      <c r="E702" s="24">
        <v>23067.37</v>
      </c>
      <c r="F702" s="24">
        <v>2033.11</v>
      </c>
      <c r="G702">
        <f t="shared" si="120"/>
        <v>49.63</v>
      </c>
      <c r="H702">
        <f t="shared" ca="1" si="127"/>
        <v>46.38</v>
      </c>
      <c r="I702">
        <f t="shared" si="121"/>
        <v>6</v>
      </c>
      <c r="J702">
        <f t="shared" ca="1" si="122"/>
        <v>2</v>
      </c>
      <c r="K702">
        <f t="shared" ca="1" si="128"/>
        <v>22458.799999999999</v>
      </c>
      <c r="L702">
        <f t="shared" ca="1" si="129"/>
        <v>22888.17</v>
      </c>
      <c r="M702" s="21">
        <f t="shared" ca="1" si="123"/>
        <v>-6.5484585935925876</v>
      </c>
      <c r="N702" s="21">
        <f t="shared" ca="1" si="130"/>
        <v>1.9118118510338844</v>
      </c>
      <c r="O702" t="str">
        <f t="shared" ca="1" si="124"/>
        <v/>
      </c>
      <c r="P702" t="str">
        <f t="shared" ca="1" si="131"/>
        <v/>
      </c>
      <c r="Q702" t="str">
        <f t="shared" ca="1" si="125"/>
        <v/>
      </c>
      <c r="R702" t="str">
        <f t="shared" ca="1" si="126"/>
        <v/>
      </c>
    </row>
    <row r="703" spans="3:18" x14ac:dyDescent="0.25">
      <c r="C703" s="25">
        <v>42292</v>
      </c>
      <c r="D703" s="24">
        <v>46.38</v>
      </c>
      <c r="E703" s="24">
        <v>22888.17</v>
      </c>
      <c r="F703" s="24">
        <v>2023.86</v>
      </c>
      <c r="G703">
        <f t="shared" si="120"/>
        <v>49.63</v>
      </c>
      <c r="H703">
        <f t="shared" ca="1" si="127"/>
        <v>46.38</v>
      </c>
      <c r="I703">
        <f t="shared" si="121"/>
        <v>5</v>
      </c>
      <c r="J703">
        <f t="shared" ca="1" si="122"/>
        <v>1</v>
      </c>
      <c r="K703">
        <f t="shared" ca="1" si="128"/>
        <v>22458.799999999999</v>
      </c>
      <c r="L703">
        <f t="shared" ca="1" si="129"/>
        <v>22888.17</v>
      </c>
      <c r="M703" s="21">
        <f t="shared" ca="1" si="123"/>
        <v>-6.5484585935925876</v>
      </c>
      <c r="N703" s="21">
        <f t="shared" ca="1" si="130"/>
        <v>1.9118118510338844</v>
      </c>
      <c r="O703" t="str">
        <f t="shared" ca="1" si="124"/>
        <v/>
      </c>
      <c r="P703" t="str">
        <f t="shared" ca="1" si="131"/>
        <v/>
      </c>
      <c r="Q703" t="str">
        <f t="shared" ca="1" si="125"/>
        <v/>
      </c>
      <c r="R703" t="str">
        <f t="shared" ca="1" si="126"/>
        <v/>
      </c>
    </row>
    <row r="704" spans="3:18" x14ac:dyDescent="0.25">
      <c r="C704" s="25">
        <v>42291</v>
      </c>
      <c r="D704" s="24">
        <v>46.64</v>
      </c>
      <c r="E704" s="24">
        <v>22439.91</v>
      </c>
      <c r="F704" s="24">
        <v>1994.24</v>
      </c>
      <c r="G704">
        <f t="shared" si="120"/>
        <v>49.63</v>
      </c>
      <c r="H704">
        <f t="shared" ca="1" si="127"/>
        <v>46.64</v>
      </c>
      <c r="I704">
        <f t="shared" si="121"/>
        <v>4</v>
      </c>
      <c r="J704">
        <f t="shared" ca="1" si="122"/>
        <v>1</v>
      </c>
      <c r="K704">
        <f t="shared" ca="1" si="128"/>
        <v>22458.799999999999</v>
      </c>
      <c r="L704">
        <f t="shared" ca="1" si="129"/>
        <v>22439.91</v>
      </c>
      <c r="M704" s="21">
        <f t="shared" ca="1" si="123"/>
        <v>-6.0245819061051868</v>
      </c>
      <c r="N704" s="21">
        <f t="shared" ca="1" si="130"/>
        <v>-8.4109569522861083E-2</v>
      </c>
      <c r="O704" t="str">
        <f t="shared" ca="1" si="124"/>
        <v/>
      </c>
      <c r="P704" t="str">
        <f t="shared" ca="1" si="131"/>
        <v/>
      </c>
      <c r="Q704" t="str">
        <f t="shared" ca="1" si="125"/>
        <v/>
      </c>
      <c r="R704" t="str">
        <f t="shared" ca="1" si="126"/>
        <v/>
      </c>
    </row>
    <row r="705" spans="3:18" x14ac:dyDescent="0.25">
      <c r="C705" s="25">
        <v>42290</v>
      </c>
      <c r="D705" s="24">
        <v>46.66</v>
      </c>
      <c r="E705" s="24">
        <v>22600.46</v>
      </c>
      <c r="F705" s="24">
        <v>2003.69</v>
      </c>
      <c r="G705">
        <f t="shared" si="120"/>
        <v>49.63</v>
      </c>
      <c r="H705">
        <f t="shared" ca="1" si="127"/>
        <v>46.66</v>
      </c>
      <c r="I705">
        <f t="shared" si="121"/>
        <v>3</v>
      </c>
      <c r="J705">
        <f t="shared" ca="1" si="122"/>
        <v>1</v>
      </c>
      <c r="K705">
        <f t="shared" ca="1" si="128"/>
        <v>22458.799999999999</v>
      </c>
      <c r="L705">
        <f t="shared" ca="1" si="129"/>
        <v>22600.46</v>
      </c>
      <c r="M705" s="21">
        <f t="shared" ca="1" si="123"/>
        <v>-5.9842836993753927</v>
      </c>
      <c r="N705" s="21">
        <f t="shared" ca="1" si="130"/>
        <v>0.63075498245677153</v>
      </c>
      <c r="O705" t="str">
        <f t="shared" ca="1" si="124"/>
        <v/>
      </c>
      <c r="P705" t="str">
        <f t="shared" ca="1" si="131"/>
        <v/>
      </c>
      <c r="Q705" t="str">
        <f t="shared" ca="1" si="125"/>
        <v/>
      </c>
      <c r="R705" t="str">
        <f t="shared" ca="1" si="126"/>
        <v/>
      </c>
    </row>
    <row r="706" spans="3:18" x14ac:dyDescent="0.25">
      <c r="C706" s="25">
        <v>42289</v>
      </c>
      <c r="D706" s="24">
        <v>47.1</v>
      </c>
      <c r="E706" s="24">
        <v>22730.93</v>
      </c>
      <c r="F706" s="24">
        <v>2017.46</v>
      </c>
      <c r="G706">
        <f t="shared" si="120"/>
        <v>49.63</v>
      </c>
      <c r="H706">
        <f t="shared" ca="1" si="127"/>
        <v>47.1</v>
      </c>
      <c r="I706">
        <f t="shared" si="121"/>
        <v>2</v>
      </c>
      <c r="J706">
        <f t="shared" ca="1" si="122"/>
        <v>1</v>
      </c>
      <c r="K706">
        <f t="shared" ca="1" si="128"/>
        <v>22458.799999999999</v>
      </c>
      <c r="L706">
        <f t="shared" ca="1" si="129"/>
        <v>22730.93</v>
      </c>
      <c r="M706" s="21">
        <f t="shared" ca="1" si="123"/>
        <v>-5.0977231513197658</v>
      </c>
      <c r="N706" s="21">
        <f t="shared" ca="1" si="130"/>
        <v>1.2116853972607755</v>
      </c>
      <c r="O706" t="str">
        <f t="shared" ca="1" si="124"/>
        <v/>
      </c>
      <c r="P706" t="str">
        <f t="shared" ca="1" si="131"/>
        <v/>
      </c>
      <c r="Q706" t="str">
        <f t="shared" ca="1" si="125"/>
        <v/>
      </c>
      <c r="R706" t="str">
        <f t="shared" ca="1" si="126"/>
        <v/>
      </c>
    </row>
    <row r="707" spans="3:18" x14ac:dyDescent="0.25">
      <c r="C707" s="25">
        <v>42286</v>
      </c>
      <c r="D707" s="24">
        <v>49.63</v>
      </c>
      <c r="E707" s="24">
        <v>22458.799999999999</v>
      </c>
      <c r="F707" s="24">
        <v>2014.89</v>
      </c>
      <c r="G707">
        <f t="shared" si="120"/>
        <v>49.63</v>
      </c>
      <c r="H707">
        <f t="shared" ca="1" si="127"/>
        <v>49.63</v>
      </c>
      <c r="I707">
        <f t="shared" si="121"/>
        <v>1</v>
      </c>
      <c r="J707">
        <f t="shared" ca="1" si="122"/>
        <v>1</v>
      </c>
      <c r="K707">
        <f t="shared" ca="1" si="128"/>
        <v>22458.799999999999</v>
      </c>
      <c r="L707">
        <f t="shared" ca="1" si="129"/>
        <v>22458.799999999999</v>
      </c>
      <c r="M707" s="21">
        <f t="shared" ca="1" si="123"/>
        <v>0</v>
      </c>
      <c r="N707" s="21">
        <f t="shared" ca="1" si="130"/>
        <v>0</v>
      </c>
      <c r="O707" t="str">
        <f t="shared" ca="1" si="124"/>
        <v/>
      </c>
      <c r="P707" t="str">
        <f t="shared" ca="1" si="131"/>
        <v/>
      </c>
      <c r="Q707" t="str">
        <f t="shared" ca="1" si="125"/>
        <v/>
      </c>
      <c r="R707" t="str">
        <f t="shared" ca="1" si="126"/>
        <v/>
      </c>
    </row>
    <row r="708" spans="3:18" x14ac:dyDescent="0.25">
      <c r="C708" s="25">
        <v>42285</v>
      </c>
      <c r="D708" s="24">
        <v>49.43</v>
      </c>
      <c r="E708" s="24">
        <v>22354.91</v>
      </c>
      <c r="F708" s="24">
        <v>2013.43</v>
      </c>
      <c r="G708">
        <f t="shared" si="120"/>
        <v>49.43</v>
      </c>
      <c r="H708">
        <f t="shared" ca="1" si="127"/>
        <v>49.43</v>
      </c>
      <c r="I708">
        <f t="shared" si="121"/>
        <v>1</v>
      </c>
      <c r="J708">
        <f t="shared" ca="1" si="122"/>
        <v>1</v>
      </c>
      <c r="K708">
        <f t="shared" ca="1" si="128"/>
        <v>22354.91</v>
      </c>
      <c r="L708">
        <f t="shared" ca="1" si="129"/>
        <v>22354.91</v>
      </c>
      <c r="M708" s="21">
        <f t="shared" ca="1" si="123"/>
        <v>0</v>
      </c>
      <c r="N708" s="21">
        <f t="shared" ca="1" si="130"/>
        <v>0</v>
      </c>
      <c r="O708" t="str">
        <f t="shared" ca="1" si="124"/>
        <v/>
      </c>
      <c r="P708" t="str">
        <f t="shared" ca="1" si="131"/>
        <v/>
      </c>
      <c r="Q708" t="str">
        <f t="shared" ca="1" si="125"/>
        <v/>
      </c>
      <c r="R708" t="str">
        <f t="shared" ca="1" si="126"/>
        <v/>
      </c>
    </row>
    <row r="709" spans="3:18" x14ac:dyDescent="0.25">
      <c r="C709" s="25">
        <v>42284</v>
      </c>
      <c r="D709" s="24">
        <v>47.81</v>
      </c>
      <c r="E709" s="24">
        <v>22515.759999999998</v>
      </c>
      <c r="F709" s="24">
        <v>1995.83</v>
      </c>
      <c r="G709">
        <f t="shared" si="120"/>
        <v>48.53</v>
      </c>
      <c r="H709">
        <f t="shared" ca="1" si="127"/>
        <v>47.81</v>
      </c>
      <c r="I709">
        <f t="shared" si="121"/>
        <v>2</v>
      </c>
      <c r="J709">
        <f t="shared" ca="1" si="122"/>
        <v>1</v>
      </c>
      <c r="K709">
        <f t="shared" ca="1" si="128"/>
        <v>21831.62</v>
      </c>
      <c r="L709">
        <f t="shared" ca="1" si="129"/>
        <v>22515.759999999998</v>
      </c>
      <c r="M709" s="21">
        <f t="shared" ca="1" si="123"/>
        <v>-1.483618380383267</v>
      </c>
      <c r="N709" s="21">
        <f t="shared" ca="1" si="130"/>
        <v>3.1337115614874289</v>
      </c>
      <c r="O709" t="str">
        <f t="shared" ca="1" si="124"/>
        <v/>
      </c>
      <c r="P709" t="str">
        <f t="shared" ca="1" si="131"/>
        <v/>
      </c>
      <c r="Q709" t="str">
        <f t="shared" ca="1" si="125"/>
        <v/>
      </c>
      <c r="R709" t="str">
        <f t="shared" ca="1" si="126"/>
        <v/>
      </c>
    </row>
    <row r="710" spans="3:18" x14ac:dyDescent="0.25">
      <c r="C710" s="25">
        <v>42283</v>
      </c>
      <c r="D710" s="24">
        <v>48.53</v>
      </c>
      <c r="E710" s="24">
        <v>21831.62</v>
      </c>
      <c r="F710" s="24">
        <v>1979.92</v>
      </c>
      <c r="G710">
        <f t="shared" si="120"/>
        <v>48.53</v>
      </c>
      <c r="H710">
        <f t="shared" ca="1" si="127"/>
        <v>48.53</v>
      </c>
      <c r="I710">
        <f t="shared" si="121"/>
        <v>1</v>
      </c>
      <c r="J710">
        <f t="shared" ca="1" si="122"/>
        <v>1</v>
      </c>
      <c r="K710">
        <f t="shared" ca="1" si="128"/>
        <v>21831.62</v>
      </c>
      <c r="L710">
        <f t="shared" ca="1" si="129"/>
        <v>21831.62</v>
      </c>
      <c r="M710" s="21">
        <f t="shared" ca="1" si="123"/>
        <v>0</v>
      </c>
      <c r="N710" s="21">
        <f t="shared" ca="1" si="130"/>
        <v>0</v>
      </c>
      <c r="O710" t="str">
        <f t="shared" ca="1" si="124"/>
        <v/>
      </c>
      <c r="P710" t="str">
        <f t="shared" ca="1" si="131"/>
        <v/>
      </c>
      <c r="Q710" t="str">
        <f t="shared" ca="1" si="125"/>
        <v/>
      </c>
      <c r="R710" t="str">
        <f t="shared" ca="1" si="126"/>
        <v/>
      </c>
    </row>
    <row r="711" spans="3:18" x14ac:dyDescent="0.25">
      <c r="C711" s="25">
        <v>42282</v>
      </c>
      <c r="D711" s="24">
        <v>46.26</v>
      </c>
      <c r="E711" s="24">
        <v>21854.5</v>
      </c>
      <c r="F711" s="24">
        <v>1987.05</v>
      </c>
      <c r="G711">
        <f t="shared" si="120"/>
        <v>47.15</v>
      </c>
      <c r="H711">
        <f t="shared" ca="1" si="127"/>
        <v>44.43</v>
      </c>
      <c r="I711">
        <f t="shared" si="121"/>
        <v>14</v>
      </c>
      <c r="J711">
        <f t="shared" ca="1" si="122"/>
        <v>6</v>
      </c>
      <c r="K711">
        <f t="shared" ca="1" si="128"/>
        <v>21966.66</v>
      </c>
      <c r="L711">
        <f t="shared" ca="1" si="129"/>
        <v>0</v>
      </c>
      <c r="M711" s="21">
        <f t="shared" ca="1" si="123"/>
        <v>-5.7688229056203628</v>
      </c>
      <c r="N711" s="21">
        <f t="shared" ca="1" si="130"/>
        <v>-100</v>
      </c>
      <c r="O711" t="str">
        <f t="shared" ca="1" si="124"/>
        <v/>
      </c>
      <c r="P711" t="str">
        <f t="shared" ca="1" si="131"/>
        <v/>
      </c>
      <c r="Q711" t="str">
        <f t="shared" ca="1" si="125"/>
        <v/>
      </c>
      <c r="R711" t="str">
        <f t="shared" ca="1" si="126"/>
        <v/>
      </c>
    </row>
    <row r="712" spans="3:18" x14ac:dyDescent="0.25">
      <c r="C712" s="25">
        <v>42279</v>
      </c>
      <c r="D712" s="24">
        <v>45.54</v>
      </c>
      <c r="E712" s="24">
        <v>21506.09</v>
      </c>
      <c r="F712" s="24">
        <v>1951.36</v>
      </c>
      <c r="G712">
        <f t="shared" si="120"/>
        <v>47.15</v>
      </c>
      <c r="H712">
        <f t="shared" ca="1" si="127"/>
        <v>44.43</v>
      </c>
      <c r="I712">
        <f t="shared" si="121"/>
        <v>13</v>
      </c>
      <c r="J712">
        <f t="shared" ca="1" si="122"/>
        <v>5</v>
      </c>
      <c r="K712">
        <f t="shared" ca="1" si="128"/>
        <v>21966.66</v>
      </c>
      <c r="L712">
        <f t="shared" ca="1" si="129"/>
        <v>0</v>
      </c>
      <c r="M712" s="21">
        <f t="shared" ca="1" si="123"/>
        <v>-5.7688229056203628</v>
      </c>
      <c r="N712" s="21">
        <f t="shared" ca="1" si="130"/>
        <v>-100</v>
      </c>
      <c r="O712" t="str">
        <f t="shared" ca="1" si="124"/>
        <v/>
      </c>
      <c r="P712" t="str">
        <f t="shared" ca="1" si="131"/>
        <v/>
      </c>
      <c r="Q712" t="str">
        <f t="shared" ca="1" si="125"/>
        <v/>
      </c>
      <c r="R712" t="str">
        <f t="shared" ca="1" si="126"/>
        <v/>
      </c>
    </row>
    <row r="713" spans="3:18" x14ac:dyDescent="0.25">
      <c r="C713" s="25">
        <v>42278</v>
      </c>
      <c r="D713" s="24">
        <v>44.74</v>
      </c>
      <c r="E713" s="24"/>
      <c r="F713" s="24">
        <v>1923.82</v>
      </c>
      <c r="G713">
        <f t="shared" si="120"/>
        <v>47.15</v>
      </c>
      <c r="H713">
        <f t="shared" ca="1" si="127"/>
        <v>44.43</v>
      </c>
      <c r="I713">
        <f t="shared" si="121"/>
        <v>12</v>
      </c>
      <c r="J713">
        <f t="shared" ca="1" si="122"/>
        <v>4</v>
      </c>
      <c r="K713">
        <f t="shared" ca="1" si="128"/>
        <v>21966.66</v>
      </c>
      <c r="L713">
        <f t="shared" ca="1" si="129"/>
        <v>0</v>
      </c>
      <c r="M713" s="21">
        <f t="shared" ca="1" si="123"/>
        <v>-5.7688229056203628</v>
      </c>
      <c r="N713" s="21">
        <f t="shared" ca="1" si="130"/>
        <v>-100</v>
      </c>
      <c r="O713" t="str">
        <f t="shared" ca="1" si="124"/>
        <v/>
      </c>
      <c r="P713" t="str">
        <f t="shared" ca="1" si="131"/>
        <v/>
      </c>
      <c r="Q713" t="str">
        <f t="shared" ca="1" si="125"/>
        <v/>
      </c>
      <c r="R713" t="str">
        <f t="shared" ca="1" si="126"/>
        <v/>
      </c>
    </row>
    <row r="714" spans="3:18" x14ac:dyDescent="0.25">
      <c r="C714" s="25">
        <v>42277</v>
      </c>
      <c r="D714" s="24">
        <v>45.09</v>
      </c>
      <c r="E714" s="24">
        <v>20846.3</v>
      </c>
      <c r="F714" s="24">
        <v>1920.03</v>
      </c>
      <c r="G714">
        <f t="shared" si="120"/>
        <v>47.15</v>
      </c>
      <c r="H714">
        <f t="shared" ca="1" si="127"/>
        <v>44.43</v>
      </c>
      <c r="I714">
        <f t="shared" si="121"/>
        <v>11</v>
      </c>
      <c r="J714">
        <f t="shared" ca="1" si="122"/>
        <v>3</v>
      </c>
      <c r="K714">
        <f t="shared" ca="1" si="128"/>
        <v>21966.66</v>
      </c>
      <c r="L714">
        <f t="shared" ca="1" si="129"/>
        <v>0</v>
      </c>
      <c r="M714" s="21">
        <f t="shared" ca="1" si="123"/>
        <v>-5.7688229056203628</v>
      </c>
      <c r="N714" s="21">
        <f t="shared" ca="1" si="130"/>
        <v>-100</v>
      </c>
      <c r="O714" t="str">
        <f t="shared" ca="1" si="124"/>
        <v/>
      </c>
      <c r="P714" t="str">
        <f t="shared" ca="1" si="131"/>
        <v/>
      </c>
      <c r="Q714" t="str">
        <f t="shared" ca="1" si="125"/>
        <v/>
      </c>
      <c r="R714" t="str">
        <f t="shared" ca="1" si="126"/>
        <v/>
      </c>
    </row>
    <row r="715" spans="3:18" x14ac:dyDescent="0.25">
      <c r="C715" s="25">
        <v>42276</v>
      </c>
      <c r="D715" s="24">
        <v>45.23</v>
      </c>
      <c r="E715" s="24">
        <v>20556.599999999999</v>
      </c>
      <c r="F715" s="24">
        <v>1884.09</v>
      </c>
      <c r="G715">
        <f t="shared" si="120"/>
        <v>47.15</v>
      </c>
      <c r="H715">
        <f t="shared" ca="1" si="127"/>
        <v>44.43</v>
      </c>
      <c r="I715">
        <f t="shared" si="121"/>
        <v>10</v>
      </c>
      <c r="J715">
        <f t="shared" ca="1" si="122"/>
        <v>2</v>
      </c>
      <c r="K715">
        <f t="shared" ca="1" si="128"/>
        <v>21966.66</v>
      </c>
      <c r="L715">
        <f t="shared" ca="1" si="129"/>
        <v>0</v>
      </c>
      <c r="M715" s="21">
        <f t="shared" ca="1" si="123"/>
        <v>-5.7688229056203628</v>
      </c>
      <c r="N715" s="21">
        <f t="shared" ca="1" si="130"/>
        <v>-100</v>
      </c>
      <c r="O715" t="str">
        <f t="shared" ca="1" si="124"/>
        <v/>
      </c>
      <c r="P715" t="str">
        <f t="shared" ca="1" si="131"/>
        <v/>
      </c>
      <c r="Q715" t="str">
        <f t="shared" ca="1" si="125"/>
        <v/>
      </c>
      <c r="R715" t="str">
        <f t="shared" ca="1" si="126"/>
        <v/>
      </c>
    </row>
    <row r="716" spans="3:18" x14ac:dyDescent="0.25">
      <c r="C716" s="25">
        <v>42275</v>
      </c>
      <c r="D716" s="24">
        <v>44.43</v>
      </c>
      <c r="E716" s="24"/>
      <c r="F716" s="24">
        <v>1881.77</v>
      </c>
      <c r="G716">
        <f t="shared" si="120"/>
        <v>47.15</v>
      </c>
      <c r="H716">
        <f t="shared" ca="1" si="127"/>
        <v>44.43</v>
      </c>
      <c r="I716">
        <f t="shared" si="121"/>
        <v>9</v>
      </c>
      <c r="J716">
        <f t="shared" ca="1" si="122"/>
        <v>1</v>
      </c>
      <c r="K716">
        <f t="shared" ca="1" si="128"/>
        <v>21966.66</v>
      </c>
      <c r="L716">
        <f t="shared" ca="1" si="129"/>
        <v>0</v>
      </c>
      <c r="M716" s="21">
        <f t="shared" ca="1" si="123"/>
        <v>-5.7688229056203628</v>
      </c>
      <c r="N716" s="21">
        <f t="shared" ca="1" si="130"/>
        <v>-100</v>
      </c>
      <c r="O716" t="str">
        <f t="shared" ca="1" si="124"/>
        <v/>
      </c>
      <c r="P716" t="str">
        <f t="shared" ca="1" si="131"/>
        <v/>
      </c>
      <c r="Q716" t="str">
        <f t="shared" ca="1" si="125"/>
        <v/>
      </c>
      <c r="R716" t="str">
        <f t="shared" ca="1" si="126"/>
        <v/>
      </c>
    </row>
    <row r="717" spans="3:18" x14ac:dyDescent="0.25">
      <c r="C717" s="25">
        <v>42272</v>
      </c>
      <c r="D717" s="24">
        <v>45.7</v>
      </c>
      <c r="E717" s="24">
        <v>21186.32</v>
      </c>
      <c r="F717" s="24">
        <v>1931.34</v>
      </c>
      <c r="G717">
        <f t="shared" si="120"/>
        <v>47.15</v>
      </c>
      <c r="H717">
        <f t="shared" ca="1" si="127"/>
        <v>44.48</v>
      </c>
      <c r="I717">
        <f t="shared" si="121"/>
        <v>8</v>
      </c>
      <c r="J717">
        <f t="shared" ca="1" si="122"/>
        <v>3</v>
      </c>
      <c r="K717">
        <f t="shared" ca="1" si="128"/>
        <v>21966.66</v>
      </c>
      <c r="L717">
        <f t="shared" ca="1" si="129"/>
        <v>21302.91</v>
      </c>
      <c r="M717" s="21">
        <f t="shared" ca="1" si="123"/>
        <v>-5.6627783669141118</v>
      </c>
      <c r="N717" s="21">
        <f t="shared" ca="1" si="130"/>
        <v>-3.021624589263916</v>
      </c>
      <c r="O717" t="str">
        <f t="shared" ca="1" si="124"/>
        <v/>
      </c>
      <c r="P717" t="str">
        <f t="shared" ca="1" si="131"/>
        <v/>
      </c>
      <c r="Q717" t="str">
        <f t="shared" ca="1" si="125"/>
        <v/>
      </c>
      <c r="R717" t="str">
        <f t="shared" ca="1" si="126"/>
        <v/>
      </c>
    </row>
    <row r="718" spans="3:18" x14ac:dyDescent="0.25">
      <c r="C718" s="25">
        <v>42271</v>
      </c>
      <c r="D718" s="24">
        <v>44.91</v>
      </c>
      <c r="E718" s="24">
        <v>21095.98</v>
      </c>
      <c r="F718" s="24">
        <v>1932.24</v>
      </c>
      <c r="G718">
        <f t="shared" si="120"/>
        <v>47.15</v>
      </c>
      <c r="H718">
        <f t="shared" ca="1" si="127"/>
        <v>44.48</v>
      </c>
      <c r="I718">
        <f t="shared" si="121"/>
        <v>7</v>
      </c>
      <c r="J718">
        <f t="shared" ca="1" si="122"/>
        <v>2</v>
      </c>
      <c r="K718">
        <f t="shared" ca="1" si="128"/>
        <v>21966.66</v>
      </c>
      <c r="L718">
        <f t="shared" ca="1" si="129"/>
        <v>21302.91</v>
      </c>
      <c r="M718" s="21">
        <f t="shared" ca="1" si="123"/>
        <v>-5.6627783669141118</v>
      </c>
      <c r="N718" s="21">
        <f t="shared" ca="1" si="130"/>
        <v>-3.021624589263916</v>
      </c>
      <c r="O718" t="str">
        <f t="shared" ca="1" si="124"/>
        <v/>
      </c>
      <c r="P718" t="str">
        <f t="shared" ca="1" si="131"/>
        <v/>
      </c>
      <c r="Q718" t="str">
        <f t="shared" ca="1" si="125"/>
        <v/>
      </c>
      <c r="R718" t="str">
        <f t="shared" ca="1" si="126"/>
        <v/>
      </c>
    </row>
    <row r="719" spans="3:18" x14ac:dyDescent="0.25">
      <c r="C719" s="25">
        <v>42270</v>
      </c>
      <c r="D719" s="24">
        <v>44.48</v>
      </c>
      <c r="E719" s="24">
        <v>21302.91</v>
      </c>
      <c r="F719" s="24">
        <v>1938.76</v>
      </c>
      <c r="G719">
        <f t="shared" si="120"/>
        <v>47.15</v>
      </c>
      <c r="H719">
        <f t="shared" ca="1" si="127"/>
        <v>44.48</v>
      </c>
      <c r="I719">
        <f t="shared" si="121"/>
        <v>6</v>
      </c>
      <c r="J719">
        <f t="shared" ca="1" si="122"/>
        <v>1</v>
      </c>
      <c r="K719">
        <f t="shared" ca="1" si="128"/>
        <v>21966.66</v>
      </c>
      <c r="L719">
        <f t="shared" ca="1" si="129"/>
        <v>21302.91</v>
      </c>
      <c r="M719" s="21">
        <f t="shared" ca="1" si="123"/>
        <v>-5.6627783669141118</v>
      </c>
      <c r="N719" s="21">
        <f t="shared" ca="1" si="130"/>
        <v>-3.021624589263916</v>
      </c>
      <c r="O719" t="str">
        <f t="shared" ca="1" si="124"/>
        <v/>
      </c>
      <c r="P719" t="str">
        <f t="shared" ca="1" si="131"/>
        <v/>
      </c>
      <c r="Q719" t="str">
        <f t="shared" ca="1" si="125"/>
        <v/>
      </c>
      <c r="R719" t="str">
        <f t="shared" ca="1" si="126"/>
        <v/>
      </c>
    </row>
    <row r="720" spans="3:18" x14ac:dyDescent="0.25">
      <c r="C720" s="25">
        <v>42269</v>
      </c>
      <c r="D720" s="24">
        <v>45.83</v>
      </c>
      <c r="E720" s="24">
        <v>21796.58</v>
      </c>
      <c r="F720" s="24">
        <v>1942.74</v>
      </c>
      <c r="G720">
        <f t="shared" si="120"/>
        <v>47.15</v>
      </c>
      <c r="H720">
        <f t="shared" ca="1" si="127"/>
        <v>44.68</v>
      </c>
      <c r="I720">
        <f t="shared" si="121"/>
        <v>5</v>
      </c>
      <c r="J720">
        <f t="shared" ca="1" si="122"/>
        <v>3</v>
      </c>
      <c r="K720">
        <f t="shared" ca="1" si="128"/>
        <v>21966.66</v>
      </c>
      <c r="L720">
        <f t="shared" ca="1" si="129"/>
        <v>21920.83</v>
      </c>
      <c r="M720" s="21">
        <f t="shared" ca="1" si="123"/>
        <v>-5.2386002120890733</v>
      </c>
      <c r="N720" s="21">
        <f t="shared" ca="1" si="130"/>
        <v>-0.20863435770389627</v>
      </c>
      <c r="O720" t="str">
        <f t="shared" ca="1" si="124"/>
        <v/>
      </c>
      <c r="P720" t="str">
        <f t="shared" ca="1" si="131"/>
        <v/>
      </c>
      <c r="Q720" t="str">
        <f t="shared" ca="1" si="125"/>
        <v/>
      </c>
      <c r="R720" t="str">
        <f t="shared" ca="1" si="126"/>
        <v/>
      </c>
    </row>
    <row r="721" spans="3:18" x14ac:dyDescent="0.25">
      <c r="C721" s="25">
        <v>42268</v>
      </c>
      <c r="D721" s="24">
        <v>46.68</v>
      </c>
      <c r="E721" s="24">
        <v>21756.93</v>
      </c>
      <c r="F721" s="24">
        <v>1966.97</v>
      </c>
      <c r="G721">
        <f t="shared" ref="G721:G784" si="132">MAX($D721:$D735)</f>
        <v>47.15</v>
      </c>
      <c r="H721">
        <f t="shared" ca="1" si="127"/>
        <v>44.68</v>
      </c>
      <c r="I721">
        <f t="shared" ref="I721:I784" si="133">MATCH($G721,$D721:$D735,0)</f>
        <v>4</v>
      </c>
      <c r="J721">
        <f t="shared" ref="J721:J784" ca="1" si="134">MATCH($H721,$D721:$D735,0)</f>
        <v>2</v>
      </c>
      <c r="K721">
        <f t="shared" ca="1" si="128"/>
        <v>21966.66</v>
      </c>
      <c r="L721">
        <f t="shared" ca="1" si="129"/>
        <v>21920.83</v>
      </c>
      <c r="M721" s="21">
        <f t="shared" ref="M721:M784" ca="1" si="135">100*(H721/G721-1)</f>
        <v>-5.2386002120890733</v>
      </c>
      <c r="N721" s="21">
        <f t="shared" ca="1" si="130"/>
        <v>-0.20863435770389627</v>
      </c>
      <c r="O721" t="str">
        <f t="shared" ref="O721:O784" ca="1" si="136">IF(M721&lt;-10,1,"")</f>
        <v/>
      </c>
      <c r="P721" t="str">
        <f t="shared" ca="1" si="131"/>
        <v/>
      </c>
      <c r="Q721" t="str">
        <f t="shared" ref="Q721:Q784" ca="1" si="137">IF(AND($O721=1,$P721=1),OFFSET($C721,I721-1,0),"")</f>
        <v/>
      </c>
      <c r="R721" t="str">
        <f t="shared" ref="R721:R784" ca="1" si="138">IF(AND($O721=1,$P721=1),OFFSET($C721,J721-1,0),"")</f>
        <v/>
      </c>
    </row>
    <row r="722" spans="3:18" x14ac:dyDescent="0.25">
      <c r="C722" s="25">
        <v>42265</v>
      </c>
      <c r="D722" s="24">
        <v>44.68</v>
      </c>
      <c r="E722" s="24">
        <v>21920.83</v>
      </c>
      <c r="F722" s="24">
        <v>1958.03</v>
      </c>
      <c r="G722">
        <f t="shared" si="132"/>
        <v>49.2</v>
      </c>
      <c r="H722">
        <f t="shared" ref="H722:H785" ca="1" si="139">MIN(OFFSET($D722,0,0,MATCH($G722,$D722:$D736,0),1))</f>
        <v>44</v>
      </c>
      <c r="I722">
        <f t="shared" si="133"/>
        <v>15</v>
      </c>
      <c r="J722">
        <f t="shared" ca="1" si="134"/>
        <v>5</v>
      </c>
      <c r="K722">
        <f t="shared" ref="K722:K785" ca="1" si="140">OFFSET($E722,I722-1,0)</f>
        <v>21670.58</v>
      </c>
      <c r="L722">
        <f t="shared" ref="L722:L785" ca="1" si="141">OFFSET($E722,J722-1,0)</f>
        <v>21561.9</v>
      </c>
      <c r="M722" s="21">
        <f t="shared" ca="1" si="135"/>
        <v>-10.569105691056912</v>
      </c>
      <c r="N722" s="21">
        <f t="shared" ref="N722:N785" ca="1" si="142">IF(ISNUMBER(100*(L722/K722-1)),100*(L722/K722-1),"")</f>
        <v>-0.501509419683277</v>
      </c>
      <c r="O722">
        <f t="shared" ca="1" si="136"/>
        <v>1</v>
      </c>
      <c r="P722" t="str">
        <f t="shared" ref="P722:P785" ca="1" si="143">IF(N722="","",IF(N722=-100,"",IF(N722&lt;-10,1,"")))</f>
        <v/>
      </c>
      <c r="Q722" t="str">
        <f t="shared" ca="1" si="137"/>
        <v/>
      </c>
      <c r="R722" t="str">
        <f t="shared" ca="1" si="138"/>
        <v/>
      </c>
    </row>
    <row r="723" spans="3:18" x14ac:dyDescent="0.25">
      <c r="C723" s="25">
        <v>42264</v>
      </c>
      <c r="D723" s="24">
        <v>46.9</v>
      </c>
      <c r="E723" s="24">
        <v>21854.63</v>
      </c>
      <c r="F723" s="24">
        <v>1990.2</v>
      </c>
      <c r="G723">
        <f t="shared" si="132"/>
        <v>49.2</v>
      </c>
      <c r="H723">
        <f t="shared" ca="1" si="139"/>
        <v>44</v>
      </c>
      <c r="I723">
        <f t="shared" si="133"/>
        <v>14</v>
      </c>
      <c r="J723">
        <f t="shared" ca="1" si="134"/>
        <v>4</v>
      </c>
      <c r="K723">
        <f t="shared" ca="1" si="140"/>
        <v>21670.58</v>
      </c>
      <c r="L723">
        <f t="shared" ca="1" si="141"/>
        <v>21561.9</v>
      </c>
      <c r="M723" s="21">
        <f t="shared" ca="1" si="135"/>
        <v>-10.569105691056912</v>
      </c>
      <c r="N723" s="21">
        <f t="shared" ca="1" si="142"/>
        <v>-0.501509419683277</v>
      </c>
      <c r="O723">
        <f t="shared" ca="1" si="136"/>
        <v>1</v>
      </c>
      <c r="P723" t="str">
        <f t="shared" ca="1" si="143"/>
        <v/>
      </c>
      <c r="Q723" t="str">
        <f t="shared" ca="1" si="137"/>
        <v/>
      </c>
      <c r="R723" t="str">
        <f t="shared" ca="1" si="138"/>
        <v/>
      </c>
    </row>
    <row r="724" spans="3:18" x14ac:dyDescent="0.25">
      <c r="C724" s="25">
        <v>42263</v>
      </c>
      <c r="D724" s="24">
        <v>47.15</v>
      </c>
      <c r="E724" s="24">
        <v>21966.66</v>
      </c>
      <c r="F724" s="24">
        <v>1995.31</v>
      </c>
      <c r="G724">
        <f t="shared" si="132"/>
        <v>49.2</v>
      </c>
      <c r="H724">
        <f t="shared" ca="1" si="139"/>
        <v>44</v>
      </c>
      <c r="I724">
        <f t="shared" si="133"/>
        <v>13</v>
      </c>
      <c r="J724">
        <f t="shared" ca="1" si="134"/>
        <v>3</v>
      </c>
      <c r="K724">
        <f t="shared" ca="1" si="140"/>
        <v>21670.58</v>
      </c>
      <c r="L724">
        <f t="shared" ca="1" si="141"/>
        <v>21561.9</v>
      </c>
      <c r="M724" s="21">
        <f t="shared" ca="1" si="135"/>
        <v>-10.569105691056912</v>
      </c>
      <c r="N724" s="21">
        <f t="shared" ca="1" si="142"/>
        <v>-0.501509419683277</v>
      </c>
      <c r="O724">
        <f t="shared" ca="1" si="136"/>
        <v>1</v>
      </c>
      <c r="P724" t="str">
        <f t="shared" ca="1" si="143"/>
        <v/>
      </c>
      <c r="Q724" t="str">
        <f t="shared" ca="1" si="137"/>
        <v/>
      </c>
      <c r="R724" t="str">
        <f t="shared" ca="1" si="138"/>
        <v/>
      </c>
    </row>
    <row r="725" spans="3:18" x14ac:dyDescent="0.25">
      <c r="C725" s="25">
        <v>42262</v>
      </c>
      <c r="D725" s="24">
        <v>44.59</v>
      </c>
      <c r="E725" s="24">
        <v>21455.23</v>
      </c>
      <c r="F725" s="24">
        <v>1978.09</v>
      </c>
      <c r="G725">
        <f t="shared" si="132"/>
        <v>49.2</v>
      </c>
      <c r="H725">
        <f t="shared" ca="1" si="139"/>
        <v>44</v>
      </c>
      <c r="I725">
        <f t="shared" si="133"/>
        <v>12</v>
      </c>
      <c r="J725">
        <f t="shared" ca="1" si="134"/>
        <v>2</v>
      </c>
      <c r="K725">
        <f t="shared" ca="1" si="140"/>
        <v>21670.58</v>
      </c>
      <c r="L725">
        <f t="shared" ca="1" si="141"/>
        <v>21561.9</v>
      </c>
      <c r="M725" s="21">
        <f t="shared" ca="1" si="135"/>
        <v>-10.569105691056912</v>
      </c>
      <c r="N725" s="21">
        <f t="shared" ca="1" si="142"/>
        <v>-0.501509419683277</v>
      </c>
      <c r="O725">
        <f t="shared" ca="1" si="136"/>
        <v>1</v>
      </c>
      <c r="P725" t="str">
        <f t="shared" ca="1" si="143"/>
        <v/>
      </c>
      <c r="Q725" t="str">
        <f t="shared" ca="1" si="137"/>
        <v/>
      </c>
      <c r="R725" t="str">
        <f t="shared" ca="1" si="138"/>
        <v/>
      </c>
    </row>
    <row r="726" spans="3:18" x14ac:dyDescent="0.25">
      <c r="C726" s="25">
        <v>42261</v>
      </c>
      <c r="D726" s="24">
        <v>44</v>
      </c>
      <c r="E726" s="24">
        <v>21561.9</v>
      </c>
      <c r="F726" s="24">
        <v>1953.03</v>
      </c>
      <c r="G726">
        <f t="shared" si="132"/>
        <v>49.2</v>
      </c>
      <c r="H726">
        <f t="shared" ca="1" si="139"/>
        <v>44</v>
      </c>
      <c r="I726">
        <f t="shared" si="133"/>
        <v>11</v>
      </c>
      <c r="J726">
        <f t="shared" ca="1" si="134"/>
        <v>1</v>
      </c>
      <c r="K726">
        <f t="shared" ca="1" si="140"/>
        <v>21670.58</v>
      </c>
      <c r="L726">
        <f t="shared" ca="1" si="141"/>
        <v>21561.9</v>
      </c>
      <c r="M726" s="21">
        <f t="shared" ca="1" si="135"/>
        <v>-10.569105691056912</v>
      </c>
      <c r="N726" s="21">
        <f t="shared" ca="1" si="142"/>
        <v>-0.501509419683277</v>
      </c>
      <c r="O726">
        <f t="shared" ca="1" si="136"/>
        <v>1</v>
      </c>
      <c r="P726" t="str">
        <f t="shared" ca="1" si="143"/>
        <v/>
      </c>
      <c r="Q726" t="str">
        <f t="shared" ca="1" si="137"/>
        <v/>
      </c>
      <c r="R726" t="str">
        <f t="shared" ca="1" si="138"/>
        <v/>
      </c>
    </row>
    <row r="727" spans="3:18" x14ac:dyDescent="0.25">
      <c r="C727" s="25">
        <v>42258</v>
      </c>
      <c r="D727" s="24">
        <v>44.63</v>
      </c>
      <c r="E727" s="24">
        <v>21504.37</v>
      </c>
      <c r="F727" s="24">
        <v>1961.05</v>
      </c>
      <c r="G727">
        <f t="shared" si="132"/>
        <v>49.2</v>
      </c>
      <c r="H727">
        <f t="shared" ca="1" si="139"/>
        <v>44.15</v>
      </c>
      <c r="I727">
        <f t="shared" si="133"/>
        <v>10</v>
      </c>
      <c r="J727">
        <f t="shared" ca="1" si="134"/>
        <v>3</v>
      </c>
      <c r="K727">
        <f t="shared" ca="1" si="140"/>
        <v>21670.58</v>
      </c>
      <c r="L727">
        <f t="shared" ca="1" si="141"/>
        <v>22131.31</v>
      </c>
      <c r="M727" s="21">
        <f t="shared" ca="1" si="135"/>
        <v>-10.264227642276435</v>
      </c>
      <c r="N727" s="21">
        <f t="shared" ca="1" si="142"/>
        <v>2.1260621543124358</v>
      </c>
      <c r="O727">
        <f t="shared" ca="1" si="136"/>
        <v>1</v>
      </c>
      <c r="P727" t="str">
        <f t="shared" ca="1" si="143"/>
        <v/>
      </c>
      <c r="Q727" t="str">
        <f t="shared" ca="1" si="137"/>
        <v/>
      </c>
      <c r="R727" t="str">
        <f t="shared" ca="1" si="138"/>
        <v/>
      </c>
    </row>
    <row r="728" spans="3:18" x14ac:dyDescent="0.25">
      <c r="C728" s="25">
        <v>42257</v>
      </c>
      <c r="D728" s="24">
        <v>45.92</v>
      </c>
      <c r="E728" s="24">
        <v>21562.5</v>
      </c>
      <c r="F728" s="24">
        <v>1952.29</v>
      </c>
      <c r="G728">
        <f t="shared" si="132"/>
        <v>49.2</v>
      </c>
      <c r="H728">
        <f t="shared" ca="1" si="139"/>
        <v>44.15</v>
      </c>
      <c r="I728">
        <f t="shared" si="133"/>
        <v>9</v>
      </c>
      <c r="J728">
        <f t="shared" ca="1" si="134"/>
        <v>2</v>
      </c>
      <c r="K728">
        <f t="shared" ca="1" si="140"/>
        <v>21670.58</v>
      </c>
      <c r="L728">
        <f t="shared" ca="1" si="141"/>
        <v>22131.31</v>
      </c>
      <c r="M728" s="21">
        <f t="shared" ca="1" si="135"/>
        <v>-10.264227642276435</v>
      </c>
      <c r="N728" s="21">
        <f t="shared" ca="1" si="142"/>
        <v>2.1260621543124358</v>
      </c>
      <c r="O728">
        <f t="shared" ca="1" si="136"/>
        <v>1</v>
      </c>
      <c r="P728" t="str">
        <f t="shared" ca="1" si="143"/>
        <v/>
      </c>
      <c r="Q728" t="str">
        <f t="shared" ca="1" si="137"/>
        <v/>
      </c>
      <c r="R728" t="str">
        <f t="shared" ca="1" si="138"/>
        <v/>
      </c>
    </row>
    <row r="729" spans="3:18" x14ac:dyDescent="0.25">
      <c r="C729" s="25">
        <v>42256</v>
      </c>
      <c r="D729" s="24">
        <v>44.15</v>
      </c>
      <c r="E729" s="24">
        <v>22131.31</v>
      </c>
      <c r="F729" s="24">
        <v>1942.04</v>
      </c>
      <c r="G729">
        <f t="shared" si="132"/>
        <v>49.2</v>
      </c>
      <c r="H729">
        <f t="shared" ca="1" si="139"/>
        <v>44.15</v>
      </c>
      <c r="I729">
        <f t="shared" si="133"/>
        <v>8</v>
      </c>
      <c r="J729">
        <f t="shared" ca="1" si="134"/>
        <v>1</v>
      </c>
      <c r="K729">
        <f t="shared" ca="1" si="140"/>
        <v>21670.58</v>
      </c>
      <c r="L729">
        <f t="shared" ca="1" si="141"/>
        <v>22131.31</v>
      </c>
      <c r="M729" s="21">
        <f t="shared" ca="1" si="135"/>
        <v>-10.264227642276435</v>
      </c>
      <c r="N729" s="21">
        <f t="shared" ca="1" si="142"/>
        <v>2.1260621543124358</v>
      </c>
      <c r="O729">
        <f t="shared" ca="1" si="136"/>
        <v>1</v>
      </c>
      <c r="P729" t="str">
        <f t="shared" ca="1" si="143"/>
        <v/>
      </c>
      <c r="Q729" t="str">
        <f t="shared" ca="1" si="137"/>
        <v/>
      </c>
      <c r="R729" t="str">
        <f t="shared" ca="1" si="138"/>
        <v/>
      </c>
    </row>
    <row r="730" spans="3:18" x14ac:dyDescent="0.25">
      <c r="C730" s="25">
        <v>42255</v>
      </c>
      <c r="D730" s="24">
        <v>45.94</v>
      </c>
      <c r="E730" s="24">
        <v>21259.040000000001</v>
      </c>
      <c r="F730" s="24">
        <v>1969.41</v>
      </c>
      <c r="G730">
        <f t="shared" si="132"/>
        <v>49.2</v>
      </c>
      <c r="H730">
        <f t="shared" ca="1" si="139"/>
        <v>45.41</v>
      </c>
      <c r="I730">
        <f t="shared" si="133"/>
        <v>7</v>
      </c>
      <c r="J730">
        <f t="shared" ca="1" si="134"/>
        <v>6</v>
      </c>
      <c r="K730">
        <f t="shared" ca="1" si="140"/>
        <v>21670.58</v>
      </c>
      <c r="L730">
        <f t="shared" ca="1" si="141"/>
        <v>21185.43</v>
      </c>
      <c r="M730" s="21">
        <f t="shared" ca="1" si="135"/>
        <v>-7.7032520325203357</v>
      </c>
      <c r="N730" s="21">
        <f t="shared" ca="1" si="142"/>
        <v>-2.2387494935530161</v>
      </c>
      <c r="O730" t="str">
        <f t="shared" ca="1" si="136"/>
        <v/>
      </c>
      <c r="P730" t="str">
        <f t="shared" ca="1" si="143"/>
        <v/>
      </c>
      <c r="Q730" t="str">
        <f t="shared" ca="1" si="137"/>
        <v/>
      </c>
      <c r="R730" t="str">
        <f t="shared" ca="1" si="138"/>
        <v/>
      </c>
    </row>
    <row r="731" spans="3:18" x14ac:dyDescent="0.25">
      <c r="C731" s="25">
        <v>42254</v>
      </c>
      <c r="D731" s="24"/>
      <c r="E731" s="24">
        <v>20583.52</v>
      </c>
      <c r="F731" s="24"/>
      <c r="G731">
        <f t="shared" si="132"/>
        <v>49.2</v>
      </c>
      <c r="H731">
        <f t="shared" ca="1" si="139"/>
        <v>45.41</v>
      </c>
      <c r="I731">
        <f t="shared" si="133"/>
        <v>6</v>
      </c>
      <c r="J731">
        <f t="shared" ca="1" si="134"/>
        <v>5</v>
      </c>
      <c r="K731">
        <f t="shared" ca="1" si="140"/>
        <v>21670.58</v>
      </c>
      <c r="L731">
        <f t="shared" ca="1" si="141"/>
        <v>21185.43</v>
      </c>
      <c r="M731" s="21">
        <f t="shared" ca="1" si="135"/>
        <v>-7.7032520325203357</v>
      </c>
      <c r="N731" s="21">
        <f t="shared" ca="1" si="142"/>
        <v>-2.2387494935530161</v>
      </c>
      <c r="O731" t="str">
        <f t="shared" ca="1" si="136"/>
        <v/>
      </c>
      <c r="P731" t="str">
        <f t="shared" ca="1" si="143"/>
        <v/>
      </c>
      <c r="Q731" t="str">
        <f t="shared" ca="1" si="137"/>
        <v/>
      </c>
      <c r="R731" t="str">
        <f t="shared" ca="1" si="138"/>
        <v/>
      </c>
    </row>
    <row r="732" spans="3:18" x14ac:dyDescent="0.25">
      <c r="C732" s="25">
        <v>42251</v>
      </c>
      <c r="D732" s="24">
        <v>46.05</v>
      </c>
      <c r="E732" s="24">
        <v>20840.61</v>
      </c>
      <c r="F732" s="24">
        <v>1921.22</v>
      </c>
      <c r="G732">
        <f t="shared" si="132"/>
        <v>49.2</v>
      </c>
      <c r="H732">
        <f t="shared" ca="1" si="139"/>
        <v>45.41</v>
      </c>
      <c r="I732">
        <f t="shared" si="133"/>
        <v>5</v>
      </c>
      <c r="J732">
        <f t="shared" ca="1" si="134"/>
        <v>4</v>
      </c>
      <c r="K732">
        <f t="shared" ca="1" si="140"/>
        <v>21670.58</v>
      </c>
      <c r="L732">
        <f t="shared" ca="1" si="141"/>
        <v>21185.43</v>
      </c>
      <c r="M732" s="21">
        <f t="shared" ca="1" si="135"/>
        <v>-7.7032520325203357</v>
      </c>
      <c r="N732" s="21">
        <f t="shared" ca="1" si="142"/>
        <v>-2.2387494935530161</v>
      </c>
      <c r="O732" t="str">
        <f t="shared" ca="1" si="136"/>
        <v/>
      </c>
      <c r="P732" t="str">
        <f t="shared" ca="1" si="143"/>
        <v/>
      </c>
      <c r="Q732" t="str">
        <f t="shared" ca="1" si="137"/>
        <v/>
      </c>
      <c r="R732" t="str">
        <f t="shared" ca="1" si="138"/>
        <v/>
      </c>
    </row>
    <row r="733" spans="3:18" x14ac:dyDescent="0.25">
      <c r="C733" s="25">
        <v>42250</v>
      </c>
      <c r="D733" s="24">
        <v>46.75</v>
      </c>
      <c r="E733" s="24"/>
      <c r="F733" s="24">
        <v>1951.13</v>
      </c>
      <c r="G733">
        <f t="shared" si="132"/>
        <v>49.2</v>
      </c>
      <c r="H733">
        <f t="shared" ca="1" si="139"/>
        <v>45.41</v>
      </c>
      <c r="I733">
        <f t="shared" si="133"/>
        <v>4</v>
      </c>
      <c r="J733">
        <f t="shared" ca="1" si="134"/>
        <v>3</v>
      </c>
      <c r="K733">
        <f t="shared" ca="1" si="140"/>
        <v>21670.58</v>
      </c>
      <c r="L733">
        <f t="shared" ca="1" si="141"/>
        <v>21185.43</v>
      </c>
      <c r="M733" s="21">
        <f t="shared" ca="1" si="135"/>
        <v>-7.7032520325203357</v>
      </c>
      <c r="N733" s="21">
        <f t="shared" ca="1" si="142"/>
        <v>-2.2387494935530161</v>
      </c>
      <c r="O733" t="str">
        <f t="shared" ca="1" si="136"/>
        <v/>
      </c>
      <c r="P733" t="str">
        <f t="shared" ca="1" si="143"/>
        <v/>
      </c>
      <c r="Q733" t="str">
        <f t="shared" ca="1" si="137"/>
        <v/>
      </c>
      <c r="R733" t="str">
        <f t="shared" ca="1" si="138"/>
        <v/>
      </c>
    </row>
    <row r="734" spans="3:18" x14ac:dyDescent="0.25">
      <c r="C734" s="25">
        <v>42249</v>
      </c>
      <c r="D734" s="24">
        <v>46.25</v>
      </c>
      <c r="E734" s="24">
        <v>20934.939999999999</v>
      </c>
      <c r="F734" s="24">
        <v>1948.86</v>
      </c>
      <c r="G734">
        <f t="shared" si="132"/>
        <v>49.2</v>
      </c>
      <c r="H734">
        <f t="shared" ca="1" si="139"/>
        <v>45.41</v>
      </c>
      <c r="I734">
        <f t="shared" si="133"/>
        <v>3</v>
      </c>
      <c r="J734">
        <f t="shared" ca="1" si="134"/>
        <v>2</v>
      </c>
      <c r="K734">
        <f t="shared" ca="1" si="140"/>
        <v>21670.58</v>
      </c>
      <c r="L734">
        <f t="shared" ca="1" si="141"/>
        <v>21185.43</v>
      </c>
      <c r="M734" s="21">
        <f t="shared" ca="1" si="135"/>
        <v>-7.7032520325203357</v>
      </c>
      <c r="N734" s="21">
        <f t="shared" ca="1" si="142"/>
        <v>-2.2387494935530161</v>
      </c>
      <c r="O734" t="str">
        <f t="shared" ca="1" si="136"/>
        <v/>
      </c>
      <c r="P734" t="str">
        <f t="shared" ca="1" si="143"/>
        <v/>
      </c>
      <c r="Q734" t="str">
        <f t="shared" ca="1" si="137"/>
        <v/>
      </c>
      <c r="R734" t="str">
        <f t="shared" ca="1" si="138"/>
        <v/>
      </c>
    </row>
    <row r="735" spans="3:18" x14ac:dyDescent="0.25">
      <c r="C735" s="25">
        <v>42248</v>
      </c>
      <c r="D735" s="24">
        <v>45.41</v>
      </c>
      <c r="E735" s="24">
        <v>21185.43</v>
      </c>
      <c r="F735" s="24">
        <v>1913.85</v>
      </c>
      <c r="G735">
        <f t="shared" si="132"/>
        <v>49.2</v>
      </c>
      <c r="H735">
        <f t="shared" ca="1" si="139"/>
        <v>45.41</v>
      </c>
      <c r="I735">
        <f t="shared" si="133"/>
        <v>2</v>
      </c>
      <c r="J735">
        <f t="shared" ca="1" si="134"/>
        <v>1</v>
      </c>
      <c r="K735">
        <f t="shared" ca="1" si="140"/>
        <v>21670.58</v>
      </c>
      <c r="L735">
        <f t="shared" ca="1" si="141"/>
        <v>21185.43</v>
      </c>
      <c r="M735" s="21">
        <f t="shared" ca="1" si="135"/>
        <v>-7.7032520325203357</v>
      </c>
      <c r="N735" s="21">
        <f t="shared" ca="1" si="142"/>
        <v>-2.2387494935530161</v>
      </c>
      <c r="O735" t="str">
        <f t="shared" ca="1" si="136"/>
        <v/>
      </c>
      <c r="P735" t="str">
        <f t="shared" ca="1" si="143"/>
        <v/>
      </c>
      <c r="Q735" t="str">
        <f t="shared" ca="1" si="137"/>
        <v/>
      </c>
      <c r="R735" t="str">
        <f t="shared" ca="1" si="138"/>
        <v/>
      </c>
    </row>
    <row r="736" spans="3:18" x14ac:dyDescent="0.25">
      <c r="C736" s="25">
        <v>42247</v>
      </c>
      <c r="D736" s="24">
        <v>49.2</v>
      </c>
      <c r="E736" s="24">
        <v>21670.58</v>
      </c>
      <c r="F736" s="24">
        <v>1972.18</v>
      </c>
      <c r="G736">
        <f t="shared" si="132"/>
        <v>49.2</v>
      </c>
      <c r="H736">
        <f t="shared" ca="1" si="139"/>
        <v>49.2</v>
      </c>
      <c r="I736">
        <f t="shared" si="133"/>
        <v>1</v>
      </c>
      <c r="J736">
        <f t="shared" ca="1" si="134"/>
        <v>1</v>
      </c>
      <c r="K736">
        <f t="shared" ca="1" si="140"/>
        <v>21670.58</v>
      </c>
      <c r="L736">
        <f t="shared" ca="1" si="141"/>
        <v>21670.58</v>
      </c>
      <c r="M736" s="21">
        <f t="shared" ca="1" si="135"/>
        <v>0</v>
      </c>
      <c r="N736" s="21">
        <f t="shared" ca="1" si="142"/>
        <v>0</v>
      </c>
      <c r="O736" t="str">
        <f t="shared" ca="1" si="136"/>
        <v/>
      </c>
      <c r="P736" t="str">
        <f t="shared" ca="1" si="143"/>
        <v/>
      </c>
      <c r="Q736" t="str">
        <f t="shared" ca="1" si="137"/>
        <v/>
      </c>
      <c r="R736" t="str">
        <f t="shared" ca="1" si="138"/>
        <v/>
      </c>
    </row>
    <row r="737" spans="3:18" x14ac:dyDescent="0.25">
      <c r="C737" s="25">
        <v>42244</v>
      </c>
      <c r="D737" s="24">
        <v>45.22</v>
      </c>
      <c r="E737" s="24">
        <v>21612.39</v>
      </c>
      <c r="F737" s="24">
        <v>1988.87</v>
      </c>
      <c r="G737">
        <f t="shared" si="132"/>
        <v>45.22</v>
      </c>
      <c r="H737">
        <f t="shared" ca="1" si="139"/>
        <v>45.22</v>
      </c>
      <c r="I737">
        <f t="shared" si="133"/>
        <v>1</v>
      </c>
      <c r="J737">
        <f t="shared" ca="1" si="134"/>
        <v>1</v>
      </c>
      <c r="K737">
        <f t="shared" ca="1" si="140"/>
        <v>21612.39</v>
      </c>
      <c r="L737">
        <f t="shared" ca="1" si="141"/>
        <v>21612.39</v>
      </c>
      <c r="M737" s="21">
        <f t="shared" ca="1" si="135"/>
        <v>0</v>
      </c>
      <c r="N737" s="21">
        <f t="shared" ca="1" si="142"/>
        <v>0</v>
      </c>
      <c r="O737" t="str">
        <f t="shared" ca="1" si="136"/>
        <v/>
      </c>
      <c r="P737" t="str">
        <f t="shared" ca="1" si="143"/>
        <v/>
      </c>
      <c r="Q737" t="str">
        <f t="shared" ca="1" si="137"/>
        <v/>
      </c>
      <c r="R737" t="str">
        <f t="shared" ca="1" si="138"/>
        <v/>
      </c>
    </row>
    <row r="738" spans="3:18" x14ac:dyDescent="0.25">
      <c r="C738" s="25">
        <v>42243</v>
      </c>
      <c r="D738" s="24">
        <v>42.56</v>
      </c>
      <c r="E738" s="24">
        <v>21838.54</v>
      </c>
      <c r="F738" s="24">
        <v>1987.66</v>
      </c>
      <c r="G738">
        <f t="shared" si="132"/>
        <v>44.96</v>
      </c>
      <c r="H738">
        <f t="shared" ca="1" si="139"/>
        <v>38.24</v>
      </c>
      <c r="I738">
        <f t="shared" si="133"/>
        <v>14</v>
      </c>
      <c r="J738">
        <f t="shared" ca="1" si="134"/>
        <v>4</v>
      </c>
      <c r="K738">
        <f t="shared" ca="1" si="140"/>
        <v>24521.119999999999</v>
      </c>
      <c r="L738">
        <f t="shared" ca="1" si="141"/>
        <v>21251.57</v>
      </c>
      <c r="M738" s="21">
        <f t="shared" ca="1" si="135"/>
        <v>-14.946619217081846</v>
      </c>
      <c r="N738" s="21">
        <f t="shared" ca="1" si="142"/>
        <v>-13.333607926554736</v>
      </c>
      <c r="O738">
        <f t="shared" ca="1" si="136"/>
        <v>1</v>
      </c>
      <c r="P738">
        <f t="shared" ca="1" si="143"/>
        <v>1</v>
      </c>
      <c r="Q738" s="22">
        <f t="shared" ca="1" si="137"/>
        <v>42226</v>
      </c>
      <c r="R738" s="22">
        <f t="shared" ca="1" si="138"/>
        <v>42240</v>
      </c>
    </row>
    <row r="739" spans="3:18" x14ac:dyDescent="0.25">
      <c r="C739" s="25">
        <v>42242</v>
      </c>
      <c r="D739" s="24">
        <v>38.6</v>
      </c>
      <c r="E739" s="24">
        <v>21080.39</v>
      </c>
      <c r="F739" s="24">
        <v>1940.51</v>
      </c>
      <c r="G739">
        <f t="shared" si="132"/>
        <v>44.96</v>
      </c>
      <c r="H739">
        <f t="shared" ca="1" si="139"/>
        <v>38.24</v>
      </c>
      <c r="I739">
        <f t="shared" si="133"/>
        <v>13</v>
      </c>
      <c r="J739">
        <f t="shared" ca="1" si="134"/>
        <v>3</v>
      </c>
      <c r="K739">
        <f t="shared" ca="1" si="140"/>
        <v>24521.119999999999</v>
      </c>
      <c r="L739">
        <f t="shared" ca="1" si="141"/>
        <v>21251.57</v>
      </c>
      <c r="M739" s="21">
        <f t="shared" ca="1" si="135"/>
        <v>-14.946619217081846</v>
      </c>
      <c r="N739" s="21">
        <f t="shared" ca="1" si="142"/>
        <v>-13.333607926554736</v>
      </c>
      <c r="O739">
        <f t="shared" ca="1" si="136"/>
        <v>1</v>
      </c>
      <c r="P739">
        <f t="shared" ca="1" si="143"/>
        <v>1</v>
      </c>
      <c r="Q739" s="22">
        <f t="shared" ca="1" si="137"/>
        <v>42226</v>
      </c>
      <c r="R739" s="22">
        <f t="shared" ca="1" si="138"/>
        <v>42240</v>
      </c>
    </row>
    <row r="740" spans="3:18" x14ac:dyDescent="0.25">
      <c r="C740" s="25">
        <v>42241</v>
      </c>
      <c r="D740" s="24">
        <v>39.31</v>
      </c>
      <c r="E740" s="24">
        <v>21404.959999999999</v>
      </c>
      <c r="F740" s="24">
        <v>1867.61</v>
      </c>
      <c r="G740">
        <f t="shared" si="132"/>
        <v>45.15</v>
      </c>
      <c r="H740">
        <f t="shared" ca="1" si="139"/>
        <v>38.24</v>
      </c>
      <c r="I740">
        <f t="shared" si="133"/>
        <v>15</v>
      </c>
      <c r="J740">
        <f t="shared" ca="1" si="134"/>
        <v>2</v>
      </c>
      <c r="K740">
        <f t="shared" ca="1" si="140"/>
        <v>24514.16</v>
      </c>
      <c r="L740">
        <f t="shared" ca="1" si="141"/>
        <v>21251.57</v>
      </c>
      <c r="M740" s="21">
        <f t="shared" ca="1" si="135"/>
        <v>-15.304540420819478</v>
      </c>
      <c r="N740" s="21">
        <f t="shared" ca="1" si="142"/>
        <v>-13.309001817724941</v>
      </c>
      <c r="O740">
        <f t="shared" ca="1" si="136"/>
        <v>1</v>
      </c>
      <c r="P740">
        <f t="shared" ca="1" si="143"/>
        <v>1</v>
      </c>
      <c r="Q740" s="22">
        <f t="shared" ca="1" si="137"/>
        <v>42221</v>
      </c>
      <c r="R740" s="22">
        <f t="shared" ca="1" si="138"/>
        <v>42240</v>
      </c>
    </row>
    <row r="741" spans="3:18" x14ac:dyDescent="0.25">
      <c r="C741" s="25">
        <v>42240</v>
      </c>
      <c r="D741" s="24">
        <v>38.24</v>
      </c>
      <c r="E741" s="24">
        <v>21251.57</v>
      </c>
      <c r="F741" s="24">
        <v>1893.21</v>
      </c>
      <c r="G741">
        <f t="shared" si="132"/>
        <v>45.74</v>
      </c>
      <c r="H741">
        <f t="shared" ca="1" si="139"/>
        <v>38.24</v>
      </c>
      <c r="I741">
        <f t="shared" si="133"/>
        <v>15</v>
      </c>
      <c r="J741">
        <f t="shared" ca="1" si="134"/>
        <v>1</v>
      </c>
      <c r="K741">
        <f t="shared" ca="1" si="140"/>
        <v>24406.12</v>
      </c>
      <c r="L741">
        <f t="shared" ca="1" si="141"/>
        <v>21251.57</v>
      </c>
      <c r="M741" s="21">
        <f t="shared" ca="1" si="135"/>
        <v>-16.397026672496718</v>
      </c>
      <c r="N741" s="21">
        <f t="shared" ca="1" si="142"/>
        <v>-12.925241701671542</v>
      </c>
      <c r="O741">
        <f t="shared" ca="1" si="136"/>
        <v>1</v>
      </c>
      <c r="P741">
        <f t="shared" ca="1" si="143"/>
        <v>1</v>
      </c>
      <c r="Q741" s="22">
        <f t="shared" ca="1" si="137"/>
        <v>42220</v>
      </c>
      <c r="R741" s="22">
        <f t="shared" ca="1" si="138"/>
        <v>42240</v>
      </c>
    </row>
    <row r="742" spans="3:18" x14ac:dyDescent="0.25">
      <c r="C742" s="25">
        <v>42237</v>
      </c>
      <c r="D742" s="24">
        <v>40.450000000000003</v>
      </c>
      <c r="E742" s="24">
        <v>22409.62</v>
      </c>
      <c r="F742" s="24">
        <v>1970.89</v>
      </c>
      <c r="G742">
        <f t="shared" si="132"/>
        <v>45.74</v>
      </c>
      <c r="H742">
        <f t="shared" ca="1" si="139"/>
        <v>40.450000000000003</v>
      </c>
      <c r="I742">
        <f t="shared" si="133"/>
        <v>14</v>
      </c>
      <c r="J742">
        <f t="shared" ca="1" si="134"/>
        <v>1</v>
      </c>
      <c r="K742">
        <f t="shared" ca="1" si="140"/>
        <v>24406.12</v>
      </c>
      <c r="L742">
        <f t="shared" ca="1" si="141"/>
        <v>22409.62</v>
      </c>
      <c r="M742" s="21">
        <f t="shared" ca="1" si="135"/>
        <v>-11.565369479667687</v>
      </c>
      <c r="N742" s="21">
        <f t="shared" ca="1" si="142"/>
        <v>-8.1803252626800216</v>
      </c>
      <c r="O742">
        <f t="shared" ca="1" si="136"/>
        <v>1</v>
      </c>
      <c r="P742" t="str">
        <f t="shared" ca="1" si="143"/>
        <v/>
      </c>
      <c r="Q742" t="str">
        <f t="shared" ca="1" si="137"/>
        <v/>
      </c>
      <c r="R742" t="str">
        <f t="shared" ca="1" si="138"/>
        <v/>
      </c>
    </row>
    <row r="743" spans="3:18" x14ac:dyDescent="0.25">
      <c r="C743" s="25">
        <v>42236</v>
      </c>
      <c r="D743" s="24">
        <v>41.14</v>
      </c>
      <c r="E743" s="24">
        <v>22757.47</v>
      </c>
      <c r="F743" s="24">
        <v>2035.73</v>
      </c>
      <c r="G743">
        <f t="shared" si="132"/>
        <v>47.12</v>
      </c>
      <c r="H743">
        <f t="shared" ca="1" si="139"/>
        <v>40.799999999999997</v>
      </c>
      <c r="I743">
        <f t="shared" si="133"/>
        <v>15</v>
      </c>
      <c r="J743">
        <f t="shared" ca="1" si="134"/>
        <v>2</v>
      </c>
      <c r="K743">
        <f t="shared" ca="1" si="140"/>
        <v>24636.28</v>
      </c>
      <c r="L743">
        <f t="shared" ca="1" si="141"/>
        <v>23167.85</v>
      </c>
      <c r="M743" s="21">
        <f t="shared" ca="1" si="135"/>
        <v>-13.412563667232602</v>
      </c>
      <c r="N743" s="21">
        <f t="shared" ca="1" si="142"/>
        <v>-5.960437208864322</v>
      </c>
      <c r="O743">
        <f t="shared" ca="1" si="136"/>
        <v>1</v>
      </c>
      <c r="P743" t="str">
        <f t="shared" ca="1" si="143"/>
        <v/>
      </c>
      <c r="Q743" t="str">
        <f t="shared" ca="1" si="137"/>
        <v/>
      </c>
      <c r="R743" t="str">
        <f t="shared" ca="1" si="138"/>
        <v/>
      </c>
    </row>
    <row r="744" spans="3:18" x14ac:dyDescent="0.25">
      <c r="C744" s="25">
        <v>42235</v>
      </c>
      <c r="D744" s="24">
        <v>40.799999999999997</v>
      </c>
      <c r="E744" s="24">
        <v>23167.85</v>
      </c>
      <c r="F744" s="24">
        <v>2079.61</v>
      </c>
      <c r="G744">
        <f t="shared" si="132"/>
        <v>48.52</v>
      </c>
      <c r="H744">
        <f t="shared" ca="1" si="139"/>
        <v>40.799999999999997</v>
      </c>
      <c r="I744">
        <f t="shared" si="133"/>
        <v>15</v>
      </c>
      <c r="J744">
        <f t="shared" ca="1" si="134"/>
        <v>1</v>
      </c>
      <c r="K744">
        <f t="shared" ca="1" si="140"/>
        <v>24497.98</v>
      </c>
      <c r="L744">
        <f t="shared" ca="1" si="141"/>
        <v>23167.85</v>
      </c>
      <c r="M744" s="21">
        <f t="shared" ca="1" si="135"/>
        <v>-15.910964550700758</v>
      </c>
      <c r="N744" s="21">
        <f t="shared" ca="1" si="142"/>
        <v>-5.4295497016488721</v>
      </c>
      <c r="O744">
        <f t="shared" ca="1" si="136"/>
        <v>1</v>
      </c>
      <c r="P744" t="str">
        <f t="shared" ca="1" si="143"/>
        <v/>
      </c>
      <c r="Q744" t="str">
        <f t="shared" ca="1" si="137"/>
        <v/>
      </c>
      <c r="R744" t="str">
        <f t="shared" ca="1" si="138"/>
        <v/>
      </c>
    </row>
    <row r="745" spans="3:18" x14ac:dyDescent="0.25">
      <c r="C745" s="25">
        <v>42234</v>
      </c>
      <c r="D745" s="24">
        <v>42.62</v>
      </c>
      <c r="E745" s="24">
        <v>23474.97</v>
      </c>
      <c r="F745" s="24">
        <v>2096.92</v>
      </c>
      <c r="G745">
        <f t="shared" si="132"/>
        <v>48.79</v>
      </c>
      <c r="H745">
        <f t="shared" ca="1" si="139"/>
        <v>41.87</v>
      </c>
      <c r="I745">
        <f t="shared" si="133"/>
        <v>15</v>
      </c>
      <c r="J745">
        <f t="shared" ca="1" si="134"/>
        <v>2</v>
      </c>
      <c r="K745">
        <f t="shared" ca="1" si="140"/>
        <v>24619.45</v>
      </c>
      <c r="L745">
        <f t="shared" ca="1" si="141"/>
        <v>23814.65</v>
      </c>
      <c r="M745" s="21">
        <f t="shared" ca="1" si="135"/>
        <v>-14.183234269317492</v>
      </c>
      <c r="N745" s="21">
        <f t="shared" ca="1" si="142"/>
        <v>-3.2689601108066957</v>
      </c>
      <c r="O745">
        <f t="shared" ca="1" si="136"/>
        <v>1</v>
      </c>
      <c r="P745" t="str">
        <f t="shared" ca="1" si="143"/>
        <v/>
      </c>
      <c r="Q745" t="str">
        <f t="shared" ca="1" si="137"/>
        <v/>
      </c>
      <c r="R745" t="str">
        <f t="shared" ca="1" si="138"/>
        <v/>
      </c>
    </row>
    <row r="746" spans="3:18" x14ac:dyDescent="0.25">
      <c r="C746" s="25">
        <v>42233</v>
      </c>
      <c r="D746" s="24">
        <v>41.87</v>
      </c>
      <c r="E746" s="24">
        <v>23814.65</v>
      </c>
      <c r="F746" s="24">
        <v>2102.44</v>
      </c>
      <c r="G746">
        <f t="shared" si="132"/>
        <v>48.79</v>
      </c>
      <c r="H746">
        <f t="shared" ca="1" si="139"/>
        <v>41.87</v>
      </c>
      <c r="I746">
        <f t="shared" si="133"/>
        <v>14</v>
      </c>
      <c r="J746">
        <f t="shared" ca="1" si="134"/>
        <v>1</v>
      </c>
      <c r="K746">
        <f t="shared" ca="1" si="140"/>
        <v>24619.45</v>
      </c>
      <c r="L746">
        <f t="shared" ca="1" si="141"/>
        <v>23814.65</v>
      </c>
      <c r="M746" s="21">
        <f t="shared" ca="1" si="135"/>
        <v>-14.183234269317492</v>
      </c>
      <c r="N746" s="21">
        <f t="shared" ca="1" si="142"/>
        <v>-3.2689601108066957</v>
      </c>
      <c r="O746">
        <f t="shared" ca="1" si="136"/>
        <v>1</v>
      </c>
      <c r="P746" t="str">
        <f t="shared" ca="1" si="143"/>
        <v/>
      </c>
      <c r="Q746" t="str">
        <f t="shared" ca="1" si="137"/>
        <v/>
      </c>
      <c r="R746" t="str">
        <f t="shared" ca="1" si="138"/>
        <v/>
      </c>
    </row>
    <row r="747" spans="3:18" x14ac:dyDescent="0.25">
      <c r="C747" s="25">
        <v>42230</v>
      </c>
      <c r="D747" s="24">
        <v>42.5</v>
      </c>
      <c r="E747" s="24">
        <v>23991.03</v>
      </c>
      <c r="F747" s="24">
        <v>2091.54</v>
      </c>
      <c r="G747">
        <f t="shared" si="132"/>
        <v>48.79</v>
      </c>
      <c r="H747">
        <f t="shared" ca="1" si="139"/>
        <v>42.23</v>
      </c>
      <c r="I747">
        <f t="shared" si="133"/>
        <v>13</v>
      </c>
      <c r="J747">
        <f t="shared" ca="1" si="134"/>
        <v>2</v>
      </c>
      <c r="K747">
        <f t="shared" ca="1" si="140"/>
        <v>24619.45</v>
      </c>
      <c r="L747">
        <f t="shared" ca="1" si="141"/>
        <v>24018.799999999999</v>
      </c>
      <c r="M747" s="21">
        <f t="shared" ca="1" si="135"/>
        <v>-13.445378151260512</v>
      </c>
      <c r="N747" s="21">
        <f t="shared" ca="1" si="142"/>
        <v>-2.4397376870726295</v>
      </c>
      <c r="O747">
        <f t="shared" ca="1" si="136"/>
        <v>1</v>
      </c>
      <c r="P747" t="str">
        <f t="shared" ca="1" si="143"/>
        <v/>
      </c>
      <c r="Q747" t="str">
        <f t="shared" ca="1" si="137"/>
        <v/>
      </c>
      <c r="R747" t="str">
        <f t="shared" ca="1" si="138"/>
        <v/>
      </c>
    </row>
    <row r="748" spans="3:18" x14ac:dyDescent="0.25">
      <c r="C748" s="25">
        <v>42229</v>
      </c>
      <c r="D748" s="24">
        <v>42.23</v>
      </c>
      <c r="E748" s="24">
        <v>24018.799999999999</v>
      </c>
      <c r="F748" s="24">
        <v>2083.39</v>
      </c>
      <c r="G748">
        <f t="shared" si="132"/>
        <v>48.79</v>
      </c>
      <c r="H748">
        <f t="shared" ca="1" si="139"/>
        <v>42.23</v>
      </c>
      <c r="I748">
        <f t="shared" si="133"/>
        <v>12</v>
      </c>
      <c r="J748">
        <f t="shared" ca="1" si="134"/>
        <v>1</v>
      </c>
      <c r="K748">
        <f t="shared" ca="1" si="140"/>
        <v>24619.45</v>
      </c>
      <c r="L748">
        <f t="shared" ca="1" si="141"/>
        <v>24018.799999999999</v>
      </c>
      <c r="M748" s="21">
        <f t="shared" ca="1" si="135"/>
        <v>-13.445378151260512</v>
      </c>
      <c r="N748" s="21">
        <f t="shared" ca="1" si="142"/>
        <v>-2.4397376870726295</v>
      </c>
      <c r="O748">
        <f t="shared" ca="1" si="136"/>
        <v>1</v>
      </c>
      <c r="P748" t="str">
        <f t="shared" ca="1" si="143"/>
        <v/>
      </c>
      <c r="Q748" t="str">
        <f t="shared" ca="1" si="137"/>
        <v/>
      </c>
      <c r="R748" t="str">
        <f t="shared" ca="1" si="138"/>
        <v/>
      </c>
    </row>
    <row r="749" spans="3:18" x14ac:dyDescent="0.25">
      <c r="C749" s="25">
        <v>42228</v>
      </c>
      <c r="D749" s="24">
        <v>43.3</v>
      </c>
      <c r="E749" s="24">
        <v>23916.02</v>
      </c>
      <c r="F749" s="24">
        <v>2086.0500000000002</v>
      </c>
      <c r="G749">
        <f t="shared" si="132"/>
        <v>48.79</v>
      </c>
      <c r="H749">
        <f t="shared" ca="1" si="139"/>
        <v>43.08</v>
      </c>
      <c r="I749">
        <f t="shared" si="133"/>
        <v>11</v>
      </c>
      <c r="J749">
        <f t="shared" ca="1" si="134"/>
        <v>2</v>
      </c>
      <c r="K749">
        <f t="shared" ca="1" si="140"/>
        <v>24619.45</v>
      </c>
      <c r="L749">
        <f t="shared" ca="1" si="141"/>
        <v>24498.21</v>
      </c>
      <c r="M749" s="21">
        <f t="shared" ca="1" si="135"/>
        <v>-11.703217872514859</v>
      </c>
      <c r="N749" s="21">
        <f t="shared" ca="1" si="142"/>
        <v>-0.49245616778604839</v>
      </c>
      <c r="O749">
        <f t="shared" ca="1" si="136"/>
        <v>1</v>
      </c>
      <c r="P749" t="str">
        <f t="shared" ca="1" si="143"/>
        <v/>
      </c>
      <c r="Q749" t="str">
        <f t="shared" ca="1" si="137"/>
        <v/>
      </c>
      <c r="R749" t="str">
        <f t="shared" ca="1" si="138"/>
        <v/>
      </c>
    </row>
    <row r="750" spans="3:18" x14ac:dyDescent="0.25">
      <c r="C750" s="25">
        <v>42227</v>
      </c>
      <c r="D750" s="24">
        <v>43.08</v>
      </c>
      <c r="E750" s="24">
        <v>24498.21</v>
      </c>
      <c r="F750" s="24">
        <v>2084.0700000000002</v>
      </c>
      <c r="G750">
        <f t="shared" si="132"/>
        <v>49.19</v>
      </c>
      <c r="H750">
        <f t="shared" ca="1" si="139"/>
        <v>43.08</v>
      </c>
      <c r="I750">
        <f t="shared" si="133"/>
        <v>15</v>
      </c>
      <c r="J750">
        <f t="shared" ca="1" si="134"/>
        <v>1</v>
      </c>
      <c r="K750">
        <f t="shared" ca="1" si="140"/>
        <v>25282.62</v>
      </c>
      <c r="L750">
        <f t="shared" ca="1" si="141"/>
        <v>24498.21</v>
      </c>
      <c r="M750" s="21">
        <f t="shared" ca="1" si="135"/>
        <v>-12.421223825980887</v>
      </c>
      <c r="N750" s="21">
        <f t="shared" ca="1" si="142"/>
        <v>-3.1025661106325209</v>
      </c>
      <c r="O750">
        <f t="shared" ca="1" si="136"/>
        <v>1</v>
      </c>
      <c r="P750" t="str">
        <f t="shared" ca="1" si="143"/>
        <v/>
      </c>
      <c r="Q750" t="str">
        <f t="shared" ca="1" si="137"/>
        <v/>
      </c>
      <c r="R750" t="str">
        <f t="shared" ca="1" si="138"/>
        <v/>
      </c>
    </row>
    <row r="751" spans="3:18" x14ac:dyDescent="0.25">
      <c r="C751" s="25">
        <v>42226</v>
      </c>
      <c r="D751" s="24">
        <v>44.96</v>
      </c>
      <c r="E751" s="24">
        <v>24521.119999999999</v>
      </c>
      <c r="F751" s="24">
        <v>2104.1799999999998</v>
      </c>
      <c r="G751">
        <f t="shared" si="132"/>
        <v>50.36</v>
      </c>
      <c r="H751">
        <f t="shared" ca="1" si="139"/>
        <v>43.87</v>
      </c>
      <c r="I751">
        <f t="shared" si="133"/>
        <v>15</v>
      </c>
      <c r="J751">
        <f t="shared" ca="1" si="134"/>
        <v>2</v>
      </c>
      <c r="K751">
        <f t="shared" ca="1" si="140"/>
        <v>25536.43</v>
      </c>
      <c r="L751">
        <f t="shared" ca="1" si="141"/>
        <v>24552.47</v>
      </c>
      <c r="M751" s="21">
        <f t="shared" ca="1" si="135"/>
        <v>-12.887212073073872</v>
      </c>
      <c r="N751" s="21">
        <f t="shared" ca="1" si="142"/>
        <v>-3.8531619337550227</v>
      </c>
      <c r="O751">
        <f t="shared" ca="1" si="136"/>
        <v>1</v>
      </c>
      <c r="P751" t="str">
        <f t="shared" ca="1" si="143"/>
        <v/>
      </c>
      <c r="Q751" t="str">
        <f t="shared" ca="1" si="137"/>
        <v/>
      </c>
      <c r="R751" t="str">
        <f t="shared" ca="1" si="138"/>
        <v/>
      </c>
    </row>
    <row r="752" spans="3:18" x14ac:dyDescent="0.25">
      <c r="C752" s="25">
        <v>42223</v>
      </c>
      <c r="D752" s="24">
        <v>43.87</v>
      </c>
      <c r="E752" s="24">
        <v>24552.47</v>
      </c>
      <c r="F752" s="24">
        <v>2077.5700000000002</v>
      </c>
      <c r="G752">
        <f t="shared" si="132"/>
        <v>50.36</v>
      </c>
      <c r="H752">
        <f t="shared" ca="1" si="139"/>
        <v>43.87</v>
      </c>
      <c r="I752">
        <f t="shared" si="133"/>
        <v>14</v>
      </c>
      <c r="J752">
        <f t="shared" ca="1" si="134"/>
        <v>1</v>
      </c>
      <c r="K752">
        <f t="shared" ca="1" si="140"/>
        <v>25536.43</v>
      </c>
      <c r="L752">
        <f t="shared" ca="1" si="141"/>
        <v>24552.47</v>
      </c>
      <c r="M752" s="21">
        <f t="shared" ca="1" si="135"/>
        <v>-12.887212073073872</v>
      </c>
      <c r="N752" s="21">
        <f t="shared" ca="1" si="142"/>
        <v>-3.8531619337550227</v>
      </c>
      <c r="O752">
        <f t="shared" ca="1" si="136"/>
        <v>1</v>
      </c>
      <c r="P752" t="str">
        <f t="shared" ca="1" si="143"/>
        <v/>
      </c>
      <c r="Q752" t="str">
        <f t="shared" ca="1" si="137"/>
        <v/>
      </c>
      <c r="R752" t="str">
        <f t="shared" ca="1" si="138"/>
        <v/>
      </c>
    </row>
    <row r="753" spans="3:18" x14ac:dyDescent="0.25">
      <c r="C753" s="25">
        <v>42222</v>
      </c>
      <c r="D753" s="24">
        <v>44.66</v>
      </c>
      <c r="E753" s="24">
        <v>24375.279999999999</v>
      </c>
      <c r="F753" s="24">
        <v>2083.56</v>
      </c>
      <c r="G753">
        <f t="shared" si="132"/>
        <v>50.89</v>
      </c>
      <c r="H753">
        <f t="shared" ca="1" si="139"/>
        <v>44.66</v>
      </c>
      <c r="I753">
        <f t="shared" si="133"/>
        <v>15</v>
      </c>
      <c r="J753">
        <f t="shared" ca="1" si="134"/>
        <v>1</v>
      </c>
      <c r="K753">
        <f t="shared" ca="1" si="140"/>
        <v>25415.27</v>
      </c>
      <c r="L753">
        <f t="shared" ca="1" si="141"/>
        <v>24375.279999999999</v>
      </c>
      <c r="M753" s="21">
        <f t="shared" ca="1" si="135"/>
        <v>-12.242090784044024</v>
      </c>
      <c r="N753" s="21">
        <f t="shared" ca="1" si="142"/>
        <v>-4.0919887925644716</v>
      </c>
      <c r="O753">
        <f t="shared" ca="1" si="136"/>
        <v>1</v>
      </c>
      <c r="P753" t="str">
        <f t="shared" ca="1" si="143"/>
        <v/>
      </c>
      <c r="Q753" t="str">
        <f t="shared" ca="1" si="137"/>
        <v/>
      </c>
      <c r="R753" t="str">
        <f t="shared" ca="1" si="138"/>
        <v/>
      </c>
    </row>
    <row r="754" spans="3:18" x14ac:dyDescent="0.25">
      <c r="C754" s="25">
        <v>42221</v>
      </c>
      <c r="D754" s="24">
        <v>45.15</v>
      </c>
      <c r="E754" s="24">
        <v>24514.16</v>
      </c>
      <c r="F754" s="24">
        <v>2099.84</v>
      </c>
      <c r="G754">
        <f t="shared" si="132"/>
        <v>50.91</v>
      </c>
      <c r="H754">
        <f t="shared" ca="1" si="139"/>
        <v>45.15</v>
      </c>
      <c r="I754">
        <f t="shared" si="133"/>
        <v>15</v>
      </c>
      <c r="J754">
        <f t="shared" ca="1" si="134"/>
        <v>1</v>
      </c>
      <c r="K754">
        <f t="shared" ca="1" si="140"/>
        <v>25162.78</v>
      </c>
      <c r="L754">
        <f t="shared" ca="1" si="141"/>
        <v>24514.16</v>
      </c>
      <c r="M754" s="21">
        <f t="shared" ca="1" si="135"/>
        <v>-11.314083677077191</v>
      </c>
      <c r="N754" s="21">
        <f t="shared" ca="1" si="142"/>
        <v>-2.5776961051203418</v>
      </c>
      <c r="O754">
        <f t="shared" ca="1" si="136"/>
        <v>1</v>
      </c>
      <c r="P754" t="str">
        <f t="shared" ca="1" si="143"/>
        <v/>
      </c>
      <c r="Q754" t="str">
        <f t="shared" ca="1" si="137"/>
        <v/>
      </c>
      <c r="R754" t="str">
        <f t="shared" ca="1" si="138"/>
        <v/>
      </c>
    </row>
    <row r="755" spans="3:18" x14ac:dyDescent="0.25">
      <c r="C755" s="25">
        <v>42220</v>
      </c>
      <c r="D755" s="24">
        <v>45.74</v>
      </c>
      <c r="E755" s="24">
        <v>24406.12</v>
      </c>
      <c r="F755" s="24">
        <v>2093.3200000000002</v>
      </c>
      <c r="G755">
        <f t="shared" si="132"/>
        <v>51.41</v>
      </c>
      <c r="H755">
        <f t="shared" ca="1" si="139"/>
        <v>45.17</v>
      </c>
      <c r="I755">
        <f t="shared" si="133"/>
        <v>15</v>
      </c>
      <c r="J755">
        <f t="shared" ca="1" si="134"/>
        <v>2</v>
      </c>
      <c r="K755">
        <f t="shared" ca="1" si="140"/>
        <v>25055.759999999998</v>
      </c>
      <c r="L755">
        <f t="shared" ca="1" si="141"/>
        <v>24411.42</v>
      </c>
      <c r="M755" s="21">
        <f t="shared" ca="1" si="135"/>
        <v>-12.137716397588004</v>
      </c>
      <c r="N755" s="21">
        <f t="shared" ca="1" si="142"/>
        <v>-2.5716242492744179</v>
      </c>
      <c r="O755">
        <f t="shared" ca="1" si="136"/>
        <v>1</v>
      </c>
      <c r="P755" t="str">
        <f t="shared" ca="1" si="143"/>
        <v/>
      </c>
      <c r="Q755" t="str">
        <f t="shared" ca="1" si="137"/>
        <v/>
      </c>
      <c r="R755" t="str">
        <f t="shared" ca="1" si="138"/>
        <v/>
      </c>
    </row>
    <row r="756" spans="3:18" x14ac:dyDescent="0.25">
      <c r="C756" s="25">
        <v>42219</v>
      </c>
      <c r="D756" s="24">
        <v>45.17</v>
      </c>
      <c r="E756" s="24">
        <v>24411.42</v>
      </c>
      <c r="F756" s="24">
        <v>2098.04</v>
      </c>
      <c r="G756">
        <f t="shared" si="132"/>
        <v>53.04</v>
      </c>
      <c r="H756">
        <f t="shared" ca="1" si="139"/>
        <v>45.17</v>
      </c>
      <c r="I756">
        <f t="shared" si="133"/>
        <v>15</v>
      </c>
      <c r="J756">
        <f t="shared" ca="1" si="134"/>
        <v>1</v>
      </c>
      <c r="K756">
        <f t="shared" ca="1" si="140"/>
        <v>25120.91</v>
      </c>
      <c r="L756">
        <f t="shared" ca="1" si="141"/>
        <v>24411.42</v>
      </c>
      <c r="M756" s="21">
        <f t="shared" ca="1" si="135"/>
        <v>-14.837858220211153</v>
      </c>
      <c r="N756" s="21">
        <f t="shared" ca="1" si="142"/>
        <v>-2.8243005528064136</v>
      </c>
      <c r="O756">
        <f t="shared" ca="1" si="136"/>
        <v>1</v>
      </c>
      <c r="P756" t="str">
        <f t="shared" ca="1" si="143"/>
        <v/>
      </c>
      <c r="Q756" t="str">
        <f t="shared" ca="1" si="137"/>
        <v/>
      </c>
      <c r="R756" t="str">
        <f t="shared" ca="1" si="138"/>
        <v/>
      </c>
    </row>
    <row r="757" spans="3:18" x14ac:dyDescent="0.25">
      <c r="C757" s="25">
        <v>42216</v>
      </c>
      <c r="D757" s="24">
        <v>47.12</v>
      </c>
      <c r="E757" s="24">
        <v>24636.28</v>
      </c>
      <c r="F757" s="24">
        <v>2103.84</v>
      </c>
      <c r="G757">
        <f t="shared" si="132"/>
        <v>53.04</v>
      </c>
      <c r="H757">
        <f t="shared" ca="1" si="139"/>
        <v>47.12</v>
      </c>
      <c r="I757">
        <f t="shared" si="133"/>
        <v>14</v>
      </c>
      <c r="J757">
        <f t="shared" ca="1" si="134"/>
        <v>1</v>
      </c>
      <c r="K757">
        <f t="shared" ca="1" si="140"/>
        <v>25120.91</v>
      </c>
      <c r="L757">
        <f t="shared" ca="1" si="141"/>
        <v>24636.28</v>
      </c>
      <c r="M757" s="21">
        <f t="shared" ca="1" si="135"/>
        <v>-11.161387631975872</v>
      </c>
      <c r="N757" s="21">
        <f t="shared" ca="1" si="142"/>
        <v>-1.9291896670940667</v>
      </c>
      <c r="O757">
        <f t="shared" ca="1" si="136"/>
        <v>1</v>
      </c>
      <c r="P757" t="str">
        <f t="shared" ca="1" si="143"/>
        <v/>
      </c>
      <c r="Q757" t="str">
        <f t="shared" ca="1" si="137"/>
        <v/>
      </c>
      <c r="R757" t="str">
        <f t="shared" ca="1" si="138"/>
        <v/>
      </c>
    </row>
    <row r="758" spans="3:18" x14ac:dyDescent="0.25">
      <c r="C758" s="25">
        <v>42215</v>
      </c>
      <c r="D758" s="24">
        <v>48.52</v>
      </c>
      <c r="E758" s="24">
        <v>24497.98</v>
      </c>
      <c r="F758" s="24">
        <v>2108.63</v>
      </c>
      <c r="G758">
        <f t="shared" si="132"/>
        <v>53.04</v>
      </c>
      <c r="H758">
        <f t="shared" ca="1" si="139"/>
        <v>47.39</v>
      </c>
      <c r="I758">
        <f t="shared" si="133"/>
        <v>13</v>
      </c>
      <c r="J758">
        <f t="shared" ca="1" si="134"/>
        <v>4</v>
      </c>
      <c r="K758">
        <f t="shared" ca="1" si="140"/>
        <v>25120.91</v>
      </c>
      <c r="L758">
        <f t="shared" ca="1" si="141"/>
        <v>24351.96</v>
      </c>
      <c r="M758" s="21">
        <f t="shared" ca="1" si="135"/>
        <v>-10.652337858220207</v>
      </c>
      <c r="N758" s="21">
        <f t="shared" ca="1" si="142"/>
        <v>-3.060995799913302</v>
      </c>
      <c r="O758">
        <f t="shared" ca="1" si="136"/>
        <v>1</v>
      </c>
      <c r="P758" t="str">
        <f t="shared" ca="1" si="143"/>
        <v/>
      </c>
      <c r="Q758" t="str">
        <f t="shared" ca="1" si="137"/>
        <v/>
      </c>
      <c r="R758" t="str">
        <f t="shared" ca="1" si="138"/>
        <v/>
      </c>
    </row>
    <row r="759" spans="3:18" x14ac:dyDescent="0.25">
      <c r="C759" s="25">
        <v>42214</v>
      </c>
      <c r="D759" s="24">
        <v>48.79</v>
      </c>
      <c r="E759" s="24">
        <v>24619.45</v>
      </c>
      <c r="F759" s="24">
        <v>2108.5700000000002</v>
      </c>
      <c r="G759">
        <f t="shared" si="132"/>
        <v>53.04</v>
      </c>
      <c r="H759">
        <f t="shared" ca="1" si="139"/>
        <v>47.39</v>
      </c>
      <c r="I759">
        <f t="shared" si="133"/>
        <v>12</v>
      </c>
      <c r="J759">
        <f t="shared" ca="1" si="134"/>
        <v>3</v>
      </c>
      <c r="K759">
        <f t="shared" ca="1" si="140"/>
        <v>25120.91</v>
      </c>
      <c r="L759">
        <f t="shared" ca="1" si="141"/>
        <v>24351.96</v>
      </c>
      <c r="M759" s="21">
        <f t="shared" ca="1" si="135"/>
        <v>-10.652337858220207</v>
      </c>
      <c r="N759" s="21">
        <f t="shared" ca="1" si="142"/>
        <v>-3.060995799913302</v>
      </c>
      <c r="O759">
        <f t="shared" ca="1" si="136"/>
        <v>1</v>
      </c>
      <c r="P759" t="str">
        <f t="shared" ca="1" si="143"/>
        <v/>
      </c>
      <c r="Q759" t="str">
        <f t="shared" ca="1" si="137"/>
        <v/>
      </c>
      <c r="R759" t="str">
        <f t="shared" ca="1" si="138"/>
        <v/>
      </c>
    </row>
    <row r="760" spans="3:18" x14ac:dyDescent="0.25">
      <c r="C760" s="25">
        <v>42213</v>
      </c>
      <c r="D760" s="24">
        <v>47.98</v>
      </c>
      <c r="E760" s="24">
        <v>24503.94</v>
      </c>
      <c r="F760" s="24">
        <v>2093.25</v>
      </c>
      <c r="G760">
        <f t="shared" si="132"/>
        <v>53.04</v>
      </c>
      <c r="H760">
        <f t="shared" ca="1" si="139"/>
        <v>47.39</v>
      </c>
      <c r="I760">
        <f t="shared" si="133"/>
        <v>11</v>
      </c>
      <c r="J760">
        <f t="shared" ca="1" si="134"/>
        <v>2</v>
      </c>
      <c r="K760">
        <f t="shared" ca="1" si="140"/>
        <v>25120.91</v>
      </c>
      <c r="L760">
        <f t="shared" ca="1" si="141"/>
        <v>24351.96</v>
      </c>
      <c r="M760" s="21">
        <f t="shared" ca="1" si="135"/>
        <v>-10.652337858220207</v>
      </c>
      <c r="N760" s="21">
        <f t="shared" ca="1" si="142"/>
        <v>-3.060995799913302</v>
      </c>
      <c r="O760">
        <f t="shared" ca="1" si="136"/>
        <v>1</v>
      </c>
      <c r="P760" t="str">
        <f t="shared" ca="1" si="143"/>
        <v/>
      </c>
      <c r="Q760" t="str">
        <f t="shared" ca="1" si="137"/>
        <v/>
      </c>
      <c r="R760" t="str">
        <f t="shared" ca="1" si="138"/>
        <v/>
      </c>
    </row>
    <row r="761" spans="3:18" x14ac:dyDescent="0.25">
      <c r="C761" s="25">
        <v>42212</v>
      </c>
      <c r="D761" s="24">
        <v>47.39</v>
      </c>
      <c r="E761" s="24">
        <v>24351.96</v>
      </c>
      <c r="F761" s="24">
        <v>2067.64</v>
      </c>
      <c r="G761">
        <f t="shared" si="132"/>
        <v>53.04</v>
      </c>
      <c r="H761">
        <f t="shared" ca="1" si="139"/>
        <v>47.39</v>
      </c>
      <c r="I761">
        <f t="shared" si="133"/>
        <v>10</v>
      </c>
      <c r="J761">
        <f t="shared" ca="1" si="134"/>
        <v>1</v>
      </c>
      <c r="K761">
        <f t="shared" ca="1" si="140"/>
        <v>25120.91</v>
      </c>
      <c r="L761">
        <f t="shared" ca="1" si="141"/>
        <v>24351.96</v>
      </c>
      <c r="M761" s="21">
        <f t="shared" ca="1" si="135"/>
        <v>-10.652337858220207</v>
      </c>
      <c r="N761" s="21">
        <f t="shared" ca="1" si="142"/>
        <v>-3.060995799913302</v>
      </c>
      <c r="O761">
        <f t="shared" ca="1" si="136"/>
        <v>1</v>
      </c>
      <c r="P761" t="str">
        <f t="shared" ca="1" si="143"/>
        <v/>
      </c>
      <c r="Q761" t="str">
        <f t="shared" ca="1" si="137"/>
        <v/>
      </c>
      <c r="R761" t="str">
        <f t="shared" ca="1" si="138"/>
        <v/>
      </c>
    </row>
    <row r="762" spans="3:18" x14ac:dyDescent="0.25">
      <c r="C762" s="25">
        <v>42209</v>
      </c>
      <c r="D762" s="24">
        <v>48.14</v>
      </c>
      <c r="E762" s="24">
        <v>25128.51</v>
      </c>
      <c r="F762" s="24">
        <v>2079.65</v>
      </c>
      <c r="G762">
        <f t="shared" si="132"/>
        <v>53.04</v>
      </c>
      <c r="H762">
        <f t="shared" ca="1" si="139"/>
        <v>48.14</v>
      </c>
      <c r="I762">
        <f t="shared" si="133"/>
        <v>9</v>
      </c>
      <c r="J762">
        <f t="shared" ca="1" si="134"/>
        <v>1</v>
      </c>
      <c r="K762">
        <f t="shared" ca="1" si="140"/>
        <v>25120.91</v>
      </c>
      <c r="L762">
        <f t="shared" ca="1" si="141"/>
        <v>25128.51</v>
      </c>
      <c r="M762" s="21">
        <f t="shared" ca="1" si="135"/>
        <v>-9.2383107088989451</v>
      </c>
      <c r="N762" s="21">
        <f t="shared" ca="1" si="142"/>
        <v>3.0253681096747975E-2</v>
      </c>
      <c r="O762" t="str">
        <f t="shared" ca="1" si="136"/>
        <v/>
      </c>
      <c r="P762" t="str">
        <f t="shared" ca="1" si="143"/>
        <v/>
      </c>
      <c r="Q762" t="str">
        <f t="shared" ca="1" si="137"/>
        <v/>
      </c>
      <c r="R762" t="str">
        <f t="shared" ca="1" si="138"/>
        <v/>
      </c>
    </row>
    <row r="763" spans="3:18" x14ac:dyDescent="0.25">
      <c r="C763" s="25">
        <v>42208</v>
      </c>
      <c r="D763" s="24">
        <v>48.45</v>
      </c>
      <c r="E763" s="24">
        <v>25398.85</v>
      </c>
      <c r="F763" s="24">
        <v>2102.15</v>
      </c>
      <c r="G763">
        <f t="shared" si="132"/>
        <v>53.04</v>
      </c>
      <c r="H763">
        <f t="shared" ca="1" si="139"/>
        <v>48.45</v>
      </c>
      <c r="I763">
        <f t="shared" si="133"/>
        <v>8</v>
      </c>
      <c r="J763">
        <f t="shared" ca="1" si="134"/>
        <v>1</v>
      </c>
      <c r="K763">
        <f t="shared" ca="1" si="140"/>
        <v>25120.91</v>
      </c>
      <c r="L763">
        <f t="shared" ca="1" si="141"/>
        <v>25398.85</v>
      </c>
      <c r="M763" s="21">
        <f t="shared" ca="1" si="135"/>
        <v>-8.6538461538461462</v>
      </c>
      <c r="N763" s="21">
        <f t="shared" ca="1" si="142"/>
        <v>1.1064089636880103</v>
      </c>
      <c r="O763" t="str">
        <f t="shared" ca="1" si="136"/>
        <v/>
      </c>
      <c r="P763" t="str">
        <f t="shared" ca="1" si="143"/>
        <v/>
      </c>
      <c r="Q763" t="str">
        <f t="shared" ca="1" si="137"/>
        <v/>
      </c>
      <c r="R763" t="str">
        <f t="shared" ca="1" si="138"/>
        <v/>
      </c>
    </row>
    <row r="764" spans="3:18" x14ac:dyDescent="0.25">
      <c r="C764" s="25">
        <v>42207</v>
      </c>
      <c r="D764" s="24">
        <v>49.19</v>
      </c>
      <c r="E764" s="24">
        <v>25282.62</v>
      </c>
      <c r="F764" s="24">
        <v>2114.15</v>
      </c>
      <c r="G764">
        <f t="shared" si="132"/>
        <v>56.93</v>
      </c>
      <c r="H764">
        <f t="shared" ca="1" si="139"/>
        <v>49.19</v>
      </c>
      <c r="I764">
        <f t="shared" si="133"/>
        <v>15</v>
      </c>
      <c r="J764">
        <f t="shared" ca="1" si="134"/>
        <v>1</v>
      </c>
      <c r="K764">
        <f t="shared" ca="1" si="140"/>
        <v>26282.32</v>
      </c>
      <c r="L764">
        <f t="shared" ca="1" si="141"/>
        <v>25282.62</v>
      </c>
      <c r="M764" s="21">
        <f t="shared" ca="1" si="135"/>
        <v>-13.595643773054633</v>
      </c>
      <c r="N764" s="21">
        <f t="shared" ca="1" si="142"/>
        <v>-3.8036976948762513</v>
      </c>
      <c r="O764">
        <f t="shared" ca="1" si="136"/>
        <v>1</v>
      </c>
      <c r="P764" t="str">
        <f t="shared" ca="1" si="143"/>
        <v/>
      </c>
      <c r="Q764" t="str">
        <f t="shared" ca="1" si="137"/>
        <v/>
      </c>
      <c r="R764" t="str">
        <f t="shared" ca="1" si="138"/>
        <v/>
      </c>
    </row>
    <row r="765" spans="3:18" x14ac:dyDescent="0.25">
      <c r="C765" s="25">
        <v>42206</v>
      </c>
      <c r="D765" s="24">
        <v>50.36</v>
      </c>
      <c r="E765" s="24">
        <v>25536.43</v>
      </c>
      <c r="F765" s="24">
        <v>2119.21</v>
      </c>
      <c r="G765">
        <f t="shared" si="132"/>
        <v>56.96</v>
      </c>
      <c r="H765">
        <f t="shared" ca="1" si="139"/>
        <v>50.15</v>
      </c>
      <c r="I765">
        <f t="shared" si="133"/>
        <v>15</v>
      </c>
      <c r="J765">
        <f t="shared" ca="1" si="134"/>
        <v>2</v>
      </c>
      <c r="K765">
        <f t="shared" ca="1" si="140"/>
        <v>0</v>
      </c>
      <c r="L765">
        <f t="shared" ca="1" si="141"/>
        <v>25404.81</v>
      </c>
      <c r="M765" s="21">
        <f t="shared" ca="1" si="135"/>
        <v>-11.955758426966302</v>
      </c>
      <c r="N765" s="21" t="str">
        <f t="shared" ca="1" si="142"/>
        <v/>
      </c>
      <c r="O765">
        <f t="shared" ca="1" si="136"/>
        <v>1</v>
      </c>
      <c r="P765" t="str">
        <f t="shared" ca="1" si="143"/>
        <v/>
      </c>
      <c r="Q765" t="str">
        <f t="shared" ca="1" si="137"/>
        <v/>
      </c>
      <c r="R765" t="str">
        <f t="shared" ca="1" si="138"/>
        <v/>
      </c>
    </row>
    <row r="766" spans="3:18" x14ac:dyDescent="0.25">
      <c r="C766" s="25">
        <v>42205</v>
      </c>
      <c r="D766" s="24">
        <v>50.15</v>
      </c>
      <c r="E766" s="24">
        <v>25404.81</v>
      </c>
      <c r="F766" s="24">
        <v>2128.2800000000002</v>
      </c>
      <c r="G766">
        <f t="shared" si="132"/>
        <v>59.47</v>
      </c>
      <c r="H766">
        <f t="shared" ca="1" si="139"/>
        <v>50.15</v>
      </c>
      <c r="I766">
        <f t="shared" si="133"/>
        <v>15</v>
      </c>
      <c r="J766">
        <f t="shared" ca="1" si="134"/>
        <v>1</v>
      </c>
      <c r="K766">
        <f t="shared" ca="1" si="140"/>
        <v>26250.03</v>
      </c>
      <c r="L766">
        <f t="shared" ca="1" si="141"/>
        <v>25404.81</v>
      </c>
      <c r="M766" s="21">
        <f t="shared" ca="1" si="135"/>
        <v>-15.671767277618965</v>
      </c>
      <c r="N766" s="21">
        <f t="shared" ca="1" si="142"/>
        <v>-3.2198820344205181</v>
      </c>
      <c r="O766">
        <f t="shared" ca="1" si="136"/>
        <v>1</v>
      </c>
      <c r="P766" t="str">
        <f t="shared" ca="1" si="143"/>
        <v/>
      </c>
      <c r="Q766" t="str">
        <f t="shared" ca="1" si="137"/>
        <v/>
      </c>
      <c r="R766" t="str">
        <f t="shared" ca="1" si="138"/>
        <v/>
      </c>
    </row>
    <row r="767" spans="3:18" x14ac:dyDescent="0.25">
      <c r="C767" s="25">
        <v>42202</v>
      </c>
      <c r="D767" s="24">
        <v>50.89</v>
      </c>
      <c r="E767" s="24">
        <v>25415.27</v>
      </c>
      <c r="F767" s="24">
        <v>2126.64</v>
      </c>
      <c r="G767">
        <f t="shared" si="132"/>
        <v>59.47</v>
      </c>
      <c r="H767">
        <f t="shared" ca="1" si="139"/>
        <v>50.89</v>
      </c>
      <c r="I767">
        <f t="shared" si="133"/>
        <v>14</v>
      </c>
      <c r="J767">
        <f t="shared" ca="1" si="134"/>
        <v>1</v>
      </c>
      <c r="K767">
        <f t="shared" ca="1" si="140"/>
        <v>26250.03</v>
      </c>
      <c r="L767">
        <f t="shared" ca="1" si="141"/>
        <v>25415.27</v>
      </c>
      <c r="M767" s="21">
        <f t="shared" ca="1" si="135"/>
        <v>-14.427442407936775</v>
      </c>
      <c r="N767" s="21">
        <f t="shared" ca="1" si="142"/>
        <v>-3.1800344609129949</v>
      </c>
      <c r="O767">
        <f t="shared" ca="1" si="136"/>
        <v>1</v>
      </c>
      <c r="P767" t="str">
        <f t="shared" ca="1" si="143"/>
        <v/>
      </c>
      <c r="Q767" t="str">
        <f t="shared" ca="1" si="137"/>
        <v/>
      </c>
      <c r="R767" t="str">
        <f t="shared" ca="1" si="138"/>
        <v/>
      </c>
    </row>
    <row r="768" spans="3:18" x14ac:dyDescent="0.25">
      <c r="C768" s="25">
        <v>42201</v>
      </c>
      <c r="D768" s="24">
        <v>50.91</v>
      </c>
      <c r="E768" s="24">
        <v>25162.78</v>
      </c>
      <c r="F768" s="24">
        <v>2124.29</v>
      </c>
      <c r="G768">
        <f t="shared" si="132"/>
        <v>59.63</v>
      </c>
      <c r="H768">
        <f t="shared" ca="1" si="139"/>
        <v>50.91</v>
      </c>
      <c r="I768">
        <f t="shared" si="133"/>
        <v>15</v>
      </c>
      <c r="J768">
        <f t="shared" ca="1" si="134"/>
        <v>1</v>
      </c>
      <c r="K768">
        <f t="shared" ca="1" si="140"/>
        <v>26663.87</v>
      </c>
      <c r="L768">
        <f t="shared" ca="1" si="141"/>
        <v>25162.78</v>
      </c>
      <c r="M768" s="21">
        <f t="shared" ca="1" si="135"/>
        <v>-14.623511655207121</v>
      </c>
      <c r="N768" s="21">
        <f t="shared" ca="1" si="142"/>
        <v>-5.6296779124710756</v>
      </c>
      <c r="O768">
        <f t="shared" ca="1" si="136"/>
        <v>1</v>
      </c>
      <c r="P768" t="str">
        <f t="shared" ca="1" si="143"/>
        <v/>
      </c>
      <c r="Q768" t="str">
        <f t="shared" ca="1" si="137"/>
        <v/>
      </c>
      <c r="R768" t="str">
        <f t="shared" ca="1" si="138"/>
        <v/>
      </c>
    </row>
    <row r="769" spans="3:18" x14ac:dyDescent="0.25">
      <c r="C769" s="25">
        <v>42200</v>
      </c>
      <c r="D769" s="24">
        <v>51.41</v>
      </c>
      <c r="E769" s="24">
        <v>25055.759999999998</v>
      </c>
      <c r="F769" s="24">
        <v>2107.4</v>
      </c>
      <c r="G769">
        <f t="shared" si="132"/>
        <v>59.7</v>
      </c>
      <c r="H769">
        <f t="shared" ca="1" si="139"/>
        <v>51.41</v>
      </c>
      <c r="I769">
        <f t="shared" si="133"/>
        <v>15</v>
      </c>
      <c r="J769">
        <f t="shared" ca="1" si="134"/>
        <v>1</v>
      </c>
      <c r="K769">
        <f t="shared" ca="1" si="140"/>
        <v>27145.75</v>
      </c>
      <c r="L769">
        <f t="shared" ca="1" si="141"/>
        <v>25055.759999999998</v>
      </c>
      <c r="M769" s="21">
        <f t="shared" ca="1" si="135"/>
        <v>-13.886097152428823</v>
      </c>
      <c r="N769" s="21">
        <f t="shared" ca="1" si="142"/>
        <v>-7.6991425913817135</v>
      </c>
      <c r="O769">
        <f t="shared" ca="1" si="136"/>
        <v>1</v>
      </c>
      <c r="P769" t="str">
        <f t="shared" ca="1" si="143"/>
        <v/>
      </c>
      <c r="Q769" t="str">
        <f t="shared" ca="1" si="137"/>
        <v/>
      </c>
      <c r="R769" t="str">
        <f t="shared" ca="1" si="138"/>
        <v/>
      </c>
    </row>
    <row r="770" spans="3:18" x14ac:dyDescent="0.25">
      <c r="C770" s="25">
        <v>42199</v>
      </c>
      <c r="D770" s="24">
        <v>53.04</v>
      </c>
      <c r="E770" s="24">
        <v>25120.91</v>
      </c>
      <c r="F770" s="24">
        <v>2108.9499999999998</v>
      </c>
      <c r="G770">
        <f t="shared" si="132"/>
        <v>60.27</v>
      </c>
      <c r="H770">
        <f t="shared" ca="1" si="139"/>
        <v>51.65</v>
      </c>
      <c r="I770">
        <f t="shared" si="133"/>
        <v>15</v>
      </c>
      <c r="J770">
        <f t="shared" ca="1" si="134"/>
        <v>5</v>
      </c>
      <c r="K770">
        <f t="shared" ca="1" si="140"/>
        <v>27404.97</v>
      </c>
      <c r="L770">
        <f t="shared" ca="1" si="141"/>
        <v>23516.560000000001</v>
      </c>
      <c r="M770" s="21">
        <f t="shared" ca="1" si="135"/>
        <v>-14.302306288369016</v>
      </c>
      <c r="N770" s="21">
        <f t="shared" ca="1" si="142"/>
        <v>-14.188703727827468</v>
      </c>
      <c r="O770">
        <f t="shared" ca="1" si="136"/>
        <v>1</v>
      </c>
      <c r="P770">
        <f t="shared" ca="1" si="143"/>
        <v>1</v>
      </c>
      <c r="Q770" s="22">
        <f t="shared" ca="1" si="137"/>
        <v>42179</v>
      </c>
      <c r="R770" s="22">
        <f t="shared" ca="1" si="138"/>
        <v>42193</v>
      </c>
    </row>
    <row r="771" spans="3:18" x14ac:dyDescent="0.25">
      <c r="C771" s="25">
        <v>42198</v>
      </c>
      <c r="D771" s="24">
        <v>52.2</v>
      </c>
      <c r="E771" s="24">
        <v>25224.01</v>
      </c>
      <c r="F771" s="24">
        <v>2099.6</v>
      </c>
      <c r="G771">
        <f t="shared" si="132"/>
        <v>61.01</v>
      </c>
      <c r="H771">
        <f t="shared" ca="1" si="139"/>
        <v>51.65</v>
      </c>
      <c r="I771">
        <f t="shared" si="133"/>
        <v>15</v>
      </c>
      <c r="J771">
        <f t="shared" ca="1" si="134"/>
        <v>4</v>
      </c>
      <c r="K771">
        <f t="shared" ca="1" si="140"/>
        <v>27333.46</v>
      </c>
      <c r="L771">
        <f t="shared" ca="1" si="141"/>
        <v>23516.560000000001</v>
      </c>
      <c r="M771" s="21">
        <f t="shared" ca="1" si="135"/>
        <v>-15.341747254548432</v>
      </c>
      <c r="N771" s="21">
        <f t="shared" ca="1" si="142"/>
        <v>-13.964203580519985</v>
      </c>
      <c r="O771">
        <f t="shared" ca="1" si="136"/>
        <v>1</v>
      </c>
      <c r="P771">
        <f t="shared" ca="1" si="143"/>
        <v>1</v>
      </c>
      <c r="Q771" s="22">
        <f t="shared" ca="1" si="137"/>
        <v>42178</v>
      </c>
      <c r="R771" s="22">
        <f t="shared" ca="1" si="138"/>
        <v>42193</v>
      </c>
    </row>
    <row r="772" spans="3:18" x14ac:dyDescent="0.25">
      <c r="C772" s="25">
        <v>42195</v>
      </c>
      <c r="D772" s="24">
        <v>52.74</v>
      </c>
      <c r="E772" s="24">
        <v>24901.279999999999</v>
      </c>
      <c r="F772" s="24">
        <v>2076.62</v>
      </c>
      <c r="G772">
        <f t="shared" si="132"/>
        <v>61.01</v>
      </c>
      <c r="H772">
        <f t="shared" ca="1" si="139"/>
        <v>51.65</v>
      </c>
      <c r="I772">
        <f t="shared" si="133"/>
        <v>14</v>
      </c>
      <c r="J772">
        <f t="shared" ca="1" si="134"/>
        <v>3</v>
      </c>
      <c r="K772">
        <f t="shared" ca="1" si="140"/>
        <v>27333.46</v>
      </c>
      <c r="L772">
        <f t="shared" ca="1" si="141"/>
        <v>23516.560000000001</v>
      </c>
      <c r="M772" s="21">
        <f t="shared" ca="1" si="135"/>
        <v>-15.341747254548432</v>
      </c>
      <c r="N772" s="21">
        <f t="shared" ca="1" si="142"/>
        <v>-13.964203580519985</v>
      </c>
      <c r="O772">
        <f t="shared" ca="1" si="136"/>
        <v>1</v>
      </c>
      <c r="P772">
        <f t="shared" ca="1" si="143"/>
        <v>1</v>
      </c>
      <c r="Q772" s="22">
        <f t="shared" ca="1" si="137"/>
        <v>42178</v>
      </c>
      <c r="R772" s="22">
        <f t="shared" ca="1" si="138"/>
        <v>42193</v>
      </c>
    </row>
    <row r="773" spans="3:18" x14ac:dyDescent="0.25">
      <c r="C773" s="25">
        <v>42194</v>
      </c>
      <c r="D773" s="24">
        <v>52.78</v>
      </c>
      <c r="E773" s="24">
        <v>24392.79</v>
      </c>
      <c r="F773" s="24">
        <v>2051.31</v>
      </c>
      <c r="G773">
        <f t="shared" si="132"/>
        <v>61.01</v>
      </c>
      <c r="H773">
        <f t="shared" ca="1" si="139"/>
        <v>51.65</v>
      </c>
      <c r="I773">
        <f t="shared" si="133"/>
        <v>13</v>
      </c>
      <c r="J773">
        <f t="shared" ca="1" si="134"/>
        <v>2</v>
      </c>
      <c r="K773">
        <f t="shared" ca="1" si="140"/>
        <v>27333.46</v>
      </c>
      <c r="L773">
        <f t="shared" ca="1" si="141"/>
        <v>23516.560000000001</v>
      </c>
      <c r="M773" s="21">
        <f t="shared" ca="1" si="135"/>
        <v>-15.341747254548432</v>
      </c>
      <c r="N773" s="21">
        <f t="shared" ca="1" si="142"/>
        <v>-13.964203580519985</v>
      </c>
      <c r="O773">
        <f t="shared" ca="1" si="136"/>
        <v>1</v>
      </c>
      <c r="P773">
        <f t="shared" ca="1" si="143"/>
        <v>1</v>
      </c>
      <c r="Q773" s="22">
        <f t="shared" ca="1" si="137"/>
        <v>42178</v>
      </c>
      <c r="R773" s="22">
        <f t="shared" ca="1" si="138"/>
        <v>42193</v>
      </c>
    </row>
    <row r="774" spans="3:18" x14ac:dyDescent="0.25">
      <c r="C774" s="25">
        <v>42193</v>
      </c>
      <c r="D774" s="24">
        <v>51.65</v>
      </c>
      <c r="E774" s="24">
        <v>23516.560000000001</v>
      </c>
      <c r="F774" s="24">
        <v>2046.68</v>
      </c>
      <c r="G774">
        <f t="shared" si="132"/>
        <v>61.01</v>
      </c>
      <c r="H774">
        <f t="shared" ca="1" si="139"/>
        <v>51.65</v>
      </c>
      <c r="I774">
        <f t="shared" si="133"/>
        <v>12</v>
      </c>
      <c r="J774">
        <f t="shared" ca="1" si="134"/>
        <v>1</v>
      </c>
      <c r="K774">
        <f t="shared" ca="1" si="140"/>
        <v>27333.46</v>
      </c>
      <c r="L774">
        <f t="shared" ca="1" si="141"/>
        <v>23516.560000000001</v>
      </c>
      <c r="M774" s="21">
        <f t="shared" ca="1" si="135"/>
        <v>-15.341747254548432</v>
      </c>
      <c r="N774" s="21">
        <f t="shared" ca="1" si="142"/>
        <v>-13.964203580519985</v>
      </c>
      <c r="O774">
        <f t="shared" ca="1" si="136"/>
        <v>1</v>
      </c>
      <c r="P774">
        <f t="shared" ca="1" si="143"/>
        <v>1</v>
      </c>
      <c r="Q774" s="22">
        <f t="shared" ca="1" si="137"/>
        <v>42178</v>
      </c>
      <c r="R774" s="22">
        <f t="shared" ca="1" si="138"/>
        <v>42193</v>
      </c>
    </row>
    <row r="775" spans="3:18" x14ac:dyDescent="0.25">
      <c r="C775" s="25">
        <v>42192</v>
      </c>
      <c r="D775" s="24">
        <v>52.33</v>
      </c>
      <c r="E775" s="24">
        <v>24975.31</v>
      </c>
      <c r="F775" s="24">
        <v>2081.34</v>
      </c>
      <c r="G775">
        <f t="shared" si="132"/>
        <v>61.01</v>
      </c>
      <c r="H775">
        <f t="shared" ca="1" si="139"/>
        <v>52.33</v>
      </c>
      <c r="I775">
        <f t="shared" si="133"/>
        <v>11</v>
      </c>
      <c r="J775">
        <f t="shared" ca="1" si="134"/>
        <v>1</v>
      </c>
      <c r="K775">
        <f t="shared" ca="1" si="140"/>
        <v>27333.46</v>
      </c>
      <c r="L775">
        <f t="shared" ca="1" si="141"/>
        <v>24975.31</v>
      </c>
      <c r="M775" s="21">
        <f t="shared" ca="1" si="135"/>
        <v>-14.22717587280774</v>
      </c>
      <c r="N775" s="21">
        <f t="shared" ca="1" si="142"/>
        <v>-8.6273380684333318</v>
      </c>
      <c r="O775">
        <f t="shared" ca="1" si="136"/>
        <v>1</v>
      </c>
      <c r="P775" t="str">
        <f t="shared" ca="1" si="143"/>
        <v/>
      </c>
      <c r="Q775" t="str">
        <f t="shared" ca="1" si="137"/>
        <v/>
      </c>
      <c r="R775" t="str">
        <f t="shared" ca="1" si="138"/>
        <v/>
      </c>
    </row>
    <row r="776" spans="3:18" x14ac:dyDescent="0.25">
      <c r="C776" s="25">
        <v>42191</v>
      </c>
      <c r="D776" s="24">
        <v>52.53</v>
      </c>
      <c r="E776" s="24">
        <v>25236.28</v>
      </c>
      <c r="F776" s="24">
        <v>2068.7600000000002</v>
      </c>
      <c r="G776">
        <f t="shared" si="132"/>
        <v>61.01</v>
      </c>
      <c r="H776">
        <f t="shared" ca="1" si="139"/>
        <v>52.53</v>
      </c>
      <c r="I776">
        <f t="shared" si="133"/>
        <v>10</v>
      </c>
      <c r="J776">
        <f t="shared" ca="1" si="134"/>
        <v>1</v>
      </c>
      <c r="K776">
        <f t="shared" ca="1" si="140"/>
        <v>27333.46</v>
      </c>
      <c r="L776">
        <f t="shared" ca="1" si="141"/>
        <v>25236.28</v>
      </c>
      <c r="M776" s="21">
        <f t="shared" ca="1" si="135"/>
        <v>-13.899360760531055</v>
      </c>
      <c r="N776" s="21">
        <f t="shared" ca="1" si="142"/>
        <v>-7.6725742002659025</v>
      </c>
      <c r="O776">
        <f t="shared" ca="1" si="136"/>
        <v>1</v>
      </c>
      <c r="P776" t="str">
        <f t="shared" ca="1" si="143"/>
        <v/>
      </c>
      <c r="Q776" t="str">
        <f t="shared" ca="1" si="137"/>
        <v/>
      </c>
      <c r="R776" t="str">
        <f t="shared" ca="1" si="138"/>
        <v/>
      </c>
    </row>
    <row r="777" spans="3:18" x14ac:dyDescent="0.25">
      <c r="C777" s="25">
        <v>42188</v>
      </c>
      <c r="D777" s="24"/>
      <c r="E777" s="24">
        <v>26064.11</v>
      </c>
      <c r="F777" s="24"/>
      <c r="G777">
        <f t="shared" si="132"/>
        <v>61.01</v>
      </c>
      <c r="H777">
        <f t="shared" ca="1" si="139"/>
        <v>56.93</v>
      </c>
      <c r="I777">
        <f t="shared" si="133"/>
        <v>9</v>
      </c>
      <c r="J777">
        <f t="shared" ca="1" si="134"/>
        <v>2</v>
      </c>
      <c r="K777">
        <f t="shared" ca="1" si="140"/>
        <v>27333.46</v>
      </c>
      <c r="L777">
        <f t="shared" ca="1" si="141"/>
        <v>26282.32</v>
      </c>
      <c r="M777" s="21">
        <f t="shared" ca="1" si="135"/>
        <v>-6.6874282904441866</v>
      </c>
      <c r="N777" s="21">
        <f t="shared" ca="1" si="142"/>
        <v>-3.8456163251926356</v>
      </c>
      <c r="O777" t="str">
        <f t="shared" ca="1" si="136"/>
        <v/>
      </c>
      <c r="P777" t="str">
        <f t="shared" ca="1" si="143"/>
        <v/>
      </c>
      <c r="Q777" t="str">
        <f t="shared" ca="1" si="137"/>
        <v/>
      </c>
      <c r="R777" t="str">
        <f t="shared" ca="1" si="138"/>
        <v/>
      </c>
    </row>
    <row r="778" spans="3:18" x14ac:dyDescent="0.25">
      <c r="C778" s="25">
        <v>42187</v>
      </c>
      <c r="D778" s="24">
        <v>56.93</v>
      </c>
      <c r="E778" s="24">
        <v>26282.32</v>
      </c>
      <c r="F778" s="24">
        <v>2076.7800000000002</v>
      </c>
      <c r="G778">
        <f t="shared" si="132"/>
        <v>61.01</v>
      </c>
      <c r="H778">
        <f t="shared" ca="1" si="139"/>
        <v>56.93</v>
      </c>
      <c r="I778">
        <f t="shared" si="133"/>
        <v>8</v>
      </c>
      <c r="J778">
        <f t="shared" ca="1" si="134"/>
        <v>1</v>
      </c>
      <c r="K778">
        <f t="shared" ca="1" si="140"/>
        <v>27333.46</v>
      </c>
      <c r="L778">
        <f t="shared" ca="1" si="141"/>
        <v>26282.32</v>
      </c>
      <c r="M778" s="21">
        <f t="shared" ca="1" si="135"/>
        <v>-6.6874282904441866</v>
      </c>
      <c r="N778" s="21">
        <f t="shared" ca="1" si="142"/>
        <v>-3.8456163251926356</v>
      </c>
      <c r="O778" t="str">
        <f t="shared" ca="1" si="136"/>
        <v/>
      </c>
      <c r="P778" t="str">
        <f t="shared" ca="1" si="143"/>
        <v/>
      </c>
      <c r="Q778" t="str">
        <f t="shared" ca="1" si="137"/>
        <v/>
      </c>
      <c r="R778" t="str">
        <f t="shared" ca="1" si="138"/>
        <v/>
      </c>
    </row>
    <row r="779" spans="3:18" x14ac:dyDescent="0.25">
      <c r="C779" s="25">
        <v>42186</v>
      </c>
      <c r="D779" s="24">
        <v>56.96</v>
      </c>
      <c r="E779" s="24"/>
      <c r="F779" s="24">
        <v>2077.42</v>
      </c>
      <c r="G779">
        <f t="shared" si="132"/>
        <v>61.01</v>
      </c>
      <c r="H779">
        <f t="shared" ca="1" si="139"/>
        <v>56.96</v>
      </c>
      <c r="I779">
        <f t="shared" si="133"/>
        <v>7</v>
      </c>
      <c r="J779">
        <f t="shared" ca="1" si="134"/>
        <v>1</v>
      </c>
      <c r="K779">
        <f t="shared" ca="1" si="140"/>
        <v>27333.46</v>
      </c>
      <c r="L779">
        <f t="shared" ca="1" si="141"/>
        <v>0</v>
      </c>
      <c r="M779" s="21">
        <f t="shared" ca="1" si="135"/>
        <v>-6.6382560236026844</v>
      </c>
      <c r="N779" s="21">
        <f t="shared" ca="1" si="142"/>
        <v>-100</v>
      </c>
      <c r="O779" t="str">
        <f t="shared" ca="1" si="136"/>
        <v/>
      </c>
      <c r="P779" t="str">
        <f t="shared" ca="1" si="143"/>
        <v/>
      </c>
      <c r="Q779" t="str">
        <f t="shared" ca="1" si="137"/>
        <v/>
      </c>
      <c r="R779" t="str">
        <f t="shared" ca="1" si="138"/>
        <v/>
      </c>
    </row>
    <row r="780" spans="3:18" x14ac:dyDescent="0.25">
      <c r="C780" s="25">
        <v>42185</v>
      </c>
      <c r="D780" s="24">
        <v>59.47</v>
      </c>
      <c r="E780" s="24">
        <v>26250.03</v>
      </c>
      <c r="F780" s="24">
        <v>2063.11</v>
      </c>
      <c r="G780">
        <f t="shared" si="132"/>
        <v>61.43</v>
      </c>
      <c r="H780">
        <f t="shared" ca="1" si="139"/>
        <v>58.33</v>
      </c>
      <c r="I780">
        <f t="shared" si="133"/>
        <v>15</v>
      </c>
      <c r="J780">
        <f t="shared" ca="1" si="134"/>
        <v>2</v>
      </c>
      <c r="K780">
        <f t="shared" ca="1" si="140"/>
        <v>26687.64</v>
      </c>
      <c r="L780">
        <f t="shared" ca="1" si="141"/>
        <v>25966.98</v>
      </c>
      <c r="M780" s="21">
        <f t="shared" ca="1" si="135"/>
        <v>-5.0463942699007003</v>
      </c>
      <c r="N780" s="21">
        <f t="shared" ca="1" si="142"/>
        <v>-2.7003511738018071</v>
      </c>
      <c r="O780" t="str">
        <f t="shared" ca="1" si="136"/>
        <v/>
      </c>
      <c r="P780" t="str">
        <f t="shared" ca="1" si="143"/>
        <v/>
      </c>
      <c r="Q780" t="str">
        <f t="shared" ca="1" si="137"/>
        <v/>
      </c>
      <c r="R780" t="str">
        <f t="shared" ca="1" si="138"/>
        <v/>
      </c>
    </row>
    <row r="781" spans="3:18" x14ac:dyDescent="0.25">
      <c r="C781" s="25">
        <v>42184</v>
      </c>
      <c r="D781" s="24">
        <v>58.33</v>
      </c>
      <c r="E781" s="24">
        <v>25966.98</v>
      </c>
      <c r="F781" s="24">
        <v>2057.64</v>
      </c>
      <c r="G781">
        <f t="shared" si="132"/>
        <v>61.43</v>
      </c>
      <c r="H781">
        <f t="shared" ca="1" si="139"/>
        <v>58.33</v>
      </c>
      <c r="I781">
        <f t="shared" si="133"/>
        <v>14</v>
      </c>
      <c r="J781">
        <f t="shared" ca="1" si="134"/>
        <v>1</v>
      </c>
      <c r="K781">
        <f t="shared" ca="1" si="140"/>
        <v>26687.64</v>
      </c>
      <c r="L781">
        <f t="shared" ca="1" si="141"/>
        <v>25966.98</v>
      </c>
      <c r="M781" s="21">
        <f t="shared" ca="1" si="135"/>
        <v>-5.0463942699007003</v>
      </c>
      <c r="N781" s="21">
        <f t="shared" ca="1" si="142"/>
        <v>-2.7003511738018071</v>
      </c>
      <c r="O781" t="str">
        <f t="shared" ca="1" si="136"/>
        <v/>
      </c>
      <c r="P781" t="str">
        <f t="shared" ca="1" si="143"/>
        <v/>
      </c>
      <c r="Q781" t="str">
        <f t="shared" ca="1" si="137"/>
        <v/>
      </c>
      <c r="R781" t="str">
        <f t="shared" ca="1" si="138"/>
        <v/>
      </c>
    </row>
    <row r="782" spans="3:18" x14ac:dyDescent="0.25">
      <c r="C782" s="25">
        <v>42181</v>
      </c>
      <c r="D782" s="24">
        <v>59.63</v>
      </c>
      <c r="E782" s="24">
        <v>26663.87</v>
      </c>
      <c r="F782" s="24">
        <v>2101.4899999999998</v>
      </c>
      <c r="G782">
        <f t="shared" si="132"/>
        <v>61.43</v>
      </c>
      <c r="H782">
        <f t="shared" ca="1" si="139"/>
        <v>59.52</v>
      </c>
      <c r="I782">
        <f t="shared" si="133"/>
        <v>13</v>
      </c>
      <c r="J782">
        <f t="shared" ca="1" si="134"/>
        <v>10</v>
      </c>
      <c r="K782">
        <f t="shared" ca="1" si="140"/>
        <v>26687.64</v>
      </c>
      <c r="L782">
        <f t="shared" ca="1" si="141"/>
        <v>26861.81</v>
      </c>
      <c r="M782" s="21">
        <f t="shared" ca="1" si="135"/>
        <v>-3.1092300179065502</v>
      </c>
      <c r="N782" s="21">
        <f t="shared" ca="1" si="142"/>
        <v>0.65262421105800605</v>
      </c>
      <c r="O782" t="str">
        <f t="shared" ca="1" si="136"/>
        <v/>
      </c>
      <c r="P782" t="str">
        <f t="shared" ca="1" si="143"/>
        <v/>
      </c>
      <c r="Q782" t="str">
        <f t="shared" ca="1" si="137"/>
        <v/>
      </c>
      <c r="R782" t="str">
        <f t="shared" ca="1" si="138"/>
        <v/>
      </c>
    </row>
    <row r="783" spans="3:18" x14ac:dyDescent="0.25">
      <c r="C783" s="25">
        <v>42180</v>
      </c>
      <c r="D783" s="24">
        <v>59.7</v>
      </c>
      <c r="E783" s="24">
        <v>27145.75</v>
      </c>
      <c r="F783" s="24">
        <v>2102.31</v>
      </c>
      <c r="G783">
        <f t="shared" si="132"/>
        <v>61.43</v>
      </c>
      <c r="H783">
        <f t="shared" ca="1" si="139"/>
        <v>59.52</v>
      </c>
      <c r="I783">
        <f t="shared" si="133"/>
        <v>12</v>
      </c>
      <c r="J783">
        <f t="shared" ca="1" si="134"/>
        <v>9</v>
      </c>
      <c r="K783">
        <f t="shared" ca="1" si="140"/>
        <v>26687.64</v>
      </c>
      <c r="L783">
        <f t="shared" ca="1" si="141"/>
        <v>26861.81</v>
      </c>
      <c r="M783" s="21">
        <f t="shared" ca="1" si="135"/>
        <v>-3.1092300179065502</v>
      </c>
      <c r="N783" s="21">
        <f t="shared" ca="1" si="142"/>
        <v>0.65262421105800605</v>
      </c>
      <c r="O783" t="str">
        <f t="shared" ca="1" si="136"/>
        <v/>
      </c>
      <c r="P783" t="str">
        <f t="shared" ca="1" si="143"/>
        <v/>
      </c>
      <c r="Q783" t="str">
        <f t="shared" ca="1" si="137"/>
        <v/>
      </c>
      <c r="R783" t="str">
        <f t="shared" ca="1" si="138"/>
        <v/>
      </c>
    </row>
    <row r="784" spans="3:18" x14ac:dyDescent="0.25">
      <c r="C784" s="25">
        <v>42179</v>
      </c>
      <c r="D784" s="24">
        <v>60.27</v>
      </c>
      <c r="E784" s="24">
        <v>27404.97</v>
      </c>
      <c r="F784" s="24">
        <v>2108.58</v>
      </c>
      <c r="G784">
        <f t="shared" si="132"/>
        <v>61.43</v>
      </c>
      <c r="H784">
        <f t="shared" ca="1" si="139"/>
        <v>59.52</v>
      </c>
      <c r="I784">
        <f t="shared" si="133"/>
        <v>11</v>
      </c>
      <c r="J784">
        <f t="shared" ca="1" si="134"/>
        <v>8</v>
      </c>
      <c r="K784">
        <f t="shared" ca="1" si="140"/>
        <v>26687.64</v>
      </c>
      <c r="L784">
        <f t="shared" ca="1" si="141"/>
        <v>26861.81</v>
      </c>
      <c r="M784" s="21">
        <f t="shared" ca="1" si="135"/>
        <v>-3.1092300179065502</v>
      </c>
      <c r="N784" s="21">
        <f t="shared" ca="1" si="142"/>
        <v>0.65262421105800605</v>
      </c>
      <c r="O784" t="str">
        <f t="shared" ca="1" si="136"/>
        <v/>
      </c>
      <c r="P784" t="str">
        <f t="shared" ca="1" si="143"/>
        <v/>
      </c>
      <c r="Q784" t="str">
        <f t="shared" ca="1" si="137"/>
        <v/>
      </c>
      <c r="R784" t="str">
        <f t="shared" ca="1" si="138"/>
        <v/>
      </c>
    </row>
    <row r="785" spans="3:18" x14ac:dyDescent="0.25">
      <c r="C785" s="25">
        <v>42178</v>
      </c>
      <c r="D785" s="24">
        <v>61.01</v>
      </c>
      <c r="E785" s="24">
        <v>27333.46</v>
      </c>
      <c r="F785" s="24">
        <v>2124.1999999999998</v>
      </c>
      <c r="G785">
        <f t="shared" ref="G785:G848" si="144">MAX($D785:$D799)</f>
        <v>61.43</v>
      </c>
      <c r="H785">
        <f t="shared" ca="1" si="139"/>
        <v>59.52</v>
      </c>
      <c r="I785">
        <f t="shared" ref="I785:I848" si="145">MATCH($G785,$D785:$D799,0)</f>
        <v>10</v>
      </c>
      <c r="J785">
        <f t="shared" ref="J785:J848" ca="1" si="146">MATCH($H785,$D785:$D799,0)</f>
        <v>7</v>
      </c>
      <c r="K785">
        <f t="shared" ca="1" si="140"/>
        <v>26687.64</v>
      </c>
      <c r="L785">
        <f t="shared" ca="1" si="141"/>
        <v>26861.81</v>
      </c>
      <c r="M785" s="21">
        <f t="shared" ref="M785:M848" ca="1" si="147">100*(H785/G785-1)</f>
        <v>-3.1092300179065502</v>
      </c>
      <c r="N785" s="21">
        <f t="shared" ca="1" si="142"/>
        <v>0.65262421105800605</v>
      </c>
      <c r="O785" t="str">
        <f t="shared" ref="O785:O848" ca="1" si="148">IF(M785&lt;-10,1,"")</f>
        <v/>
      </c>
      <c r="P785" t="str">
        <f t="shared" ca="1" si="143"/>
        <v/>
      </c>
      <c r="Q785" t="str">
        <f t="shared" ref="Q785:Q848" ca="1" si="149">IF(AND($O785=1,$P785=1),OFFSET($C785,I785-1,0),"")</f>
        <v/>
      </c>
      <c r="R785" t="str">
        <f t="shared" ref="R785:R848" ca="1" si="150">IF(AND($O785=1,$P785=1),OFFSET($C785,J785-1,0),"")</f>
        <v/>
      </c>
    </row>
    <row r="786" spans="3:18" x14ac:dyDescent="0.25">
      <c r="C786" s="25">
        <v>42177</v>
      </c>
      <c r="D786" s="24">
        <v>59.68</v>
      </c>
      <c r="E786" s="24">
        <v>27080.85</v>
      </c>
      <c r="F786" s="24">
        <v>2122.85</v>
      </c>
      <c r="G786">
        <f t="shared" si="144"/>
        <v>61.43</v>
      </c>
      <c r="H786">
        <f t="shared" ref="H786:H849" ca="1" si="151">MIN(OFFSET($D786,0,0,MATCH($G786,$D786:$D800,0),1))</f>
        <v>59.52</v>
      </c>
      <c r="I786">
        <f t="shared" si="145"/>
        <v>9</v>
      </c>
      <c r="J786">
        <f t="shared" ca="1" si="146"/>
        <v>6</v>
      </c>
      <c r="K786">
        <f t="shared" ref="K786:K849" ca="1" si="152">OFFSET($E786,I786-1,0)</f>
        <v>26687.64</v>
      </c>
      <c r="L786">
        <f t="shared" ref="L786:L849" ca="1" si="153">OFFSET($E786,J786-1,0)</f>
        <v>26861.81</v>
      </c>
      <c r="M786" s="21">
        <f t="shared" ca="1" si="147"/>
        <v>-3.1092300179065502</v>
      </c>
      <c r="N786" s="21">
        <f t="shared" ref="N786:N849" ca="1" si="154">IF(ISNUMBER(100*(L786/K786-1)),100*(L786/K786-1),"")</f>
        <v>0.65262421105800605</v>
      </c>
      <c r="O786" t="str">
        <f t="shared" ca="1" si="148"/>
        <v/>
      </c>
      <c r="P786" t="str">
        <f t="shared" ref="P786:P849" ca="1" si="155">IF(N786="","",IF(N786=-100,"",IF(N786&lt;-10,1,"")))</f>
        <v/>
      </c>
      <c r="Q786" t="str">
        <f t="shared" ca="1" si="149"/>
        <v/>
      </c>
      <c r="R786" t="str">
        <f t="shared" ca="1" si="150"/>
        <v/>
      </c>
    </row>
    <row r="787" spans="3:18" x14ac:dyDescent="0.25">
      <c r="C787" s="25">
        <v>42174</v>
      </c>
      <c r="D787" s="24">
        <v>59.61</v>
      </c>
      <c r="E787" s="24">
        <v>26760.53</v>
      </c>
      <c r="F787" s="24">
        <v>2109.9899999999998</v>
      </c>
      <c r="G787">
        <f t="shared" si="144"/>
        <v>61.43</v>
      </c>
      <c r="H787">
        <f t="shared" ca="1" si="151"/>
        <v>59.52</v>
      </c>
      <c r="I787">
        <f t="shared" si="145"/>
        <v>8</v>
      </c>
      <c r="J787">
        <f t="shared" ca="1" si="146"/>
        <v>5</v>
      </c>
      <c r="K787">
        <f t="shared" ca="1" si="152"/>
        <v>26687.64</v>
      </c>
      <c r="L787">
        <f t="shared" ca="1" si="153"/>
        <v>26861.81</v>
      </c>
      <c r="M787" s="21">
        <f t="shared" ca="1" si="147"/>
        <v>-3.1092300179065502</v>
      </c>
      <c r="N787" s="21">
        <f t="shared" ca="1" si="154"/>
        <v>0.65262421105800605</v>
      </c>
      <c r="O787" t="str">
        <f t="shared" ca="1" si="148"/>
        <v/>
      </c>
      <c r="P787" t="str">
        <f t="shared" ca="1" si="155"/>
        <v/>
      </c>
      <c r="Q787" t="str">
        <f t="shared" ca="1" si="149"/>
        <v/>
      </c>
      <c r="R787" t="str">
        <f t="shared" ca="1" si="150"/>
        <v/>
      </c>
    </row>
    <row r="788" spans="3:18" x14ac:dyDescent="0.25">
      <c r="C788" s="25">
        <v>42173</v>
      </c>
      <c r="D788" s="24">
        <v>60.45</v>
      </c>
      <c r="E788" s="24">
        <v>26694.66</v>
      </c>
      <c r="F788" s="24">
        <v>2121.2399999999998</v>
      </c>
      <c r="G788">
        <f t="shared" si="144"/>
        <v>61.43</v>
      </c>
      <c r="H788">
        <f t="shared" ca="1" si="151"/>
        <v>59.52</v>
      </c>
      <c r="I788">
        <f t="shared" si="145"/>
        <v>7</v>
      </c>
      <c r="J788">
        <f t="shared" ca="1" si="146"/>
        <v>4</v>
      </c>
      <c r="K788">
        <f t="shared" ca="1" si="152"/>
        <v>26687.64</v>
      </c>
      <c r="L788">
        <f t="shared" ca="1" si="153"/>
        <v>26861.81</v>
      </c>
      <c r="M788" s="21">
        <f t="shared" ca="1" si="147"/>
        <v>-3.1092300179065502</v>
      </c>
      <c r="N788" s="21">
        <f t="shared" ca="1" si="154"/>
        <v>0.65262421105800605</v>
      </c>
      <c r="O788" t="str">
        <f t="shared" ca="1" si="148"/>
        <v/>
      </c>
      <c r="P788" t="str">
        <f t="shared" ca="1" si="155"/>
        <v/>
      </c>
      <c r="Q788" t="str">
        <f t="shared" ca="1" si="149"/>
        <v/>
      </c>
      <c r="R788" t="str">
        <f t="shared" ca="1" si="150"/>
        <v/>
      </c>
    </row>
    <row r="789" spans="3:18" x14ac:dyDescent="0.25">
      <c r="C789" s="25">
        <v>42172</v>
      </c>
      <c r="D789" s="24">
        <v>59.92</v>
      </c>
      <c r="E789" s="24">
        <v>26753.79</v>
      </c>
      <c r="F789" s="24">
        <v>2100.44</v>
      </c>
      <c r="G789">
        <f t="shared" si="144"/>
        <v>61.43</v>
      </c>
      <c r="H789">
        <f t="shared" ca="1" si="151"/>
        <v>59.52</v>
      </c>
      <c r="I789">
        <f t="shared" si="145"/>
        <v>6</v>
      </c>
      <c r="J789">
        <f t="shared" ca="1" si="146"/>
        <v>3</v>
      </c>
      <c r="K789">
        <f t="shared" ca="1" si="152"/>
        <v>26687.64</v>
      </c>
      <c r="L789">
        <f t="shared" ca="1" si="153"/>
        <v>26861.81</v>
      </c>
      <c r="M789" s="21">
        <f t="shared" ca="1" si="147"/>
        <v>-3.1092300179065502</v>
      </c>
      <c r="N789" s="21">
        <f t="shared" ca="1" si="154"/>
        <v>0.65262421105800605</v>
      </c>
      <c r="O789" t="str">
        <f t="shared" ca="1" si="148"/>
        <v/>
      </c>
      <c r="P789" t="str">
        <f t="shared" ca="1" si="155"/>
        <v/>
      </c>
      <c r="Q789" t="str">
        <f t="shared" ca="1" si="149"/>
        <v/>
      </c>
      <c r="R789" t="str">
        <f t="shared" ca="1" si="150"/>
        <v/>
      </c>
    </row>
    <row r="790" spans="3:18" x14ac:dyDescent="0.25">
      <c r="C790" s="25">
        <v>42171</v>
      </c>
      <c r="D790" s="24">
        <v>59.97</v>
      </c>
      <c r="E790" s="24">
        <v>26566.7</v>
      </c>
      <c r="F790" s="24">
        <v>2096.29</v>
      </c>
      <c r="G790">
        <f t="shared" si="144"/>
        <v>61.43</v>
      </c>
      <c r="H790">
        <f t="shared" ca="1" si="151"/>
        <v>59.52</v>
      </c>
      <c r="I790">
        <f t="shared" si="145"/>
        <v>5</v>
      </c>
      <c r="J790">
        <f t="shared" ca="1" si="146"/>
        <v>2</v>
      </c>
      <c r="K790">
        <f t="shared" ca="1" si="152"/>
        <v>26687.64</v>
      </c>
      <c r="L790">
        <f t="shared" ca="1" si="153"/>
        <v>26861.81</v>
      </c>
      <c r="M790" s="21">
        <f t="shared" ca="1" si="147"/>
        <v>-3.1092300179065502</v>
      </c>
      <c r="N790" s="21">
        <f t="shared" ca="1" si="154"/>
        <v>0.65262421105800605</v>
      </c>
      <c r="O790" t="str">
        <f t="shared" ca="1" si="148"/>
        <v/>
      </c>
      <c r="P790" t="str">
        <f t="shared" ca="1" si="155"/>
        <v/>
      </c>
      <c r="Q790" t="str">
        <f t="shared" ca="1" si="149"/>
        <v/>
      </c>
      <c r="R790" t="str">
        <f t="shared" ca="1" si="150"/>
        <v/>
      </c>
    </row>
    <row r="791" spans="3:18" x14ac:dyDescent="0.25">
      <c r="C791" s="25">
        <v>42170</v>
      </c>
      <c r="D791" s="24">
        <v>59.52</v>
      </c>
      <c r="E791" s="24">
        <v>26861.81</v>
      </c>
      <c r="F791" s="24">
        <v>2084.4299999999998</v>
      </c>
      <c r="G791">
        <f t="shared" si="144"/>
        <v>61.43</v>
      </c>
      <c r="H791">
        <f t="shared" ca="1" si="151"/>
        <v>59.52</v>
      </c>
      <c r="I791">
        <f t="shared" si="145"/>
        <v>4</v>
      </c>
      <c r="J791">
        <f t="shared" ca="1" si="146"/>
        <v>1</v>
      </c>
      <c r="K791">
        <f t="shared" ca="1" si="152"/>
        <v>26687.64</v>
      </c>
      <c r="L791">
        <f t="shared" ca="1" si="153"/>
        <v>26861.81</v>
      </c>
      <c r="M791" s="21">
        <f t="shared" ca="1" si="147"/>
        <v>-3.1092300179065502</v>
      </c>
      <c r="N791" s="21">
        <f t="shared" ca="1" si="154"/>
        <v>0.65262421105800605</v>
      </c>
      <c r="O791" t="str">
        <f t="shared" ca="1" si="148"/>
        <v/>
      </c>
      <c r="P791" t="str">
        <f t="shared" ca="1" si="155"/>
        <v/>
      </c>
      <c r="Q791" t="str">
        <f t="shared" ca="1" si="149"/>
        <v/>
      </c>
      <c r="R791" t="str">
        <f t="shared" ca="1" si="150"/>
        <v/>
      </c>
    </row>
    <row r="792" spans="3:18" x14ac:dyDescent="0.25">
      <c r="C792" s="25">
        <v>42167</v>
      </c>
      <c r="D792" s="24">
        <v>59.96</v>
      </c>
      <c r="E792" s="24">
        <v>27280.54</v>
      </c>
      <c r="F792" s="24">
        <v>2094.11</v>
      </c>
      <c r="G792">
        <f t="shared" si="144"/>
        <v>61.43</v>
      </c>
      <c r="H792">
        <f t="shared" ca="1" si="151"/>
        <v>59.96</v>
      </c>
      <c r="I792">
        <f t="shared" si="145"/>
        <v>3</v>
      </c>
      <c r="J792">
        <f t="shared" ca="1" si="146"/>
        <v>1</v>
      </c>
      <c r="K792">
        <f t="shared" ca="1" si="152"/>
        <v>26687.64</v>
      </c>
      <c r="L792">
        <f t="shared" ca="1" si="153"/>
        <v>27280.54</v>
      </c>
      <c r="M792" s="21">
        <f t="shared" ca="1" si="147"/>
        <v>-2.3929676054045279</v>
      </c>
      <c r="N792" s="21">
        <f t="shared" ca="1" si="154"/>
        <v>2.22162768982197</v>
      </c>
      <c r="O792" t="str">
        <f t="shared" ca="1" si="148"/>
        <v/>
      </c>
      <c r="P792" t="str">
        <f t="shared" ca="1" si="155"/>
        <v/>
      </c>
      <c r="Q792" t="str">
        <f t="shared" ca="1" si="149"/>
        <v/>
      </c>
      <c r="R792" t="str">
        <f t="shared" ca="1" si="150"/>
        <v/>
      </c>
    </row>
    <row r="793" spans="3:18" x14ac:dyDescent="0.25">
      <c r="C793" s="25">
        <v>42166</v>
      </c>
      <c r="D793" s="24">
        <v>60.77</v>
      </c>
      <c r="E793" s="24">
        <v>26907.85</v>
      </c>
      <c r="F793" s="24">
        <v>2108.86</v>
      </c>
      <c r="G793">
        <f t="shared" si="144"/>
        <v>61.43</v>
      </c>
      <c r="H793">
        <f t="shared" ca="1" si="151"/>
        <v>60.77</v>
      </c>
      <c r="I793">
        <f t="shared" si="145"/>
        <v>2</v>
      </c>
      <c r="J793">
        <f t="shared" ca="1" si="146"/>
        <v>1</v>
      </c>
      <c r="K793">
        <f t="shared" ca="1" si="152"/>
        <v>26687.64</v>
      </c>
      <c r="L793">
        <f t="shared" ca="1" si="153"/>
        <v>26907.85</v>
      </c>
      <c r="M793" s="21">
        <f t="shared" ca="1" si="147"/>
        <v>-1.0743936187530445</v>
      </c>
      <c r="N793" s="21">
        <f t="shared" ca="1" si="154"/>
        <v>0.82513852854728675</v>
      </c>
      <c r="O793" t="str">
        <f t="shared" ca="1" si="148"/>
        <v/>
      </c>
      <c r="P793" t="str">
        <f t="shared" ca="1" si="155"/>
        <v/>
      </c>
      <c r="Q793" t="str">
        <f t="shared" ca="1" si="149"/>
        <v/>
      </c>
      <c r="R793" t="str">
        <f t="shared" ca="1" si="150"/>
        <v/>
      </c>
    </row>
    <row r="794" spans="3:18" x14ac:dyDescent="0.25">
      <c r="C794" s="25">
        <v>42165</v>
      </c>
      <c r="D794" s="24">
        <v>61.43</v>
      </c>
      <c r="E794" s="24">
        <v>26687.64</v>
      </c>
      <c r="F794" s="24">
        <v>2105.1999999999998</v>
      </c>
      <c r="G794">
        <f t="shared" si="144"/>
        <v>61.43</v>
      </c>
      <c r="H794">
        <f t="shared" ca="1" si="151"/>
        <v>61.43</v>
      </c>
      <c r="I794">
        <f t="shared" si="145"/>
        <v>1</v>
      </c>
      <c r="J794">
        <f t="shared" ca="1" si="146"/>
        <v>1</v>
      </c>
      <c r="K794">
        <f t="shared" ca="1" si="152"/>
        <v>26687.64</v>
      </c>
      <c r="L794">
        <f t="shared" ca="1" si="153"/>
        <v>26687.64</v>
      </c>
      <c r="M794" s="21">
        <f t="shared" ca="1" si="147"/>
        <v>0</v>
      </c>
      <c r="N794" s="21">
        <f t="shared" ca="1" si="154"/>
        <v>0</v>
      </c>
      <c r="O794" t="str">
        <f t="shared" ca="1" si="148"/>
        <v/>
      </c>
      <c r="P794" t="str">
        <f t="shared" ca="1" si="155"/>
        <v/>
      </c>
      <c r="Q794" t="str">
        <f t="shared" ca="1" si="149"/>
        <v/>
      </c>
      <c r="R794" t="str">
        <f t="shared" ca="1" si="150"/>
        <v/>
      </c>
    </row>
    <row r="795" spans="3:18" x14ac:dyDescent="0.25">
      <c r="C795" s="25">
        <v>42164</v>
      </c>
      <c r="D795" s="24">
        <v>60.14</v>
      </c>
      <c r="E795" s="24">
        <v>26989.52</v>
      </c>
      <c r="F795" s="24">
        <v>2080.15</v>
      </c>
      <c r="G795">
        <f t="shared" si="144"/>
        <v>61.26</v>
      </c>
      <c r="H795">
        <f t="shared" ca="1" si="151"/>
        <v>58</v>
      </c>
      <c r="I795">
        <f t="shared" si="145"/>
        <v>6</v>
      </c>
      <c r="J795">
        <f t="shared" ca="1" si="146"/>
        <v>4</v>
      </c>
      <c r="K795">
        <f t="shared" ca="1" si="152"/>
        <v>27466.720000000001</v>
      </c>
      <c r="L795">
        <f t="shared" ca="1" si="153"/>
        <v>27551.89</v>
      </c>
      <c r="M795" s="21">
        <f t="shared" ca="1" si="147"/>
        <v>-5.3215801501795612</v>
      </c>
      <c r="N795" s="21">
        <f t="shared" ca="1" si="154"/>
        <v>0.310084349350781</v>
      </c>
      <c r="O795" t="str">
        <f t="shared" ca="1" si="148"/>
        <v/>
      </c>
      <c r="P795" t="str">
        <f t="shared" ca="1" si="155"/>
        <v/>
      </c>
      <c r="Q795" t="str">
        <f t="shared" ca="1" si="149"/>
        <v/>
      </c>
      <c r="R795" t="str">
        <f t="shared" ca="1" si="150"/>
        <v/>
      </c>
    </row>
    <row r="796" spans="3:18" x14ac:dyDescent="0.25">
      <c r="C796" s="25">
        <v>42163</v>
      </c>
      <c r="D796" s="24">
        <v>58.14</v>
      </c>
      <c r="E796" s="24">
        <v>27316.28</v>
      </c>
      <c r="F796" s="24">
        <v>2079.2800000000002</v>
      </c>
      <c r="G796">
        <f t="shared" si="144"/>
        <v>61.26</v>
      </c>
      <c r="H796">
        <f t="shared" ca="1" si="151"/>
        <v>58</v>
      </c>
      <c r="I796">
        <f t="shared" si="145"/>
        <v>5</v>
      </c>
      <c r="J796">
        <f t="shared" ca="1" si="146"/>
        <v>3</v>
      </c>
      <c r="K796">
        <f t="shared" ca="1" si="152"/>
        <v>27466.720000000001</v>
      </c>
      <c r="L796">
        <f t="shared" ca="1" si="153"/>
        <v>27551.89</v>
      </c>
      <c r="M796" s="21">
        <f t="shared" ca="1" si="147"/>
        <v>-5.3215801501795612</v>
      </c>
      <c r="N796" s="21">
        <f t="shared" ca="1" si="154"/>
        <v>0.310084349350781</v>
      </c>
      <c r="O796" t="str">
        <f t="shared" ca="1" si="148"/>
        <v/>
      </c>
      <c r="P796" t="str">
        <f t="shared" ca="1" si="155"/>
        <v/>
      </c>
      <c r="Q796" t="str">
        <f t="shared" ca="1" si="149"/>
        <v/>
      </c>
      <c r="R796" t="str">
        <f t="shared" ca="1" si="150"/>
        <v/>
      </c>
    </row>
    <row r="797" spans="3:18" x14ac:dyDescent="0.25">
      <c r="C797" s="25">
        <v>42160</v>
      </c>
      <c r="D797" s="24">
        <v>59.13</v>
      </c>
      <c r="E797" s="24">
        <v>27260.16</v>
      </c>
      <c r="F797" s="24">
        <v>2092.83</v>
      </c>
      <c r="G797">
        <f t="shared" si="144"/>
        <v>61.26</v>
      </c>
      <c r="H797">
        <f t="shared" ca="1" si="151"/>
        <v>58</v>
      </c>
      <c r="I797">
        <f t="shared" si="145"/>
        <v>4</v>
      </c>
      <c r="J797">
        <f t="shared" ca="1" si="146"/>
        <v>2</v>
      </c>
      <c r="K797">
        <f t="shared" ca="1" si="152"/>
        <v>27466.720000000001</v>
      </c>
      <c r="L797">
        <f t="shared" ca="1" si="153"/>
        <v>27551.89</v>
      </c>
      <c r="M797" s="21">
        <f t="shared" ca="1" si="147"/>
        <v>-5.3215801501795612</v>
      </c>
      <c r="N797" s="21">
        <f t="shared" ca="1" si="154"/>
        <v>0.310084349350781</v>
      </c>
      <c r="O797" t="str">
        <f t="shared" ca="1" si="148"/>
        <v/>
      </c>
      <c r="P797" t="str">
        <f t="shared" ca="1" si="155"/>
        <v/>
      </c>
      <c r="Q797" t="str">
        <f t="shared" ca="1" si="149"/>
        <v/>
      </c>
      <c r="R797" t="str">
        <f t="shared" ca="1" si="150"/>
        <v/>
      </c>
    </row>
    <row r="798" spans="3:18" x14ac:dyDescent="0.25">
      <c r="C798" s="25">
        <v>42159</v>
      </c>
      <c r="D798" s="24">
        <v>58</v>
      </c>
      <c r="E798" s="24">
        <v>27551.89</v>
      </c>
      <c r="F798" s="24">
        <v>2095.84</v>
      </c>
      <c r="G798">
        <f t="shared" si="144"/>
        <v>61.26</v>
      </c>
      <c r="H798">
        <f t="shared" ca="1" si="151"/>
        <v>58</v>
      </c>
      <c r="I798">
        <f t="shared" si="145"/>
        <v>3</v>
      </c>
      <c r="J798">
        <f t="shared" ca="1" si="146"/>
        <v>1</v>
      </c>
      <c r="K798">
        <f t="shared" ca="1" si="152"/>
        <v>27466.720000000001</v>
      </c>
      <c r="L798">
        <f t="shared" ca="1" si="153"/>
        <v>27551.89</v>
      </c>
      <c r="M798" s="21">
        <f t="shared" ca="1" si="147"/>
        <v>-5.3215801501795612</v>
      </c>
      <c r="N798" s="21">
        <f t="shared" ca="1" si="154"/>
        <v>0.310084349350781</v>
      </c>
      <c r="O798" t="str">
        <f t="shared" ca="1" si="148"/>
        <v/>
      </c>
      <c r="P798" t="str">
        <f t="shared" ca="1" si="155"/>
        <v/>
      </c>
      <c r="Q798" t="str">
        <f t="shared" ca="1" si="149"/>
        <v/>
      </c>
      <c r="R798" t="str">
        <f t="shared" ca="1" si="150"/>
        <v/>
      </c>
    </row>
    <row r="799" spans="3:18" x14ac:dyDescent="0.25">
      <c r="C799" s="25">
        <v>42158</v>
      </c>
      <c r="D799" s="24">
        <v>59.64</v>
      </c>
      <c r="E799" s="24">
        <v>27657.47</v>
      </c>
      <c r="F799" s="24">
        <v>2114.0700000000002</v>
      </c>
      <c r="G799">
        <f t="shared" si="144"/>
        <v>61.26</v>
      </c>
      <c r="H799">
        <f t="shared" ca="1" si="151"/>
        <v>59.64</v>
      </c>
      <c r="I799">
        <f t="shared" si="145"/>
        <v>2</v>
      </c>
      <c r="J799">
        <f t="shared" ca="1" si="146"/>
        <v>1</v>
      </c>
      <c r="K799">
        <f t="shared" ca="1" si="152"/>
        <v>27466.720000000001</v>
      </c>
      <c r="L799">
        <f t="shared" ca="1" si="153"/>
        <v>27657.47</v>
      </c>
      <c r="M799" s="21">
        <f t="shared" ca="1" si="147"/>
        <v>-2.6444662095984284</v>
      </c>
      <c r="N799" s="21">
        <f t="shared" ca="1" si="154"/>
        <v>0.69447680684115998</v>
      </c>
      <c r="O799" t="str">
        <f t="shared" ca="1" si="148"/>
        <v/>
      </c>
      <c r="P799" t="str">
        <f t="shared" ca="1" si="155"/>
        <v/>
      </c>
      <c r="Q799" t="str">
        <f t="shared" ca="1" si="149"/>
        <v/>
      </c>
      <c r="R799" t="str">
        <f t="shared" ca="1" si="150"/>
        <v/>
      </c>
    </row>
    <row r="800" spans="3:18" x14ac:dyDescent="0.25">
      <c r="C800" s="25">
        <v>42157</v>
      </c>
      <c r="D800" s="24">
        <v>61.26</v>
      </c>
      <c r="E800" s="24">
        <v>27466.720000000001</v>
      </c>
      <c r="F800" s="24">
        <v>2109.6</v>
      </c>
      <c r="G800">
        <f t="shared" si="144"/>
        <v>61.26</v>
      </c>
      <c r="H800">
        <f t="shared" ca="1" si="151"/>
        <v>61.26</v>
      </c>
      <c r="I800">
        <f t="shared" si="145"/>
        <v>1</v>
      </c>
      <c r="J800">
        <f t="shared" ca="1" si="146"/>
        <v>1</v>
      </c>
      <c r="K800">
        <f t="shared" ca="1" si="152"/>
        <v>27466.720000000001</v>
      </c>
      <c r="L800">
        <f t="shared" ca="1" si="153"/>
        <v>27466.720000000001</v>
      </c>
      <c r="M800" s="21">
        <f t="shared" ca="1" si="147"/>
        <v>0</v>
      </c>
      <c r="N800" s="21">
        <f t="shared" ca="1" si="154"/>
        <v>0</v>
      </c>
      <c r="O800" t="str">
        <f t="shared" ca="1" si="148"/>
        <v/>
      </c>
      <c r="P800" t="str">
        <f t="shared" ca="1" si="155"/>
        <v/>
      </c>
      <c r="Q800" t="str">
        <f t="shared" ca="1" si="149"/>
        <v/>
      </c>
      <c r="R800" t="str">
        <f t="shared" ca="1" si="150"/>
        <v/>
      </c>
    </row>
    <row r="801" spans="3:18" x14ac:dyDescent="0.25">
      <c r="C801" s="25">
        <v>42156</v>
      </c>
      <c r="D801" s="24">
        <v>60.2</v>
      </c>
      <c r="E801" s="24">
        <v>27597.16</v>
      </c>
      <c r="F801" s="24">
        <v>2111.73</v>
      </c>
      <c r="G801">
        <f t="shared" si="144"/>
        <v>60.75</v>
      </c>
      <c r="H801">
        <f t="shared" ca="1" si="151"/>
        <v>57.26</v>
      </c>
      <c r="I801">
        <f t="shared" si="145"/>
        <v>14</v>
      </c>
      <c r="J801">
        <f t="shared" ca="1" si="146"/>
        <v>9</v>
      </c>
      <c r="K801">
        <f t="shared" ca="1" si="152"/>
        <v>27407.18</v>
      </c>
      <c r="L801">
        <f t="shared" ca="1" si="153"/>
        <v>27693.54</v>
      </c>
      <c r="M801" s="21">
        <f t="shared" ca="1" si="147"/>
        <v>-5.7448559670781885</v>
      </c>
      <c r="N801" s="21">
        <f t="shared" ca="1" si="154"/>
        <v>1.044835696339419</v>
      </c>
      <c r="O801" t="str">
        <f t="shared" ca="1" si="148"/>
        <v/>
      </c>
      <c r="P801" t="str">
        <f t="shared" ca="1" si="155"/>
        <v/>
      </c>
      <c r="Q801" t="str">
        <f t="shared" ca="1" si="149"/>
        <v/>
      </c>
      <c r="R801" t="str">
        <f t="shared" ca="1" si="150"/>
        <v/>
      </c>
    </row>
    <row r="802" spans="3:18" x14ac:dyDescent="0.25">
      <c r="C802" s="25">
        <v>42153</v>
      </c>
      <c r="D802" s="24">
        <v>60.3</v>
      </c>
      <c r="E802" s="24">
        <v>27424.19</v>
      </c>
      <c r="F802" s="24">
        <v>2107.39</v>
      </c>
      <c r="G802">
        <f t="shared" si="144"/>
        <v>60.75</v>
      </c>
      <c r="H802">
        <f t="shared" ca="1" si="151"/>
        <v>57.26</v>
      </c>
      <c r="I802">
        <f t="shared" si="145"/>
        <v>13</v>
      </c>
      <c r="J802">
        <f t="shared" ca="1" si="146"/>
        <v>8</v>
      </c>
      <c r="K802">
        <f t="shared" ca="1" si="152"/>
        <v>27407.18</v>
      </c>
      <c r="L802">
        <f t="shared" ca="1" si="153"/>
        <v>27693.54</v>
      </c>
      <c r="M802" s="21">
        <f t="shared" ca="1" si="147"/>
        <v>-5.7448559670781885</v>
      </c>
      <c r="N802" s="21">
        <f t="shared" ca="1" si="154"/>
        <v>1.044835696339419</v>
      </c>
      <c r="O802" t="str">
        <f t="shared" ca="1" si="148"/>
        <v/>
      </c>
      <c r="P802" t="str">
        <f t="shared" ca="1" si="155"/>
        <v/>
      </c>
      <c r="Q802" t="str">
        <f t="shared" ca="1" si="149"/>
        <v/>
      </c>
      <c r="R802" t="str">
        <f t="shared" ca="1" si="150"/>
        <v/>
      </c>
    </row>
    <row r="803" spans="3:18" x14ac:dyDescent="0.25">
      <c r="C803" s="25">
        <v>42152</v>
      </c>
      <c r="D803" s="24">
        <v>57.68</v>
      </c>
      <c r="E803" s="24">
        <v>27454.31</v>
      </c>
      <c r="F803" s="24">
        <v>2120.79</v>
      </c>
      <c r="G803">
        <f t="shared" si="144"/>
        <v>60.75</v>
      </c>
      <c r="H803">
        <f t="shared" ca="1" si="151"/>
        <v>57.26</v>
      </c>
      <c r="I803">
        <f t="shared" si="145"/>
        <v>12</v>
      </c>
      <c r="J803">
        <f t="shared" ca="1" si="146"/>
        <v>7</v>
      </c>
      <c r="K803">
        <f t="shared" ca="1" si="152"/>
        <v>27407.18</v>
      </c>
      <c r="L803">
        <f t="shared" ca="1" si="153"/>
        <v>27693.54</v>
      </c>
      <c r="M803" s="21">
        <f t="shared" ca="1" si="147"/>
        <v>-5.7448559670781885</v>
      </c>
      <c r="N803" s="21">
        <f t="shared" ca="1" si="154"/>
        <v>1.044835696339419</v>
      </c>
      <c r="O803" t="str">
        <f t="shared" ca="1" si="148"/>
        <v/>
      </c>
      <c r="P803" t="str">
        <f t="shared" ca="1" si="155"/>
        <v/>
      </c>
      <c r="Q803" t="str">
        <f t="shared" ca="1" si="149"/>
        <v/>
      </c>
      <c r="R803" t="str">
        <f t="shared" ca="1" si="150"/>
        <v/>
      </c>
    </row>
    <row r="804" spans="3:18" x14ac:dyDescent="0.25">
      <c r="C804" s="25">
        <v>42151</v>
      </c>
      <c r="D804" s="24">
        <v>57.51</v>
      </c>
      <c r="E804" s="24">
        <v>28081.21</v>
      </c>
      <c r="F804" s="24">
        <v>2123.48</v>
      </c>
      <c r="G804">
        <f t="shared" si="144"/>
        <v>60.93</v>
      </c>
      <c r="H804">
        <f t="shared" ca="1" si="151"/>
        <v>57.26</v>
      </c>
      <c r="I804">
        <f t="shared" si="145"/>
        <v>15</v>
      </c>
      <c r="J804">
        <f t="shared" ca="1" si="146"/>
        <v>6</v>
      </c>
      <c r="K804">
        <f t="shared" ca="1" si="152"/>
        <v>27640.91</v>
      </c>
      <c r="L804">
        <f t="shared" ca="1" si="153"/>
        <v>27693.54</v>
      </c>
      <c r="M804" s="21">
        <f t="shared" ca="1" si="147"/>
        <v>-6.0233054324634878</v>
      </c>
      <c r="N804" s="21">
        <f t="shared" ca="1" si="154"/>
        <v>0.19040617693122375</v>
      </c>
      <c r="O804" t="str">
        <f t="shared" ca="1" si="148"/>
        <v/>
      </c>
      <c r="P804" t="str">
        <f t="shared" ca="1" si="155"/>
        <v/>
      </c>
      <c r="Q804" t="str">
        <f t="shared" ca="1" si="149"/>
        <v/>
      </c>
      <c r="R804" t="str">
        <f t="shared" ca="1" si="150"/>
        <v/>
      </c>
    </row>
    <row r="805" spans="3:18" x14ac:dyDescent="0.25">
      <c r="C805" s="25">
        <v>42150</v>
      </c>
      <c r="D805" s="24">
        <v>58.03</v>
      </c>
      <c r="E805" s="24">
        <v>28249.86</v>
      </c>
      <c r="F805" s="24">
        <v>2104.1999999999998</v>
      </c>
      <c r="G805">
        <f t="shared" si="144"/>
        <v>60.93</v>
      </c>
      <c r="H805">
        <f t="shared" ca="1" si="151"/>
        <v>57.26</v>
      </c>
      <c r="I805">
        <f t="shared" si="145"/>
        <v>14</v>
      </c>
      <c r="J805">
        <f t="shared" ca="1" si="146"/>
        <v>5</v>
      </c>
      <c r="K805">
        <f t="shared" ca="1" si="152"/>
        <v>27640.91</v>
      </c>
      <c r="L805">
        <f t="shared" ca="1" si="153"/>
        <v>27693.54</v>
      </c>
      <c r="M805" s="21">
        <f t="shared" ca="1" si="147"/>
        <v>-6.0233054324634878</v>
      </c>
      <c r="N805" s="21">
        <f t="shared" ca="1" si="154"/>
        <v>0.19040617693122375</v>
      </c>
      <c r="O805" t="str">
        <f t="shared" ca="1" si="148"/>
        <v/>
      </c>
      <c r="P805" t="str">
        <f t="shared" ca="1" si="155"/>
        <v/>
      </c>
      <c r="Q805" t="str">
        <f t="shared" ca="1" si="149"/>
        <v/>
      </c>
      <c r="R805" t="str">
        <f t="shared" ca="1" si="150"/>
        <v/>
      </c>
    </row>
    <row r="806" spans="3:18" x14ac:dyDescent="0.25">
      <c r="C806" s="25">
        <v>42146</v>
      </c>
      <c r="D806" s="24">
        <v>59.72</v>
      </c>
      <c r="E806" s="24">
        <v>27992.83</v>
      </c>
      <c r="F806" s="24">
        <v>2126.06</v>
      </c>
      <c r="G806">
        <f t="shared" si="144"/>
        <v>60.93</v>
      </c>
      <c r="H806">
        <f t="shared" ca="1" si="151"/>
        <v>57.26</v>
      </c>
      <c r="I806">
        <f t="shared" si="145"/>
        <v>13</v>
      </c>
      <c r="J806">
        <f t="shared" ca="1" si="146"/>
        <v>4</v>
      </c>
      <c r="K806">
        <f t="shared" ca="1" si="152"/>
        <v>27640.91</v>
      </c>
      <c r="L806">
        <f t="shared" ca="1" si="153"/>
        <v>27693.54</v>
      </c>
      <c r="M806" s="21">
        <f t="shared" ca="1" si="147"/>
        <v>-6.0233054324634878</v>
      </c>
      <c r="N806" s="21">
        <f t="shared" ca="1" si="154"/>
        <v>0.19040617693122375</v>
      </c>
      <c r="O806" t="str">
        <f t="shared" ca="1" si="148"/>
        <v/>
      </c>
      <c r="P806" t="str">
        <f t="shared" ca="1" si="155"/>
        <v/>
      </c>
      <c r="Q806" t="str">
        <f t="shared" ca="1" si="149"/>
        <v/>
      </c>
      <c r="R806" t="str">
        <f t="shared" ca="1" si="150"/>
        <v/>
      </c>
    </row>
    <row r="807" spans="3:18" x14ac:dyDescent="0.25">
      <c r="C807" s="25">
        <v>42145</v>
      </c>
      <c r="D807" s="24">
        <v>60.72</v>
      </c>
      <c r="E807" s="24">
        <v>27523.72</v>
      </c>
      <c r="F807" s="24">
        <v>2130.8200000000002</v>
      </c>
      <c r="G807">
        <f t="shared" si="144"/>
        <v>60.93</v>
      </c>
      <c r="H807">
        <f t="shared" ca="1" si="151"/>
        <v>57.26</v>
      </c>
      <c r="I807">
        <f t="shared" si="145"/>
        <v>12</v>
      </c>
      <c r="J807">
        <f t="shared" ca="1" si="146"/>
        <v>3</v>
      </c>
      <c r="K807">
        <f t="shared" ca="1" si="152"/>
        <v>27640.91</v>
      </c>
      <c r="L807">
        <f t="shared" ca="1" si="153"/>
        <v>27693.54</v>
      </c>
      <c r="M807" s="21">
        <f t="shared" ca="1" si="147"/>
        <v>-6.0233054324634878</v>
      </c>
      <c r="N807" s="21">
        <f t="shared" ca="1" si="154"/>
        <v>0.19040617693122375</v>
      </c>
      <c r="O807" t="str">
        <f t="shared" ca="1" si="148"/>
        <v/>
      </c>
      <c r="P807" t="str">
        <f t="shared" ca="1" si="155"/>
        <v/>
      </c>
      <c r="Q807" t="str">
        <f t="shared" ca="1" si="149"/>
        <v/>
      </c>
      <c r="R807" t="str">
        <f t="shared" ca="1" si="150"/>
        <v/>
      </c>
    </row>
    <row r="808" spans="3:18" x14ac:dyDescent="0.25">
      <c r="C808" s="25">
        <v>42144</v>
      </c>
      <c r="D808" s="24">
        <v>58.98</v>
      </c>
      <c r="E808" s="24">
        <v>27585.05</v>
      </c>
      <c r="F808" s="24">
        <v>2125.85</v>
      </c>
      <c r="G808">
        <f t="shared" si="144"/>
        <v>60.93</v>
      </c>
      <c r="H808">
        <f t="shared" ca="1" si="151"/>
        <v>57.26</v>
      </c>
      <c r="I808">
        <f t="shared" si="145"/>
        <v>11</v>
      </c>
      <c r="J808">
        <f t="shared" ca="1" si="146"/>
        <v>2</v>
      </c>
      <c r="K808">
        <f t="shared" ca="1" si="152"/>
        <v>27640.91</v>
      </c>
      <c r="L808">
        <f t="shared" ca="1" si="153"/>
        <v>27693.54</v>
      </c>
      <c r="M808" s="21">
        <f t="shared" ca="1" si="147"/>
        <v>-6.0233054324634878</v>
      </c>
      <c r="N808" s="21">
        <f t="shared" ca="1" si="154"/>
        <v>0.19040617693122375</v>
      </c>
      <c r="O808" t="str">
        <f t="shared" ca="1" si="148"/>
        <v/>
      </c>
      <c r="P808" t="str">
        <f t="shared" ca="1" si="155"/>
        <v/>
      </c>
      <c r="Q808" t="str">
        <f t="shared" ca="1" si="149"/>
        <v/>
      </c>
      <c r="R808" t="str">
        <f t="shared" ca="1" si="150"/>
        <v/>
      </c>
    </row>
    <row r="809" spans="3:18" x14ac:dyDescent="0.25">
      <c r="C809" s="25">
        <v>42143</v>
      </c>
      <c r="D809" s="24">
        <v>57.26</v>
      </c>
      <c r="E809" s="24">
        <v>27693.54</v>
      </c>
      <c r="F809" s="24">
        <v>2127.83</v>
      </c>
      <c r="G809">
        <f t="shared" si="144"/>
        <v>60.93</v>
      </c>
      <c r="H809">
        <f t="shared" ca="1" si="151"/>
        <v>57.26</v>
      </c>
      <c r="I809">
        <f t="shared" si="145"/>
        <v>10</v>
      </c>
      <c r="J809">
        <f t="shared" ca="1" si="146"/>
        <v>1</v>
      </c>
      <c r="K809">
        <f t="shared" ca="1" si="152"/>
        <v>27640.91</v>
      </c>
      <c r="L809">
        <f t="shared" ca="1" si="153"/>
        <v>27693.54</v>
      </c>
      <c r="M809" s="21">
        <f t="shared" ca="1" si="147"/>
        <v>-6.0233054324634878</v>
      </c>
      <c r="N809" s="21">
        <f t="shared" ca="1" si="154"/>
        <v>0.19040617693122375</v>
      </c>
      <c r="O809" t="str">
        <f t="shared" ca="1" si="148"/>
        <v/>
      </c>
      <c r="P809" t="str">
        <f t="shared" ca="1" si="155"/>
        <v/>
      </c>
      <c r="Q809" t="str">
        <f t="shared" ca="1" si="149"/>
        <v/>
      </c>
      <c r="R809" t="str">
        <f t="shared" ca="1" si="150"/>
        <v/>
      </c>
    </row>
    <row r="810" spans="3:18" x14ac:dyDescent="0.25">
      <c r="C810" s="25">
        <v>42142</v>
      </c>
      <c r="D810" s="24">
        <v>59.43</v>
      </c>
      <c r="E810" s="24">
        <v>27591.25</v>
      </c>
      <c r="F810" s="24">
        <v>2129.1999999999998</v>
      </c>
      <c r="G810">
        <f t="shared" si="144"/>
        <v>60.93</v>
      </c>
      <c r="H810">
        <f t="shared" ca="1" si="151"/>
        <v>58.94</v>
      </c>
      <c r="I810">
        <f t="shared" si="145"/>
        <v>9</v>
      </c>
      <c r="J810">
        <f t="shared" ca="1" si="146"/>
        <v>8</v>
      </c>
      <c r="K810">
        <f t="shared" ca="1" si="152"/>
        <v>27640.91</v>
      </c>
      <c r="L810">
        <f t="shared" ca="1" si="153"/>
        <v>27289.97</v>
      </c>
      <c r="M810" s="21">
        <f t="shared" ca="1" si="147"/>
        <v>-3.2660430001641205</v>
      </c>
      <c r="N810" s="21">
        <f t="shared" ca="1" si="154"/>
        <v>-1.2696398201072157</v>
      </c>
      <c r="O810" t="str">
        <f t="shared" ca="1" si="148"/>
        <v/>
      </c>
      <c r="P810" t="str">
        <f t="shared" ca="1" si="155"/>
        <v/>
      </c>
      <c r="Q810" t="str">
        <f t="shared" ca="1" si="149"/>
        <v/>
      </c>
      <c r="R810" t="str">
        <f t="shared" ca="1" si="150"/>
        <v/>
      </c>
    </row>
    <row r="811" spans="3:18" x14ac:dyDescent="0.25">
      <c r="C811" s="25">
        <v>42139</v>
      </c>
      <c r="D811" s="24">
        <v>59.69</v>
      </c>
      <c r="E811" s="24">
        <v>27822.28</v>
      </c>
      <c r="F811" s="24">
        <v>2122.73</v>
      </c>
      <c r="G811">
        <f t="shared" si="144"/>
        <v>60.93</v>
      </c>
      <c r="H811">
        <f t="shared" ca="1" si="151"/>
        <v>58.94</v>
      </c>
      <c r="I811">
        <f t="shared" si="145"/>
        <v>8</v>
      </c>
      <c r="J811">
        <f t="shared" ca="1" si="146"/>
        <v>7</v>
      </c>
      <c r="K811">
        <f t="shared" ca="1" si="152"/>
        <v>27640.91</v>
      </c>
      <c r="L811">
        <f t="shared" ca="1" si="153"/>
        <v>27289.97</v>
      </c>
      <c r="M811" s="21">
        <f t="shared" ca="1" si="147"/>
        <v>-3.2660430001641205</v>
      </c>
      <c r="N811" s="21">
        <f t="shared" ca="1" si="154"/>
        <v>-1.2696398201072157</v>
      </c>
      <c r="O811" t="str">
        <f t="shared" ca="1" si="148"/>
        <v/>
      </c>
      <c r="P811" t="str">
        <f t="shared" ca="1" si="155"/>
        <v/>
      </c>
      <c r="Q811" t="str">
        <f t="shared" ca="1" si="149"/>
        <v/>
      </c>
      <c r="R811" t="str">
        <f t="shared" ca="1" si="150"/>
        <v/>
      </c>
    </row>
    <row r="812" spans="3:18" x14ac:dyDescent="0.25">
      <c r="C812" s="25">
        <v>42138</v>
      </c>
      <c r="D812" s="24">
        <v>59.88</v>
      </c>
      <c r="E812" s="24">
        <v>27286.55</v>
      </c>
      <c r="F812" s="24">
        <v>2121.1</v>
      </c>
      <c r="G812">
        <f t="shared" si="144"/>
        <v>60.93</v>
      </c>
      <c r="H812">
        <f t="shared" ca="1" si="151"/>
        <v>58.94</v>
      </c>
      <c r="I812">
        <f t="shared" si="145"/>
        <v>7</v>
      </c>
      <c r="J812">
        <f t="shared" ca="1" si="146"/>
        <v>6</v>
      </c>
      <c r="K812">
        <f t="shared" ca="1" si="152"/>
        <v>27640.91</v>
      </c>
      <c r="L812">
        <f t="shared" ca="1" si="153"/>
        <v>27289.97</v>
      </c>
      <c r="M812" s="21">
        <f t="shared" ca="1" si="147"/>
        <v>-3.2660430001641205</v>
      </c>
      <c r="N812" s="21">
        <f t="shared" ca="1" si="154"/>
        <v>-1.2696398201072157</v>
      </c>
      <c r="O812" t="str">
        <f t="shared" ca="1" si="148"/>
        <v/>
      </c>
      <c r="P812" t="str">
        <f t="shared" ca="1" si="155"/>
        <v/>
      </c>
      <c r="Q812" t="str">
        <f t="shared" ca="1" si="149"/>
        <v/>
      </c>
      <c r="R812" t="str">
        <f t="shared" ca="1" si="150"/>
        <v/>
      </c>
    </row>
    <row r="813" spans="3:18" x14ac:dyDescent="0.25">
      <c r="C813" s="25">
        <v>42137</v>
      </c>
      <c r="D813" s="24">
        <v>60.5</v>
      </c>
      <c r="E813" s="24">
        <v>27249.279999999999</v>
      </c>
      <c r="F813" s="24">
        <v>2098.48</v>
      </c>
      <c r="G813">
        <f t="shared" si="144"/>
        <v>60.93</v>
      </c>
      <c r="H813">
        <f t="shared" ca="1" si="151"/>
        <v>58.94</v>
      </c>
      <c r="I813">
        <f t="shared" si="145"/>
        <v>6</v>
      </c>
      <c r="J813">
        <f t="shared" ca="1" si="146"/>
        <v>5</v>
      </c>
      <c r="K813">
        <f t="shared" ca="1" si="152"/>
        <v>27640.91</v>
      </c>
      <c r="L813">
        <f t="shared" ca="1" si="153"/>
        <v>27289.97</v>
      </c>
      <c r="M813" s="21">
        <f t="shared" ca="1" si="147"/>
        <v>-3.2660430001641205</v>
      </c>
      <c r="N813" s="21">
        <f t="shared" ca="1" si="154"/>
        <v>-1.2696398201072157</v>
      </c>
      <c r="O813" t="str">
        <f t="shared" ca="1" si="148"/>
        <v/>
      </c>
      <c r="P813" t="str">
        <f t="shared" ca="1" si="155"/>
        <v/>
      </c>
      <c r="Q813" t="str">
        <f t="shared" ca="1" si="149"/>
        <v/>
      </c>
      <c r="R813" t="str">
        <f t="shared" ca="1" si="150"/>
        <v/>
      </c>
    </row>
    <row r="814" spans="3:18" x14ac:dyDescent="0.25">
      <c r="C814" s="25">
        <v>42136</v>
      </c>
      <c r="D814" s="24">
        <v>60.75</v>
      </c>
      <c r="E814" s="24">
        <v>27407.18</v>
      </c>
      <c r="F814" s="24">
        <v>2099.12</v>
      </c>
      <c r="G814">
        <f t="shared" si="144"/>
        <v>60.93</v>
      </c>
      <c r="H814">
        <f t="shared" ca="1" si="151"/>
        <v>58.94</v>
      </c>
      <c r="I814">
        <f t="shared" si="145"/>
        <v>5</v>
      </c>
      <c r="J814">
        <f t="shared" ca="1" si="146"/>
        <v>4</v>
      </c>
      <c r="K814">
        <f t="shared" ca="1" si="152"/>
        <v>27640.91</v>
      </c>
      <c r="L814">
        <f t="shared" ca="1" si="153"/>
        <v>27289.97</v>
      </c>
      <c r="M814" s="21">
        <f t="shared" ca="1" si="147"/>
        <v>-3.2660430001641205</v>
      </c>
      <c r="N814" s="21">
        <f t="shared" ca="1" si="154"/>
        <v>-1.2696398201072157</v>
      </c>
      <c r="O814" t="str">
        <f t="shared" ca="1" si="148"/>
        <v/>
      </c>
      <c r="P814" t="str">
        <f t="shared" ca="1" si="155"/>
        <v/>
      </c>
      <c r="Q814" t="str">
        <f t="shared" ca="1" si="149"/>
        <v/>
      </c>
      <c r="R814" t="str">
        <f t="shared" ca="1" si="150"/>
        <v/>
      </c>
    </row>
    <row r="815" spans="3:18" x14ac:dyDescent="0.25">
      <c r="C815" s="25">
        <v>42135</v>
      </c>
      <c r="D815" s="24">
        <v>59.25</v>
      </c>
      <c r="E815" s="24">
        <v>27718.2</v>
      </c>
      <c r="F815" s="24">
        <v>2105.33</v>
      </c>
      <c r="G815">
        <f t="shared" si="144"/>
        <v>60.93</v>
      </c>
      <c r="H815">
        <f t="shared" ca="1" si="151"/>
        <v>58.94</v>
      </c>
      <c r="I815">
        <f t="shared" si="145"/>
        <v>4</v>
      </c>
      <c r="J815">
        <f t="shared" ca="1" si="146"/>
        <v>3</v>
      </c>
      <c r="K815">
        <f t="shared" ca="1" si="152"/>
        <v>27640.91</v>
      </c>
      <c r="L815">
        <f t="shared" ca="1" si="153"/>
        <v>27289.97</v>
      </c>
      <c r="M815" s="21">
        <f t="shared" ca="1" si="147"/>
        <v>-3.2660430001641205</v>
      </c>
      <c r="N815" s="21">
        <f t="shared" ca="1" si="154"/>
        <v>-1.2696398201072157</v>
      </c>
      <c r="O815" t="str">
        <f t="shared" ca="1" si="148"/>
        <v/>
      </c>
      <c r="P815" t="str">
        <f t="shared" ca="1" si="155"/>
        <v/>
      </c>
      <c r="Q815" t="str">
        <f t="shared" ca="1" si="149"/>
        <v/>
      </c>
      <c r="R815" t="str">
        <f t="shared" ca="1" si="150"/>
        <v/>
      </c>
    </row>
    <row r="816" spans="3:18" x14ac:dyDescent="0.25">
      <c r="C816" s="25">
        <v>42132</v>
      </c>
      <c r="D816" s="24">
        <v>59.39</v>
      </c>
      <c r="E816" s="24">
        <v>27577.34</v>
      </c>
      <c r="F816" s="24">
        <v>2116.1</v>
      </c>
      <c r="G816">
        <f t="shared" si="144"/>
        <v>60.93</v>
      </c>
      <c r="H816">
        <f t="shared" ca="1" si="151"/>
        <v>58.94</v>
      </c>
      <c r="I816">
        <f t="shared" si="145"/>
        <v>3</v>
      </c>
      <c r="J816">
        <f t="shared" ca="1" si="146"/>
        <v>2</v>
      </c>
      <c r="K816">
        <f t="shared" ca="1" si="152"/>
        <v>27640.91</v>
      </c>
      <c r="L816">
        <f t="shared" ca="1" si="153"/>
        <v>27289.97</v>
      </c>
      <c r="M816" s="21">
        <f t="shared" ca="1" si="147"/>
        <v>-3.2660430001641205</v>
      </c>
      <c r="N816" s="21">
        <f t="shared" ca="1" si="154"/>
        <v>-1.2696398201072157</v>
      </c>
      <c r="O816" t="str">
        <f t="shared" ca="1" si="148"/>
        <v/>
      </c>
      <c r="P816" t="str">
        <f t="shared" ca="1" si="155"/>
        <v/>
      </c>
      <c r="Q816" t="str">
        <f t="shared" ca="1" si="149"/>
        <v/>
      </c>
      <c r="R816" t="str">
        <f t="shared" ca="1" si="150"/>
        <v/>
      </c>
    </row>
    <row r="817" spans="3:18" x14ac:dyDescent="0.25">
      <c r="C817" s="25">
        <v>42131</v>
      </c>
      <c r="D817" s="24">
        <v>58.94</v>
      </c>
      <c r="E817" s="24">
        <v>27289.97</v>
      </c>
      <c r="F817" s="24">
        <v>2088</v>
      </c>
      <c r="G817">
        <f t="shared" si="144"/>
        <v>60.93</v>
      </c>
      <c r="H817">
        <f t="shared" ca="1" si="151"/>
        <v>58.94</v>
      </c>
      <c r="I817">
        <f t="shared" si="145"/>
        <v>2</v>
      </c>
      <c r="J817">
        <f t="shared" ca="1" si="146"/>
        <v>1</v>
      </c>
      <c r="K817">
        <f t="shared" ca="1" si="152"/>
        <v>27640.91</v>
      </c>
      <c r="L817">
        <f t="shared" ca="1" si="153"/>
        <v>27289.97</v>
      </c>
      <c r="M817" s="21">
        <f t="shared" ca="1" si="147"/>
        <v>-3.2660430001641205</v>
      </c>
      <c r="N817" s="21">
        <f t="shared" ca="1" si="154"/>
        <v>-1.2696398201072157</v>
      </c>
      <c r="O817" t="str">
        <f t="shared" ca="1" si="148"/>
        <v/>
      </c>
      <c r="P817" t="str">
        <f t="shared" ca="1" si="155"/>
        <v/>
      </c>
      <c r="Q817" t="str">
        <f t="shared" ca="1" si="149"/>
        <v/>
      </c>
      <c r="R817" t="str">
        <f t="shared" ca="1" si="150"/>
        <v/>
      </c>
    </row>
    <row r="818" spans="3:18" x14ac:dyDescent="0.25">
      <c r="C818" s="25">
        <v>42130</v>
      </c>
      <c r="D818" s="24">
        <v>60.93</v>
      </c>
      <c r="E818" s="24">
        <v>27640.91</v>
      </c>
      <c r="F818" s="24">
        <v>2080.15</v>
      </c>
      <c r="G818">
        <f t="shared" si="144"/>
        <v>60.93</v>
      </c>
      <c r="H818">
        <f t="shared" ca="1" si="151"/>
        <v>60.93</v>
      </c>
      <c r="I818">
        <f t="shared" si="145"/>
        <v>1</v>
      </c>
      <c r="J818">
        <f t="shared" ca="1" si="146"/>
        <v>1</v>
      </c>
      <c r="K818">
        <f t="shared" ca="1" si="152"/>
        <v>27640.91</v>
      </c>
      <c r="L818">
        <f t="shared" ca="1" si="153"/>
        <v>27640.91</v>
      </c>
      <c r="M818" s="21">
        <f t="shared" ca="1" si="147"/>
        <v>0</v>
      </c>
      <c r="N818" s="21">
        <f t="shared" ca="1" si="154"/>
        <v>0</v>
      </c>
      <c r="O818" t="str">
        <f t="shared" ca="1" si="148"/>
        <v/>
      </c>
      <c r="P818" t="str">
        <f t="shared" ca="1" si="155"/>
        <v/>
      </c>
      <c r="Q818" t="str">
        <f t="shared" ca="1" si="149"/>
        <v/>
      </c>
      <c r="R818" t="str">
        <f t="shared" ca="1" si="150"/>
        <v/>
      </c>
    </row>
    <row r="819" spans="3:18" x14ac:dyDescent="0.25">
      <c r="C819" s="25">
        <v>42129</v>
      </c>
      <c r="D819" s="24">
        <v>60.4</v>
      </c>
      <c r="E819" s="24">
        <v>27755.54</v>
      </c>
      <c r="F819" s="24">
        <v>2089.46</v>
      </c>
      <c r="G819">
        <f t="shared" si="144"/>
        <v>60.4</v>
      </c>
      <c r="H819">
        <f t="shared" ca="1" si="151"/>
        <v>60.4</v>
      </c>
      <c r="I819">
        <f t="shared" si="145"/>
        <v>1</v>
      </c>
      <c r="J819">
        <f t="shared" ca="1" si="146"/>
        <v>1</v>
      </c>
      <c r="K819">
        <f t="shared" ca="1" si="152"/>
        <v>27755.54</v>
      </c>
      <c r="L819">
        <f t="shared" ca="1" si="153"/>
        <v>27755.54</v>
      </c>
      <c r="M819" s="21">
        <f t="shared" ca="1" si="147"/>
        <v>0</v>
      </c>
      <c r="N819" s="21">
        <f t="shared" ca="1" si="154"/>
        <v>0</v>
      </c>
      <c r="O819" t="str">
        <f t="shared" ca="1" si="148"/>
        <v/>
      </c>
      <c r="P819" t="str">
        <f t="shared" ca="1" si="155"/>
        <v/>
      </c>
      <c r="Q819" t="str">
        <f t="shared" ca="1" si="149"/>
        <v/>
      </c>
      <c r="R819" t="str">
        <f t="shared" ca="1" si="150"/>
        <v/>
      </c>
    </row>
    <row r="820" spans="3:18" x14ac:dyDescent="0.25">
      <c r="C820" s="25">
        <v>42128</v>
      </c>
      <c r="D820" s="24">
        <v>58.93</v>
      </c>
      <c r="E820" s="24">
        <v>28123.82</v>
      </c>
      <c r="F820" s="24">
        <v>2114.4899999999998</v>
      </c>
      <c r="G820">
        <f t="shared" si="144"/>
        <v>59.63</v>
      </c>
      <c r="H820">
        <f t="shared" ca="1" si="151"/>
        <v>58.93</v>
      </c>
      <c r="I820">
        <f t="shared" si="145"/>
        <v>3</v>
      </c>
      <c r="J820">
        <f t="shared" ca="1" si="146"/>
        <v>1</v>
      </c>
      <c r="K820">
        <f t="shared" ca="1" si="152"/>
        <v>28133</v>
      </c>
      <c r="L820">
        <f t="shared" ca="1" si="153"/>
        <v>28123.82</v>
      </c>
      <c r="M820" s="21">
        <f t="shared" ca="1" si="147"/>
        <v>-1.1739057521381935</v>
      </c>
      <c r="N820" s="21">
        <f t="shared" ca="1" si="154"/>
        <v>-3.2630718373438672E-2</v>
      </c>
      <c r="O820" t="str">
        <f t="shared" ca="1" si="148"/>
        <v/>
      </c>
      <c r="P820" t="str">
        <f t="shared" ca="1" si="155"/>
        <v/>
      </c>
      <c r="Q820" t="str">
        <f t="shared" ca="1" si="149"/>
        <v/>
      </c>
      <c r="R820" t="str">
        <f t="shared" ca="1" si="150"/>
        <v/>
      </c>
    </row>
    <row r="821" spans="3:18" x14ac:dyDescent="0.25">
      <c r="C821" s="25">
        <v>42125</v>
      </c>
      <c r="D821" s="24">
        <v>59.15</v>
      </c>
      <c r="E821" s="24"/>
      <c r="F821" s="24">
        <v>2108.29</v>
      </c>
      <c r="G821">
        <f t="shared" si="144"/>
        <v>59.63</v>
      </c>
      <c r="H821">
        <f t="shared" ca="1" si="151"/>
        <v>59.15</v>
      </c>
      <c r="I821">
        <f t="shared" si="145"/>
        <v>2</v>
      </c>
      <c r="J821">
        <f t="shared" ca="1" si="146"/>
        <v>1</v>
      </c>
      <c r="K821">
        <f t="shared" ca="1" si="152"/>
        <v>28133</v>
      </c>
      <c r="L821">
        <f t="shared" ca="1" si="153"/>
        <v>0</v>
      </c>
      <c r="M821" s="21">
        <f t="shared" ca="1" si="147"/>
        <v>-0.80496394432333362</v>
      </c>
      <c r="N821" s="21">
        <f t="shared" ca="1" si="154"/>
        <v>-100</v>
      </c>
      <c r="O821" t="str">
        <f t="shared" ca="1" si="148"/>
        <v/>
      </c>
      <c r="P821" t="str">
        <f t="shared" ca="1" si="155"/>
        <v/>
      </c>
      <c r="Q821" t="str">
        <f t="shared" ca="1" si="149"/>
        <v/>
      </c>
      <c r="R821" t="str">
        <f t="shared" ca="1" si="150"/>
        <v/>
      </c>
    </row>
    <row r="822" spans="3:18" x14ac:dyDescent="0.25">
      <c r="C822" s="25">
        <v>42124</v>
      </c>
      <c r="D822" s="24">
        <v>59.63</v>
      </c>
      <c r="E822" s="24">
        <v>28133</v>
      </c>
      <c r="F822" s="24">
        <v>2085.5100000000002</v>
      </c>
      <c r="G822">
        <f t="shared" si="144"/>
        <v>59.63</v>
      </c>
      <c r="H822">
        <f t="shared" ca="1" si="151"/>
        <v>59.63</v>
      </c>
      <c r="I822">
        <f t="shared" si="145"/>
        <v>1</v>
      </c>
      <c r="J822">
        <f t="shared" ca="1" si="146"/>
        <v>1</v>
      </c>
      <c r="K822">
        <f t="shared" ca="1" si="152"/>
        <v>28133</v>
      </c>
      <c r="L822">
        <f t="shared" ca="1" si="153"/>
        <v>28133</v>
      </c>
      <c r="M822" s="21">
        <f t="shared" ca="1" si="147"/>
        <v>0</v>
      </c>
      <c r="N822" s="21">
        <f t="shared" ca="1" si="154"/>
        <v>0</v>
      </c>
      <c r="O822" t="str">
        <f t="shared" ca="1" si="148"/>
        <v/>
      </c>
      <c r="P822" t="str">
        <f t="shared" ca="1" si="155"/>
        <v/>
      </c>
      <c r="Q822" t="str">
        <f t="shared" ca="1" si="149"/>
        <v/>
      </c>
      <c r="R822" t="str">
        <f t="shared" ca="1" si="150"/>
        <v/>
      </c>
    </row>
    <row r="823" spans="3:18" x14ac:dyDescent="0.25">
      <c r="C823" s="25">
        <v>42123</v>
      </c>
      <c r="D823" s="24">
        <v>58.58</v>
      </c>
      <c r="E823" s="24">
        <v>28400.34</v>
      </c>
      <c r="F823" s="24">
        <v>2106.85</v>
      </c>
      <c r="G823">
        <f t="shared" si="144"/>
        <v>58.58</v>
      </c>
      <c r="H823">
        <f t="shared" ca="1" si="151"/>
        <v>58.58</v>
      </c>
      <c r="I823">
        <f t="shared" si="145"/>
        <v>1</v>
      </c>
      <c r="J823">
        <f t="shared" ca="1" si="146"/>
        <v>1</v>
      </c>
      <c r="K823">
        <f t="shared" ca="1" si="152"/>
        <v>28400.34</v>
      </c>
      <c r="L823">
        <f t="shared" ca="1" si="153"/>
        <v>28400.34</v>
      </c>
      <c r="M823" s="21">
        <f t="shared" ca="1" si="147"/>
        <v>0</v>
      </c>
      <c r="N823" s="21">
        <f t="shared" ca="1" si="154"/>
        <v>0</v>
      </c>
      <c r="O823" t="str">
        <f t="shared" ca="1" si="148"/>
        <v/>
      </c>
      <c r="P823" t="str">
        <f t="shared" ca="1" si="155"/>
        <v/>
      </c>
      <c r="Q823" t="str">
        <f t="shared" ca="1" si="149"/>
        <v/>
      </c>
      <c r="R823" t="str">
        <f t="shared" ca="1" si="150"/>
        <v/>
      </c>
    </row>
    <row r="824" spans="3:18" x14ac:dyDescent="0.25">
      <c r="C824" s="25">
        <v>42122</v>
      </c>
      <c r="D824" s="24">
        <v>57.06</v>
      </c>
      <c r="E824" s="24">
        <v>28442.75</v>
      </c>
      <c r="F824" s="24">
        <v>2114.7600000000002</v>
      </c>
      <c r="G824">
        <f t="shared" si="144"/>
        <v>57.74</v>
      </c>
      <c r="H824">
        <f t="shared" ca="1" si="151"/>
        <v>56.99</v>
      </c>
      <c r="I824">
        <f t="shared" si="145"/>
        <v>4</v>
      </c>
      <c r="J824">
        <f t="shared" ca="1" si="146"/>
        <v>2</v>
      </c>
      <c r="K824">
        <f t="shared" ca="1" si="152"/>
        <v>27827.7</v>
      </c>
      <c r="L824">
        <f t="shared" ca="1" si="153"/>
        <v>28433.59</v>
      </c>
      <c r="M824" s="21">
        <f t="shared" ca="1" si="147"/>
        <v>-1.2989262209906483</v>
      </c>
      <c r="N824" s="21">
        <f t="shared" ca="1" si="154"/>
        <v>2.1772909726639256</v>
      </c>
      <c r="O824" t="str">
        <f t="shared" ca="1" si="148"/>
        <v/>
      </c>
      <c r="P824" t="str">
        <f t="shared" ca="1" si="155"/>
        <v/>
      </c>
      <c r="Q824" t="str">
        <f t="shared" ca="1" si="149"/>
        <v/>
      </c>
      <c r="R824" t="str">
        <f t="shared" ca="1" si="150"/>
        <v/>
      </c>
    </row>
    <row r="825" spans="3:18" x14ac:dyDescent="0.25">
      <c r="C825" s="25">
        <v>42121</v>
      </c>
      <c r="D825" s="24">
        <v>56.99</v>
      </c>
      <c r="E825" s="24">
        <v>28433.59</v>
      </c>
      <c r="F825" s="24">
        <v>2108.92</v>
      </c>
      <c r="G825">
        <f t="shared" si="144"/>
        <v>57.74</v>
      </c>
      <c r="H825">
        <f t="shared" ca="1" si="151"/>
        <v>56.99</v>
      </c>
      <c r="I825">
        <f t="shared" si="145"/>
        <v>3</v>
      </c>
      <c r="J825">
        <f t="shared" ca="1" si="146"/>
        <v>1</v>
      </c>
      <c r="K825">
        <f t="shared" ca="1" si="152"/>
        <v>27827.7</v>
      </c>
      <c r="L825">
        <f t="shared" ca="1" si="153"/>
        <v>28433.59</v>
      </c>
      <c r="M825" s="21">
        <f t="shared" ca="1" si="147"/>
        <v>-1.2989262209906483</v>
      </c>
      <c r="N825" s="21">
        <f t="shared" ca="1" si="154"/>
        <v>2.1772909726639256</v>
      </c>
      <c r="O825" t="str">
        <f t="shared" ca="1" si="148"/>
        <v/>
      </c>
      <c r="P825" t="str">
        <f t="shared" ca="1" si="155"/>
        <v/>
      </c>
      <c r="Q825" t="str">
        <f t="shared" ca="1" si="149"/>
        <v/>
      </c>
      <c r="R825" t="str">
        <f t="shared" ca="1" si="150"/>
        <v/>
      </c>
    </row>
    <row r="826" spans="3:18" x14ac:dyDescent="0.25">
      <c r="C826" s="25">
        <v>42118</v>
      </c>
      <c r="D826" s="24">
        <v>57.15</v>
      </c>
      <c r="E826" s="24">
        <v>28060.98</v>
      </c>
      <c r="F826" s="24">
        <v>2117.69</v>
      </c>
      <c r="G826">
        <f t="shared" si="144"/>
        <v>57.74</v>
      </c>
      <c r="H826">
        <f t="shared" ca="1" si="151"/>
        <v>57.15</v>
      </c>
      <c r="I826">
        <f t="shared" si="145"/>
        <v>2</v>
      </c>
      <c r="J826">
        <f t="shared" ca="1" si="146"/>
        <v>1</v>
      </c>
      <c r="K826">
        <f t="shared" ca="1" si="152"/>
        <v>27827.7</v>
      </c>
      <c r="L826">
        <f t="shared" ca="1" si="153"/>
        <v>28060.98</v>
      </c>
      <c r="M826" s="21">
        <f t="shared" ca="1" si="147"/>
        <v>-1.0218219605126477</v>
      </c>
      <c r="N826" s="21">
        <f t="shared" ca="1" si="154"/>
        <v>0.83830140471543579</v>
      </c>
      <c r="O826" t="str">
        <f t="shared" ca="1" si="148"/>
        <v/>
      </c>
      <c r="P826" t="str">
        <f t="shared" ca="1" si="155"/>
        <v/>
      </c>
      <c r="Q826" t="str">
        <f t="shared" ca="1" si="149"/>
        <v/>
      </c>
      <c r="R826" t="str">
        <f t="shared" ca="1" si="150"/>
        <v/>
      </c>
    </row>
    <row r="827" spans="3:18" x14ac:dyDescent="0.25">
      <c r="C827" s="25">
        <v>42117</v>
      </c>
      <c r="D827" s="24">
        <v>57.74</v>
      </c>
      <c r="E827" s="24">
        <v>27827.7</v>
      </c>
      <c r="F827" s="24">
        <v>2112.9299999999998</v>
      </c>
      <c r="G827">
        <f t="shared" si="144"/>
        <v>57.74</v>
      </c>
      <c r="H827">
        <f t="shared" ca="1" si="151"/>
        <v>57.74</v>
      </c>
      <c r="I827">
        <f t="shared" si="145"/>
        <v>1</v>
      </c>
      <c r="J827">
        <f t="shared" ca="1" si="146"/>
        <v>1</v>
      </c>
      <c r="K827">
        <f t="shared" ca="1" si="152"/>
        <v>27827.7</v>
      </c>
      <c r="L827">
        <f t="shared" ca="1" si="153"/>
        <v>27827.7</v>
      </c>
      <c r="M827" s="21">
        <f t="shared" ca="1" si="147"/>
        <v>0</v>
      </c>
      <c r="N827" s="21">
        <f t="shared" ca="1" si="154"/>
        <v>0</v>
      </c>
      <c r="O827" t="str">
        <f t="shared" ca="1" si="148"/>
        <v/>
      </c>
      <c r="P827" t="str">
        <f t="shared" ca="1" si="155"/>
        <v/>
      </c>
      <c r="Q827" t="str">
        <f t="shared" ca="1" si="149"/>
        <v/>
      </c>
      <c r="R827" t="str">
        <f t="shared" ca="1" si="150"/>
        <v/>
      </c>
    </row>
    <row r="828" spans="3:18" x14ac:dyDescent="0.25">
      <c r="C828" s="25">
        <v>42116</v>
      </c>
      <c r="D828" s="24">
        <v>56.16</v>
      </c>
      <c r="E828" s="24">
        <v>27933.85</v>
      </c>
      <c r="F828" s="24">
        <v>2107.96</v>
      </c>
      <c r="G828">
        <f t="shared" si="144"/>
        <v>56.71</v>
      </c>
      <c r="H828">
        <f t="shared" ca="1" si="151"/>
        <v>55.26</v>
      </c>
      <c r="I828">
        <f t="shared" si="145"/>
        <v>5</v>
      </c>
      <c r="J828">
        <f t="shared" ca="1" si="146"/>
        <v>2</v>
      </c>
      <c r="K828">
        <f t="shared" ca="1" si="152"/>
        <v>27739.71</v>
      </c>
      <c r="L828">
        <f t="shared" ca="1" si="153"/>
        <v>27850.49</v>
      </c>
      <c r="M828" s="21">
        <f t="shared" ca="1" si="147"/>
        <v>-2.5568682771997975</v>
      </c>
      <c r="N828" s="21">
        <f t="shared" ca="1" si="154"/>
        <v>0.39935529246701851</v>
      </c>
      <c r="O828" t="str">
        <f t="shared" ca="1" si="148"/>
        <v/>
      </c>
      <c r="P828" t="str">
        <f t="shared" ca="1" si="155"/>
        <v/>
      </c>
      <c r="Q828" t="str">
        <f t="shared" ca="1" si="149"/>
        <v/>
      </c>
      <c r="R828" t="str">
        <f t="shared" ca="1" si="150"/>
        <v/>
      </c>
    </row>
    <row r="829" spans="3:18" x14ac:dyDescent="0.25">
      <c r="C829" s="25">
        <v>42115</v>
      </c>
      <c r="D829" s="24">
        <v>55.26</v>
      </c>
      <c r="E829" s="24">
        <v>27850.49</v>
      </c>
      <c r="F829" s="24">
        <v>2097.29</v>
      </c>
      <c r="G829">
        <f t="shared" si="144"/>
        <v>56.71</v>
      </c>
      <c r="H829">
        <f t="shared" ca="1" si="151"/>
        <v>55.26</v>
      </c>
      <c r="I829">
        <f t="shared" si="145"/>
        <v>4</v>
      </c>
      <c r="J829">
        <f t="shared" ca="1" si="146"/>
        <v>1</v>
      </c>
      <c r="K829">
        <f t="shared" ca="1" si="152"/>
        <v>27739.71</v>
      </c>
      <c r="L829">
        <f t="shared" ca="1" si="153"/>
        <v>27850.49</v>
      </c>
      <c r="M829" s="21">
        <f t="shared" ca="1" si="147"/>
        <v>-2.5568682771997975</v>
      </c>
      <c r="N829" s="21">
        <f t="shared" ca="1" si="154"/>
        <v>0.39935529246701851</v>
      </c>
      <c r="O829" t="str">
        <f t="shared" ca="1" si="148"/>
        <v/>
      </c>
      <c r="P829" t="str">
        <f t="shared" ca="1" si="155"/>
        <v/>
      </c>
      <c r="Q829" t="str">
        <f t="shared" ca="1" si="149"/>
        <v/>
      </c>
      <c r="R829" t="str">
        <f t="shared" ca="1" si="150"/>
        <v/>
      </c>
    </row>
    <row r="830" spans="3:18" x14ac:dyDescent="0.25">
      <c r="C830" s="25">
        <v>42114</v>
      </c>
      <c r="D830" s="24">
        <v>56.38</v>
      </c>
      <c r="E830" s="24">
        <v>27094.93</v>
      </c>
      <c r="F830" s="24">
        <v>2100.4</v>
      </c>
      <c r="G830">
        <f t="shared" si="144"/>
        <v>56.71</v>
      </c>
      <c r="H830">
        <f t="shared" ca="1" si="151"/>
        <v>55.74</v>
      </c>
      <c r="I830">
        <f t="shared" si="145"/>
        <v>3</v>
      </c>
      <c r="J830">
        <f t="shared" ca="1" si="146"/>
        <v>2</v>
      </c>
      <c r="K830">
        <f t="shared" ca="1" si="152"/>
        <v>27739.71</v>
      </c>
      <c r="L830">
        <f t="shared" ca="1" si="153"/>
        <v>27653.119999999999</v>
      </c>
      <c r="M830" s="21">
        <f t="shared" ca="1" si="147"/>
        <v>-1.7104567095750256</v>
      </c>
      <c r="N830" s="21">
        <f t="shared" ca="1" si="154"/>
        <v>-0.31215178529263587</v>
      </c>
      <c r="O830" t="str">
        <f t="shared" ca="1" si="148"/>
        <v/>
      </c>
      <c r="P830" t="str">
        <f t="shared" ca="1" si="155"/>
        <v/>
      </c>
      <c r="Q830" t="str">
        <f t="shared" ca="1" si="149"/>
        <v/>
      </c>
      <c r="R830" t="str">
        <f t="shared" ca="1" si="150"/>
        <v/>
      </c>
    </row>
    <row r="831" spans="3:18" x14ac:dyDescent="0.25">
      <c r="C831" s="25">
        <v>42111</v>
      </c>
      <c r="D831" s="24">
        <v>55.74</v>
      </c>
      <c r="E831" s="24">
        <v>27653.119999999999</v>
      </c>
      <c r="F831" s="24">
        <v>2081.1799999999998</v>
      </c>
      <c r="G831">
        <f t="shared" si="144"/>
        <v>56.71</v>
      </c>
      <c r="H831">
        <f t="shared" ca="1" si="151"/>
        <v>55.74</v>
      </c>
      <c r="I831">
        <f t="shared" si="145"/>
        <v>2</v>
      </c>
      <c r="J831">
        <f t="shared" ca="1" si="146"/>
        <v>1</v>
      </c>
      <c r="K831">
        <f t="shared" ca="1" si="152"/>
        <v>27739.71</v>
      </c>
      <c r="L831">
        <f t="shared" ca="1" si="153"/>
        <v>27653.119999999999</v>
      </c>
      <c r="M831" s="21">
        <f t="shared" ca="1" si="147"/>
        <v>-1.7104567095750256</v>
      </c>
      <c r="N831" s="21">
        <f t="shared" ca="1" si="154"/>
        <v>-0.31215178529263587</v>
      </c>
      <c r="O831" t="str">
        <f t="shared" ca="1" si="148"/>
        <v/>
      </c>
      <c r="P831" t="str">
        <f t="shared" ca="1" si="155"/>
        <v/>
      </c>
      <c r="Q831" t="str">
        <f t="shared" ca="1" si="149"/>
        <v/>
      </c>
      <c r="R831" t="str">
        <f t="shared" ca="1" si="150"/>
        <v/>
      </c>
    </row>
    <row r="832" spans="3:18" x14ac:dyDescent="0.25">
      <c r="C832" s="25">
        <v>42110</v>
      </c>
      <c r="D832" s="24">
        <v>56.71</v>
      </c>
      <c r="E832" s="24">
        <v>27739.71</v>
      </c>
      <c r="F832" s="24">
        <v>2104.9899999999998</v>
      </c>
      <c r="G832">
        <f t="shared" si="144"/>
        <v>56.71</v>
      </c>
      <c r="H832">
        <f t="shared" ca="1" si="151"/>
        <v>56.71</v>
      </c>
      <c r="I832">
        <f t="shared" si="145"/>
        <v>1</v>
      </c>
      <c r="J832">
        <f t="shared" ca="1" si="146"/>
        <v>1</v>
      </c>
      <c r="K832">
        <f t="shared" ca="1" si="152"/>
        <v>27739.71</v>
      </c>
      <c r="L832">
        <f t="shared" ca="1" si="153"/>
        <v>27739.71</v>
      </c>
      <c r="M832" s="21">
        <f t="shared" ca="1" si="147"/>
        <v>0</v>
      </c>
      <c r="N832" s="21">
        <f t="shared" ca="1" si="154"/>
        <v>0</v>
      </c>
      <c r="O832" t="str">
        <f t="shared" ca="1" si="148"/>
        <v/>
      </c>
      <c r="P832" t="str">
        <f t="shared" ca="1" si="155"/>
        <v/>
      </c>
      <c r="Q832" t="str">
        <f t="shared" ca="1" si="149"/>
        <v/>
      </c>
      <c r="R832" t="str">
        <f t="shared" ca="1" si="150"/>
        <v/>
      </c>
    </row>
    <row r="833" spans="3:18" x14ac:dyDescent="0.25">
      <c r="C833" s="25">
        <v>42109</v>
      </c>
      <c r="D833" s="24">
        <v>56.39</v>
      </c>
      <c r="E833" s="24">
        <v>27618.82</v>
      </c>
      <c r="F833" s="24">
        <v>2106.63</v>
      </c>
      <c r="G833">
        <f t="shared" si="144"/>
        <v>56.39</v>
      </c>
      <c r="H833">
        <f t="shared" ca="1" si="151"/>
        <v>56.39</v>
      </c>
      <c r="I833">
        <f t="shared" si="145"/>
        <v>1</v>
      </c>
      <c r="J833">
        <f t="shared" ca="1" si="146"/>
        <v>1</v>
      </c>
      <c r="K833">
        <f t="shared" ca="1" si="152"/>
        <v>27618.82</v>
      </c>
      <c r="L833">
        <f t="shared" ca="1" si="153"/>
        <v>27618.82</v>
      </c>
      <c r="M833" s="21">
        <f t="shared" ca="1" si="147"/>
        <v>0</v>
      </c>
      <c r="N833" s="21">
        <f t="shared" ca="1" si="154"/>
        <v>0</v>
      </c>
      <c r="O833" t="str">
        <f t="shared" ca="1" si="148"/>
        <v/>
      </c>
      <c r="P833" t="str">
        <f t="shared" ca="1" si="155"/>
        <v/>
      </c>
      <c r="Q833" t="str">
        <f t="shared" ca="1" si="149"/>
        <v/>
      </c>
      <c r="R833" t="str">
        <f t="shared" ca="1" si="150"/>
        <v/>
      </c>
    </row>
    <row r="834" spans="3:18" x14ac:dyDescent="0.25">
      <c r="C834" s="25">
        <v>42108</v>
      </c>
      <c r="D834" s="24">
        <v>53.29</v>
      </c>
      <c r="E834" s="24">
        <v>27561.49</v>
      </c>
      <c r="F834" s="24">
        <v>2095.84</v>
      </c>
      <c r="G834">
        <f t="shared" si="144"/>
        <v>53.98</v>
      </c>
      <c r="H834">
        <f t="shared" ca="1" si="151"/>
        <v>50.42</v>
      </c>
      <c r="I834">
        <f t="shared" si="145"/>
        <v>6</v>
      </c>
      <c r="J834">
        <f t="shared" ca="1" si="146"/>
        <v>5</v>
      </c>
      <c r="K834">
        <f t="shared" ca="1" si="152"/>
        <v>0</v>
      </c>
      <c r="L834">
        <f t="shared" ca="1" si="153"/>
        <v>26236.86</v>
      </c>
      <c r="M834" s="21">
        <f t="shared" ca="1" si="147"/>
        <v>-6.5950351982215549</v>
      </c>
      <c r="N834" s="21" t="str">
        <f t="shared" ca="1" si="154"/>
        <v/>
      </c>
      <c r="O834" t="str">
        <f t="shared" ca="1" si="148"/>
        <v/>
      </c>
      <c r="P834" t="str">
        <f t="shared" ca="1" si="155"/>
        <v/>
      </c>
      <c r="Q834" t="str">
        <f t="shared" ca="1" si="149"/>
        <v/>
      </c>
      <c r="R834" t="str">
        <f t="shared" ca="1" si="150"/>
        <v/>
      </c>
    </row>
    <row r="835" spans="3:18" x14ac:dyDescent="0.25">
      <c r="C835" s="25">
        <v>42107</v>
      </c>
      <c r="D835" s="24">
        <v>51.91</v>
      </c>
      <c r="E835" s="24">
        <v>28016.34</v>
      </c>
      <c r="F835" s="24">
        <v>2092.4299999999998</v>
      </c>
      <c r="G835">
        <f t="shared" si="144"/>
        <v>53.98</v>
      </c>
      <c r="H835">
        <f t="shared" ca="1" si="151"/>
        <v>50.42</v>
      </c>
      <c r="I835">
        <f t="shared" si="145"/>
        <v>5</v>
      </c>
      <c r="J835">
        <f t="shared" ca="1" si="146"/>
        <v>4</v>
      </c>
      <c r="K835">
        <f t="shared" ca="1" si="152"/>
        <v>0</v>
      </c>
      <c r="L835">
        <f t="shared" ca="1" si="153"/>
        <v>26236.86</v>
      </c>
      <c r="M835" s="21">
        <f t="shared" ca="1" si="147"/>
        <v>-6.5950351982215549</v>
      </c>
      <c r="N835" s="21" t="str">
        <f t="shared" ca="1" si="154"/>
        <v/>
      </c>
      <c r="O835" t="str">
        <f t="shared" ca="1" si="148"/>
        <v/>
      </c>
      <c r="P835" t="str">
        <f t="shared" ca="1" si="155"/>
        <v/>
      </c>
      <c r="Q835" t="str">
        <f t="shared" ca="1" si="149"/>
        <v/>
      </c>
      <c r="R835" t="str">
        <f t="shared" ca="1" si="150"/>
        <v/>
      </c>
    </row>
    <row r="836" spans="3:18" x14ac:dyDescent="0.25">
      <c r="C836" s="25">
        <v>42104</v>
      </c>
      <c r="D836" s="24">
        <v>51.64</v>
      </c>
      <c r="E836" s="24">
        <v>27272.39</v>
      </c>
      <c r="F836" s="24">
        <v>2102.06</v>
      </c>
      <c r="G836">
        <f t="shared" si="144"/>
        <v>53.98</v>
      </c>
      <c r="H836">
        <f t="shared" ca="1" si="151"/>
        <v>50.42</v>
      </c>
      <c r="I836">
        <f t="shared" si="145"/>
        <v>4</v>
      </c>
      <c r="J836">
        <f t="shared" ca="1" si="146"/>
        <v>3</v>
      </c>
      <c r="K836">
        <f t="shared" ca="1" si="152"/>
        <v>0</v>
      </c>
      <c r="L836">
        <f t="shared" ca="1" si="153"/>
        <v>26236.86</v>
      </c>
      <c r="M836" s="21">
        <f t="shared" ca="1" si="147"/>
        <v>-6.5950351982215549</v>
      </c>
      <c r="N836" s="21" t="str">
        <f t="shared" ca="1" si="154"/>
        <v/>
      </c>
      <c r="O836" t="str">
        <f t="shared" ca="1" si="148"/>
        <v/>
      </c>
      <c r="P836" t="str">
        <f t="shared" ca="1" si="155"/>
        <v/>
      </c>
      <c r="Q836" t="str">
        <f t="shared" ca="1" si="149"/>
        <v/>
      </c>
      <c r="R836" t="str">
        <f t="shared" ca="1" si="150"/>
        <v/>
      </c>
    </row>
    <row r="837" spans="3:18" x14ac:dyDescent="0.25">
      <c r="C837" s="25">
        <v>42103</v>
      </c>
      <c r="D837" s="24">
        <v>50.79</v>
      </c>
      <c r="E837" s="24">
        <v>26944.39</v>
      </c>
      <c r="F837" s="24">
        <v>2091.1799999999998</v>
      </c>
      <c r="G837">
        <f t="shared" si="144"/>
        <v>53.98</v>
      </c>
      <c r="H837">
        <f t="shared" ca="1" si="151"/>
        <v>50.42</v>
      </c>
      <c r="I837">
        <f t="shared" si="145"/>
        <v>3</v>
      </c>
      <c r="J837">
        <f t="shared" ca="1" si="146"/>
        <v>2</v>
      </c>
      <c r="K837">
        <f t="shared" ca="1" si="152"/>
        <v>0</v>
      </c>
      <c r="L837">
        <f t="shared" ca="1" si="153"/>
        <v>26236.86</v>
      </c>
      <c r="M837" s="21">
        <f t="shared" ca="1" si="147"/>
        <v>-6.5950351982215549</v>
      </c>
      <c r="N837" s="21" t="str">
        <f t="shared" ca="1" si="154"/>
        <v/>
      </c>
      <c r="O837" t="str">
        <f t="shared" ca="1" si="148"/>
        <v/>
      </c>
      <c r="P837" t="str">
        <f t="shared" ca="1" si="155"/>
        <v/>
      </c>
      <c r="Q837" t="str">
        <f t="shared" ca="1" si="149"/>
        <v/>
      </c>
      <c r="R837" t="str">
        <f t="shared" ca="1" si="150"/>
        <v/>
      </c>
    </row>
    <row r="838" spans="3:18" x14ac:dyDescent="0.25">
      <c r="C838" s="25">
        <v>42102</v>
      </c>
      <c r="D838" s="24">
        <v>50.42</v>
      </c>
      <c r="E838" s="24">
        <v>26236.86</v>
      </c>
      <c r="F838" s="24">
        <v>2081.9</v>
      </c>
      <c r="G838">
        <f t="shared" si="144"/>
        <v>53.98</v>
      </c>
      <c r="H838">
        <f t="shared" ca="1" si="151"/>
        <v>50.42</v>
      </c>
      <c r="I838">
        <f t="shared" si="145"/>
        <v>2</v>
      </c>
      <c r="J838">
        <f t="shared" ca="1" si="146"/>
        <v>1</v>
      </c>
      <c r="K838">
        <f t="shared" ca="1" si="152"/>
        <v>0</v>
      </c>
      <c r="L838">
        <f t="shared" ca="1" si="153"/>
        <v>26236.86</v>
      </c>
      <c r="M838" s="21">
        <f t="shared" ca="1" si="147"/>
        <v>-6.5950351982215549</v>
      </c>
      <c r="N838" s="21" t="str">
        <f t="shared" ca="1" si="154"/>
        <v/>
      </c>
      <c r="O838" t="str">
        <f t="shared" ca="1" si="148"/>
        <v/>
      </c>
      <c r="P838" t="str">
        <f t="shared" ca="1" si="155"/>
        <v/>
      </c>
      <c r="Q838" t="str">
        <f t="shared" ca="1" si="149"/>
        <v/>
      </c>
      <c r="R838" t="str">
        <f t="shared" ca="1" si="150"/>
        <v/>
      </c>
    </row>
    <row r="839" spans="3:18" x14ac:dyDescent="0.25">
      <c r="C839" s="25">
        <v>42101</v>
      </c>
      <c r="D839" s="24">
        <v>53.98</v>
      </c>
      <c r="E839" s="24"/>
      <c r="F839" s="24">
        <v>2076.33</v>
      </c>
      <c r="G839">
        <f t="shared" si="144"/>
        <v>53.98</v>
      </c>
      <c r="H839">
        <f t="shared" ca="1" si="151"/>
        <v>53.98</v>
      </c>
      <c r="I839">
        <f t="shared" si="145"/>
        <v>1</v>
      </c>
      <c r="J839">
        <f t="shared" ca="1" si="146"/>
        <v>1</v>
      </c>
      <c r="K839">
        <f t="shared" ca="1" si="152"/>
        <v>0</v>
      </c>
      <c r="L839">
        <f t="shared" ca="1" si="153"/>
        <v>0</v>
      </c>
      <c r="M839" s="21">
        <f t="shared" ca="1" si="147"/>
        <v>0</v>
      </c>
      <c r="N839" s="21" t="str">
        <f t="shared" ca="1" si="154"/>
        <v/>
      </c>
      <c r="O839" t="str">
        <f t="shared" ca="1" si="148"/>
        <v/>
      </c>
      <c r="P839" t="str">
        <f t="shared" ca="1" si="155"/>
        <v/>
      </c>
      <c r="Q839" t="str">
        <f t="shared" ca="1" si="149"/>
        <v/>
      </c>
      <c r="R839" t="str">
        <f t="shared" ca="1" si="150"/>
        <v/>
      </c>
    </row>
    <row r="840" spans="3:18" x14ac:dyDescent="0.25">
      <c r="C840" s="25">
        <v>42100</v>
      </c>
      <c r="D840" s="24">
        <v>52.14</v>
      </c>
      <c r="E840" s="24"/>
      <c r="F840" s="24">
        <v>2080.62</v>
      </c>
      <c r="G840">
        <f t="shared" si="144"/>
        <v>52.14</v>
      </c>
      <c r="H840">
        <f t="shared" ca="1" si="151"/>
        <v>52.14</v>
      </c>
      <c r="I840">
        <f t="shared" si="145"/>
        <v>1</v>
      </c>
      <c r="J840">
        <f t="shared" ca="1" si="146"/>
        <v>1</v>
      </c>
      <c r="K840">
        <f t="shared" ca="1" si="152"/>
        <v>0</v>
      </c>
      <c r="L840">
        <f t="shared" ca="1" si="153"/>
        <v>0</v>
      </c>
      <c r="M840" s="21">
        <f t="shared" ca="1" si="147"/>
        <v>0</v>
      </c>
      <c r="N840" s="21" t="str">
        <f t="shared" ca="1" si="154"/>
        <v/>
      </c>
      <c r="O840" t="str">
        <f t="shared" ca="1" si="148"/>
        <v/>
      </c>
      <c r="P840" t="str">
        <f t="shared" ca="1" si="155"/>
        <v/>
      </c>
      <c r="Q840" t="str">
        <f t="shared" ca="1" si="149"/>
        <v/>
      </c>
      <c r="R840" t="str">
        <f t="shared" ca="1" si="150"/>
        <v/>
      </c>
    </row>
    <row r="841" spans="3:18" x14ac:dyDescent="0.25">
      <c r="C841" s="25">
        <v>42096</v>
      </c>
      <c r="D841" s="24">
        <v>49.14</v>
      </c>
      <c r="E841" s="24">
        <v>25275.64</v>
      </c>
      <c r="F841" s="24">
        <v>2066.96</v>
      </c>
      <c r="G841">
        <f t="shared" si="144"/>
        <v>51.43</v>
      </c>
      <c r="H841">
        <f t="shared" ca="1" si="151"/>
        <v>47.6</v>
      </c>
      <c r="I841">
        <f t="shared" si="145"/>
        <v>6</v>
      </c>
      <c r="J841">
        <f t="shared" ca="1" si="146"/>
        <v>3</v>
      </c>
      <c r="K841">
        <f t="shared" ca="1" si="152"/>
        <v>24497.08</v>
      </c>
      <c r="L841">
        <f t="shared" ca="1" si="153"/>
        <v>24900.89</v>
      </c>
      <c r="M841" s="21">
        <f t="shared" ca="1" si="147"/>
        <v>-7.4470153606844169</v>
      </c>
      <c r="N841" s="21">
        <f t="shared" ca="1" si="154"/>
        <v>1.6484005440648319</v>
      </c>
      <c r="O841" t="str">
        <f t="shared" ca="1" si="148"/>
        <v/>
      </c>
      <c r="P841" t="str">
        <f t="shared" ca="1" si="155"/>
        <v/>
      </c>
      <c r="Q841" t="str">
        <f t="shared" ca="1" si="149"/>
        <v/>
      </c>
      <c r="R841" t="str">
        <f t="shared" ca="1" si="150"/>
        <v/>
      </c>
    </row>
    <row r="842" spans="3:18" x14ac:dyDescent="0.25">
      <c r="C842" s="25">
        <v>42095</v>
      </c>
      <c r="D842" s="24">
        <v>50.09</v>
      </c>
      <c r="E842" s="24">
        <v>25082.75</v>
      </c>
      <c r="F842" s="24">
        <v>2059.69</v>
      </c>
      <c r="G842">
        <f t="shared" si="144"/>
        <v>51.43</v>
      </c>
      <c r="H842">
        <f t="shared" ca="1" si="151"/>
        <v>47.6</v>
      </c>
      <c r="I842">
        <f t="shared" si="145"/>
        <v>5</v>
      </c>
      <c r="J842">
        <f t="shared" ca="1" si="146"/>
        <v>2</v>
      </c>
      <c r="K842">
        <f t="shared" ca="1" si="152"/>
        <v>24497.08</v>
      </c>
      <c r="L842">
        <f t="shared" ca="1" si="153"/>
        <v>24900.89</v>
      </c>
      <c r="M842" s="21">
        <f t="shared" ca="1" si="147"/>
        <v>-7.4470153606844169</v>
      </c>
      <c r="N842" s="21">
        <f t="shared" ca="1" si="154"/>
        <v>1.6484005440648319</v>
      </c>
      <c r="O842" t="str">
        <f t="shared" ca="1" si="148"/>
        <v/>
      </c>
      <c r="P842" t="str">
        <f t="shared" ca="1" si="155"/>
        <v/>
      </c>
      <c r="Q842" t="str">
        <f t="shared" ca="1" si="149"/>
        <v/>
      </c>
      <c r="R842" t="str">
        <f t="shared" ca="1" si="150"/>
        <v/>
      </c>
    </row>
    <row r="843" spans="3:18" x14ac:dyDescent="0.25">
      <c r="C843" s="25">
        <v>42094</v>
      </c>
      <c r="D843" s="24">
        <v>47.6</v>
      </c>
      <c r="E843" s="24">
        <v>24900.89</v>
      </c>
      <c r="F843" s="24">
        <v>2067.89</v>
      </c>
      <c r="G843">
        <f t="shared" si="144"/>
        <v>51.43</v>
      </c>
      <c r="H843">
        <f t="shared" ca="1" si="151"/>
        <v>47.6</v>
      </c>
      <c r="I843">
        <f t="shared" si="145"/>
        <v>4</v>
      </c>
      <c r="J843">
        <f t="shared" ca="1" si="146"/>
        <v>1</v>
      </c>
      <c r="K843">
        <f t="shared" ca="1" si="152"/>
        <v>24497.08</v>
      </c>
      <c r="L843">
        <f t="shared" ca="1" si="153"/>
        <v>24900.89</v>
      </c>
      <c r="M843" s="21">
        <f t="shared" ca="1" si="147"/>
        <v>-7.4470153606844169</v>
      </c>
      <c r="N843" s="21">
        <f t="shared" ca="1" si="154"/>
        <v>1.6484005440648319</v>
      </c>
      <c r="O843" t="str">
        <f t="shared" ca="1" si="148"/>
        <v/>
      </c>
      <c r="P843" t="str">
        <f t="shared" ca="1" si="155"/>
        <v/>
      </c>
      <c r="Q843" t="str">
        <f t="shared" ca="1" si="149"/>
        <v/>
      </c>
      <c r="R843" t="str">
        <f t="shared" ca="1" si="150"/>
        <v/>
      </c>
    </row>
    <row r="844" spans="3:18" x14ac:dyDescent="0.25">
      <c r="C844" s="25">
        <v>42093</v>
      </c>
      <c r="D844" s="24">
        <v>48.68</v>
      </c>
      <c r="E844" s="24">
        <v>24855.119999999999</v>
      </c>
      <c r="F844" s="24">
        <v>2086.2399999999998</v>
      </c>
      <c r="G844">
        <f t="shared" si="144"/>
        <v>51.43</v>
      </c>
      <c r="H844">
        <f t="shared" ca="1" si="151"/>
        <v>48.68</v>
      </c>
      <c r="I844">
        <f t="shared" si="145"/>
        <v>3</v>
      </c>
      <c r="J844">
        <f t="shared" ca="1" si="146"/>
        <v>1</v>
      </c>
      <c r="K844">
        <f t="shared" ca="1" si="152"/>
        <v>24497.08</v>
      </c>
      <c r="L844">
        <f t="shared" ca="1" si="153"/>
        <v>24855.119999999999</v>
      </c>
      <c r="M844" s="21">
        <f t="shared" ca="1" si="147"/>
        <v>-5.34707369239743</v>
      </c>
      <c r="N844" s="21">
        <f t="shared" ca="1" si="154"/>
        <v>1.4615619494241727</v>
      </c>
      <c r="O844" t="str">
        <f t="shared" ca="1" si="148"/>
        <v/>
      </c>
      <c r="P844" t="str">
        <f t="shared" ca="1" si="155"/>
        <v/>
      </c>
      <c r="Q844" t="str">
        <f t="shared" ca="1" si="149"/>
        <v/>
      </c>
      <c r="R844" t="str">
        <f t="shared" ca="1" si="150"/>
        <v/>
      </c>
    </row>
    <row r="845" spans="3:18" x14ac:dyDescent="0.25">
      <c r="C845" s="25">
        <v>42090</v>
      </c>
      <c r="D845" s="24">
        <v>48.87</v>
      </c>
      <c r="E845" s="24">
        <v>24486.2</v>
      </c>
      <c r="F845" s="24">
        <v>2061.02</v>
      </c>
      <c r="G845">
        <f t="shared" si="144"/>
        <v>51.43</v>
      </c>
      <c r="H845">
        <f t="shared" ca="1" si="151"/>
        <v>48.87</v>
      </c>
      <c r="I845">
        <f t="shared" si="145"/>
        <v>2</v>
      </c>
      <c r="J845">
        <f t="shared" ca="1" si="146"/>
        <v>1</v>
      </c>
      <c r="K845">
        <f t="shared" ca="1" si="152"/>
        <v>24497.08</v>
      </c>
      <c r="L845">
        <f t="shared" ca="1" si="153"/>
        <v>24486.2</v>
      </c>
      <c r="M845" s="21">
        <f t="shared" ca="1" si="147"/>
        <v>-4.9776395100136206</v>
      </c>
      <c r="N845" s="21">
        <f t="shared" ca="1" si="154"/>
        <v>-4.4413456624226022E-2</v>
      </c>
      <c r="O845" t="str">
        <f t="shared" ca="1" si="148"/>
        <v/>
      </c>
      <c r="P845" t="str">
        <f t="shared" ca="1" si="155"/>
        <v/>
      </c>
      <c r="Q845" t="str">
        <f t="shared" ca="1" si="149"/>
        <v/>
      </c>
      <c r="R845" t="str">
        <f t="shared" ca="1" si="150"/>
        <v/>
      </c>
    </row>
    <row r="846" spans="3:18" x14ac:dyDescent="0.25">
      <c r="C846" s="25">
        <v>42089</v>
      </c>
      <c r="D846" s="24">
        <v>51.43</v>
      </c>
      <c r="E846" s="24">
        <v>24497.08</v>
      </c>
      <c r="F846" s="24">
        <v>2056.15</v>
      </c>
      <c r="G846">
        <f t="shared" si="144"/>
        <v>51.43</v>
      </c>
      <c r="H846">
        <f t="shared" ca="1" si="151"/>
        <v>51.43</v>
      </c>
      <c r="I846">
        <f t="shared" si="145"/>
        <v>1</v>
      </c>
      <c r="J846">
        <f t="shared" ca="1" si="146"/>
        <v>1</v>
      </c>
      <c r="K846">
        <f t="shared" ca="1" si="152"/>
        <v>24497.08</v>
      </c>
      <c r="L846">
        <f t="shared" ca="1" si="153"/>
        <v>24497.08</v>
      </c>
      <c r="M846" s="21">
        <f t="shared" ca="1" si="147"/>
        <v>0</v>
      </c>
      <c r="N846" s="21">
        <f t="shared" ca="1" si="154"/>
        <v>0</v>
      </c>
      <c r="O846" t="str">
        <f t="shared" ca="1" si="148"/>
        <v/>
      </c>
      <c r="P846" t="str">
        <f t="shared" ca="1" si="155"/>
        <v/>
      </c>
      <c r="Q846" t="str">
        <f t="shared" ca="1" si="149"/>
        <v/>
      </c>
      <c r="R846" t="str">
        <f t="shared" ca="1" si="150"/>
        <v/>
      </c>
    </row>
    <row r="847" spans="3:18" x14ac:dyDescent="0.25">
      <c r="C847" s="25">
        <v>42088</v>
      </c>
      <c r="D847" s="24">
        <v>49.21</v>
      </c>
      <c r="E847" s="24">
        <v>24528.23</v>
      </c>
      <c r="F847" s="24">
        <v>2061.0500000000002</v>
      </c>
      <c r="G847">
        <f t="shared" si="144"/>
        <v>50.76</v>
      </c>
      <c r="H847">
        <f t="shared" ca="1" si="151"/>
        <v>43.46</v>
      </c>
      <c r="I847">
        <f t="shared" si="145"/>
        <v>15</v>
      </c>
      <c r="J847">
        <f t="shared" ca="1" si="146"/>
        <v>7</v>
      </c>
      <c r="K847">
        <f t="shared" ca="1" si="152"/>
        <v>24193.040000000001</v>
      </c>
      <c r="L847">
        <f t="shared" ca="1" si="153"/>
        <v>23901.49</v>
      </c>
      <c r="M847" s="21">
        <f t="shared" ca="1" si="147"/>
        <v>-14.381402679275013</v>
      </c>
      <c r="N847" s="21">
        <f t="shared" ca="1" si="154"/>
        <v>-1.2050986564731025</v>
      </c>
      <c r="O847">
        <f t="shared" ca="1" si="148"/>
        <v>1</v>
      </c>
      <c r="P847" t="str">
        <f t="shared" ca="1" si="155"/>
        <v/>
      </c>
      <c r="Q847" t="str">
        <f t="shared" ca="1" si="149"/>
        <v/>
      </c>
      <c r="R847" t="str">
        <f t="shared" ca="1" si="150"/>
        <v/>
      </c>
    </row>
    <row r="848" spans="3:18" x14ac:dyDescent="0.25">
      <c r="C848" s="25">
        <v>42087</v>
      </c>
      <c r="D848" s="24">
        <v>47.51</v>
      </c>
      <c r="E848" s="24">
        <v>24399.599999999999</v>
      </c>
      <c r="F848" s="24">
        <v>2091.5</v>
      </c>
      <c r="G848">
        <f t="shared" si="144"/>
        <v>51.53</v>
      </c>
      <c r="H848">
        <f t="shared" ca="1" si="151"/>
        <v>43.46</v>
      </c>
      <c r="I848">
        <f t="shared" si="145"/>
        <v>15</v>
      </c>
      <c r="J848">
        <f t="shared" ca="1" si="146"/>
        <v>6</v>
      </c>
      <c r="K848">
        <f t="shared" ca="1" si="152"/>
        <v>24465.38</v>
      </c>
      <c r="L848">
        <f t="shared" ca="1" si="153"/>
        <v>23901.49</v>
      </c>
      <c r="M848" s="21">
        <f t="shared" ca="1" si="147"/>
        <v>-15.660780128080731</v>
      </c>
      <c r="N848" s="21">
        <f t="shared" ca="1" si="154"/>
        <v>-2.3048487291021047</v>
      </c>
      <c r="O848">
        <f t="shared" ca="1" si="148"/>
        <v>1</v>
      </c>
      <c r="P848" t="str">
        <f t="shared" ca="1" si="155"/>
        <v/>
      </c>
      <c r="Q848" t="str">
        <f t="shared" ca="1" si="149"/>
        <v/>
      </c>
      <c r="R848" t="str">
        <f t="shared" ca="1" si="150"/>
        <v/>
      </c>
    </row>
    <row r="849" spans="3:18" x14ac:dyDescent="0.25">
      <c r="C849" s="25">
        <v>42086</v>
      </c>
      <c r="D849" s="24">
        <v>47.45</v>
      </c>
      <c r="E849" s="24">
        <v>24494.51</v>
      </c>
      <c r="F849" s="24">
        <v>2104.42</v>
      </c>
      <c r="G849">
        <f t="shared" ref="G849:G912" si="156">MAX($D849:$D863)</f>
        <v>51.53</v>
      </c>
      <c r="H849">
        <f t="shared" ca="1" si="151"/>
        <v>43.46</v>
      </c>
      <c r="I849">
        <f t="shared" ref="I849:I912" si="157">MATCH($G849,$D849:$D863,0)</f>
        <v>14</v>
      </c>
      <c r="J849">
        <f t="shared" ref="J849:J912" ca="1" si="158">MATCH($H849,$D849:$D863,0)</f>
        <v>5</v>
      </c>
      <c r="K849">
        <f t="shared" ca="1" si="152"/>
        <v>24465.38</v>
      </c>
      <c r="L849">
        <f t="shared" ca="1" si="153"/>
        <v>23901.49</v>
      </c>
      <c r="M849" s="21">
        <f t="shared" ref="M849:M912" ca="1" si="159">100*(H849/G849-1)</f>
        <v>-15.660780128080731</v>
      </c>
      <c r="N849" s="21">
        <f t="shared" ca="1" si="154"/>
        <v>-2.3048487291021047</v>
      </c>
      <c r="O849">
        <f t="shared" ref="O849:O912" ca="1" si="160">IF(M849&lt;-10,1,"")</f>
        <v>1</v>
      </c>
      <c r="P849" t="str">
        <f t="shared" ca="1" si="155"/>
        <v/>
      </c>
      <c r="Q849" t="str">
        <f t="shared" ref="Q849:Q912" ca="1" si="161">IF(AND($O849=1,$P849=1),OFFSET($C849,I849-1,0),"")</f>
        <v/>
      </c>
      <c r="R849" t="str">
        <f t="shared" ref="R849:R912" ca="1" si="162">IF(AND($O849=1,$P849=1),OFFSET($C849,J849-1,0),"")</f>
        <v/>
      </c>
    </row>
    <row r="850" spans="3:18" x14ac:dyDescent="0.25">
      <c r="C850" s="25">
        <v>42083</v>
      </c>
      <c r="D850" s="24">
        <v>45.72</v>
      </c>
      <c r="E850" s="24">
        <v>24375.24</v>
      </c>
      <c r="F850" s="24">
        <v>2108.1</v>
      </c>
      <c r="G850">
        <f t="shared" si="156"/>
        <v>51.53</v>
      </c>
      <c r="H850">
        <f t="shared" ref="H850:H913" ca="1" si="163">MIN(OFFSET($D850,0,0,MATCH($G850,$D850:$D864,0),1))</f>
        <v>43.46</v>
      </c>
      <c r="I850">
        <f t="shared" si="157"/>
        <v>13</v>
      </c>
      <c r="J850">
        <f t="shared" ca="1" si="158"/>
        <v>4</v>
      </c>
      <c r="K850">
        <f t="shared" ref="K850:K913" ca="1" si="164">OFFSET($E850,I850-1,0)</f>
        <v>24465.38</v>
      </c>
      <c r="L850">
        <f t="shared" ref="L850:L913" ca="1" si="165">OFFSET($E850,J850-1,0)</f>
        <v>23901.49</v>
      </c>
      <c r="M850" s="21">
        <f t="shared" ca="1" si="159"/>
        <v>-15.660780128080731</v>
      </c>
      <c r="N850" s="21">
        <f t="shared" ref="N850:N913" ca="1" si="166">IF(ISNUMBER(100*(L850/K850-1)),100*(L850/K850-1),"")</f>
        <v>-2.3048487291021047</v>
      </c>
      <c r="O850">
        <f t="shared" ca="1" si="160"/>
        <v>1</v>
      </c>
      <c r="P850" t="str">
        <f t="shared" ref="P850:P913" ca="1" si="167">IF(N850="","",IF(N850=-100,"",IF(N850&lt;-10,1,"")))</f>
        <v/>
      </c>
      <c r="Q850" t="str">
        <f t="shared" ca="1" si="161"/>
        <v/>
      </c>
      <c r="R850" t="str">
        <f t="shared" ca="1" si="162"/>
        <v/>
      </c>
    </row>
    <row r="851" spans="3:18" x14ac:dyDescent="0.25">
      <c r="C851" s="25">
        <v>42082</v>
      </c>
      <c r="D851" s="24">
        <v>43.96</v>
      </c>
      <c r="E851" s="24">
        <v>24468.89</v>
      </c>
      <c r="F851" s="24">
        <v>2089.27</v>
      </c>
      <c r="G851">
        <f t="shared" si="156"/>
        <v>51.53</v>
      </c>
      <c r="H851">
        <f t="shared" ca="1" si="163"/>
        <v>43.46</v>
      </c>
      <c r="I851">
        <f t="shared" si="157"/>
        <v>12</v>
      </c>
      <c r="J851">
        <f t="shared" ca="1" si="158"/>
        <v>3</v>
      </c>
      <c r="K851">
        <f t="shared" ca="1" si="164"/>
        <v>24465.38</v>
      </c>
      <c r="L851">
        <f t="shared" ca="1" si="165"/>
        <v>23901.49</v>
      </c>
      <c r="M851" s="21">
        <f t="shared" ca="1" si="159"/>
        <v>-15.660780128080731</v>
      </c>
      <c r="N851" s="21">
        <f t="shared" ca="1" si="166"/>
        <v>-2.3048487291021047</v>
      </c>
      <c r="O851">
        <f t="shared" ca="1" si="160"/>
        <v>1</v>
      </c>
      <c r="P851" t="str">
        <f t="shared" ca="1" si="167"/>
        <v/>
      </c>
      <c r="Q851" t="str">
        <f t="shared" ca="1" si="161"/>
        <v/>
      </c>
      <c r="R851" t="str">
        <f t="shared" ca="1" si="162"/>
        <v/>
      </c>
    </row>
    <row r="852" spans="3:18" x14ac:dyDescent="0.25">
      <c r="C852" s="25">
        <v>42081</v>
      </c>
      <c r="D852" s="24">
        <v>44.66</v>
      </c>
      <c r="E852" s="24">
        <v>24120.080000000002</v>
      </c>
      <c r="F852" s="24">
        <v>2099.5</v>
      </c>
      <c r="G852">
        <f t="shared" si="156"/>
        <v>51.53</v>
      </c>
      <c r="H852">
        <f t="shared" ca="1" si="163"/>
        <v>43.46</v>
      </c>
      <c r="I852">
        <f t="shared" si="157"/>
        <v>11</v>
      </c>
      <c r="J852">
        <f t="shared" ca="1" si="158"/>
        <v>2</v>
      </c>
      <c r="K852">
        <f t="shared" ca="1" si="164"/>
        <v>24465.38</v>
      </c>
      <c r="L852">
        <f t="shared" ca="1" si="165"/>
        <v>23901.49</v>
      </c>
      <c r="M852" s="21">
        <f t="shared" ca="1" si="159"/>
        <v>-15.660780128080731</v>
      </c>
      <c r="N852" s="21">
        <f t="shared" ca="1" si="166"/>
        <v>-2.3048487291021047</v>
      </c>
      <c r="O852">
        <f t="shared" ca="1" si="160"/>
        <v>1</v>
      </c>
      <c r="P852" t="str">
        <f t="shared" ca="1" si="167"/>
        <v/>
      </c>
      <c r="Q852" t="str">
        <f t="shared" ca="1" si="161"/>
        <v/>
      </c>
      <c r="R852" t="str">
        <f t="shared" ca="1" si="162"/>
        <v/>
      </c>
    </row>
    <row r="853" spans="3:18" x14ac:dyDescent="0.25">
      <c r="C853" s="25">
        <v>42080</v>
      </c>
      <c r="D853" s="24">
        <v>43.46</v>
      </c>
      <c r="E853" s="24">
        <v>23901.49</v>
      </c>
      <c r="F853" s="24">
        <v>2074.2800000000002</v>
      </c>
      <c r="G853">
        <f t="shared" si="156"/>
        <v>51.53</v>
      </c>
      <c r="H853">
        <f t="shared" ca="1" si="163"/>
        <v>43.46</v>
      </c>
      <c r="I853">
        <f t="shared" si="157"/>
        <v>10</v>
      </c>
      <c r="J853">
        <f t="shared" ca="1" si="158"/>
        <v>1</v>
      </c>
      <c r="K853">
        <f t="shared" ca="1" si="164"/>
        <v>24465.38</v>
      </c>
      <c r="L853">
        <f t="shared" ca="1" si="165"/>
        <v>23901.49</v>
      </c>
      <c r="M853" s="21">
        <f t="shared" ca="1" si="159"/>
        <v>-15.660780128080731</v>
      </c>
      <c r="N853" s="21">
        <f t="shared" ca="1" si="166"/>
        <v>-2.3048487291021047</v>
      </c>
      <c r="O853">
        <f t="shared" ca="1" si="160"/>
        <v>1</v>
      </c>
      <c r="P853" t="str">
        <f t="shared" ca="1" si="167"/>
        <v/>
      </c>
      <c r="Q853" t="str">
        <f t="shared" ca="1" si="161"/>
        <v/>
      </c>
      <c r="R853" t="str">
        <f t="shared" ca="1" si="162"/>
        <v/>
      </c>
    </row>
    <row r="854" spans="3:18" x14ac:dyDescent="0.25">
      <c r="C854" s="25">
        <v>42079</v>
      </c>
      <c r="D854" s="24">
        <v>43.88</v>
      </c>
      <c r="E854" s="24">
        <v>23949.55</v>
      </c>
      <c r="F854" s="24">
        <v>2081.19</v>
      </c>
      <c r="G854">
        <f t="shared" si="156"/>
        <v>51.53</v>
      </c>
      <c r="H854">
        <f t="shared" ca="1" si="163"/>
        <v>43.88</v>
      </c>
      <c r="I854">
        <f t="shared" si="157"/>
        <v>9</v>
      </c>
      <c r="J854">
        <f t="shared" ca="1" si="158"/>
        <v>1</v>
      </c>
      <c r="K854">
        <f t="shared" ca="1" si="164"/>
        <v>24465.38</v>
      </c>
      <c r="L854">
        <f t="shared" ca="1" si="165"/>
        <v>23949.55</v>
      </c>
      <c r="M854" s="21">
        <f t="shared" ca="1" si="159"/>
        <v>-14.845720939258678</v>
      </c>
      <c r="N854" s="21">
        <f t="shared" ca="1" si="166"/>
        <v>-2.1084078808504159</v>
      </c>
      <c r="O854">
        <f t="shared" ca="1" si="160"/>
        <v>1</v>
      </c>
      <c r="P854" t="str">
        <f t="shared" ca="1" si="167"/>
        <v/>
      </c>
      <c r="Q854" t="str">
        <f t="shared" ca="1" si="161"/>
        <v/>
      </c>
      <c r="R854" t="str">
        <f t="shared" ca="1" si="162"/>
        <v/>
      </c>
    </row>
    <row r="855" spans="3:18" x14ac:dyDescent="0.25">
      <c r="C855" s="25">
        <v>42076</v>
      </c>
      <c r="D855" s="24">
        <v>44.84</v>
      </c>
      <c r="E855" s="24">
        <v>23823.21</v>
      </c>
      <c r="F855" s="24">
        <v>2053.4</v>
      </c>
      <c r="G855">
        <f t="shared" si="156"/>
        <v>51.53</v>
      </c>
      <c r="H855">
        <f t="shared" ca="1" si="163"/>
        <v>44.84</v>
      </c>
      <c r="I855">
        <f t="shared" si="157"/>
        <v>8</v>
      </c>
      <c r="J855">
        <f t="shared" ca="1" si="158"/>
        <v>1</v>
      </c>
      <c r="K855">
        <f t="shared" ca="1" si="164"/>
        <v>24465.38</v>
      </c>
      <c r="L855">
        <f t="shared" ca="1" si="165"/>
        <v>23823.21</v>
      </c>
      <c r="M855" s="21">
        <f t="shared" ca="1" si="159"/>
        <v>-12.982728507665431</v>
      </c>
      <c r="N855" s="21">
        <f t="shared" ca="1" si="166"/>
        <v>-2.6248110595461949</v>
      </c>
      <c r="O855">
        <f t="shared" ca="1" si="160"/>
        <v>1</v>
      </c>
      <c r="P855" t="str">
        <f t="shared" ca="1" si="167"/>
        <v/>
      </c>
      <c r="Q855" t="str">
        <f t="shared" ca="1" si="161"/>
        <v/>
      </c>
      <c r="R855" t="str">
        <f t="shared" ca="1" si="162"/>
        <v/>
      </c>
    </row>
    <row r="856" spans="3:18" x14ac:dyDescent="0.25">
      <c r="C856" s="25">
        <v>42075</v>
      </c>
      <c r="D856" s="24">
        <v>47.05</v>
      </c>
      <c r="E856" s="24">
        <v>23797.96</v>
      </c>
      <c r="F856" s="24">
        <v>2065.9499999999998</v>
      </c>
      <c r="G856">
        <f t="shared" si="156"/>
        <v>51.53</v>
      </c>
      <c r="H856">
        <f t="shared" ca="1" si="163"/>
        <v>47.05</v>
      </c>
      <c r="I856">
        <f t="shared" si="157"/>
        <v>7</v>
      </c>
      <c r="J856">
        <f t="shared" ca="1" si="158"/>
        <v>1</v>
      </c>
      <c r="K856">
        <f t="shared" ca="1" si="164"/>
        <v>24465.38</v>
      </c>
      <c r="L856">
        <f t="shared" ca="1" si="165"/>
        <v>23797.96</v>
      </c>
      <c r="M856" s="21">
        <f t="shared" ca="1" si="159"/>
        <v>-8.6939646807684952</v>
      </c>
      <c r="N856" s="21">
        <f t="shared" ca="1" si="166"/>
        <v>-2.7280181219339394</v>
      </c>
      <c r="O856" t="str">
        <f t="shared" ca="1" si="160"/>
        <v/>
      </c>
      <c r="P856" t="str">
        <f t="shared" ca="1" si="167"/>
        <v/>
      </c>
      <c r="Q856" t="str">
        <f t="shared" ca="1" si="161"/>
        <v/>
      </c>
      <c r="R856" t="str">
        <f t="shared" ca="1" si="162"/>
        <v/>
      </c>
    </row>
    <row r="857" spans="3:18" x14ac:dyDescent="0.25">
      <c r="C857" s="25">
        <v>42074</v>
      </c>
      <c r="D857" s="24">
        <v>48.17</v>
      </c>
      <c r="E857" s="24">
        <v>23717.97</v>
      </c>
      <c r="F857" s="24">
        <v>2040.24</v>
      </c>
      <c r="G857">
        <f t="shared" si="156"/>
        <v>51.53</v>
      </c>
      <c r="H857">
        <f t="shared" ca="1" si="163"/>
        <v>48.17</v>
      </c>
      <c r="I857">
        <f t="shared" si="157"/>
        <v>6</v>
      </c>
      <c r="J857">
        <f t="shared" ca="1" si="158"/>
        <v>1</v>
      </c>
      <c r="K857">
        <f t="shared" ca="1" si="164"/>
        <v>24465.38</v>
      </c>
      <c r="L857">
        <f t="shared" ca="1" si="165"/>
        <v>23717.97</v>
      </c>
      <c r="M857" s="21">
        <f t="shared" ca="1" si="159"/>
        <v>-6.5204735105763634</v>
      </c>
      <c r="N857" s="21">
        <f t="shared" ca="1" si="166"/>
        <v>-3.0549699207614966</v>
      </c>
      <c r="O857" t="str">
        <f t="shared" ca="1" si="160"/>
        <v/>
      </c>
      <c r="P857" t="str">
        <f t="shared" ca="1" si="167"/>
        <v/>
      </c>
      <c r="Q857" t="str">
        <f t="shared" ca="1" si="161"/>
        <v/>
      </c>
      <c r="R857" t="str">
        <f t="shared" ca="1" si="162"/>
        <v/>
      </c>
    </row>
    <row r="858" spans="3:18" x14ac:dyDescent="0.25">
      <c r="C858" s="25">
        <v>42073</v>
      </c>
      <c r="D858" s="24">
        <v>48.29</v>
      </c>
      <c r="E858" s="24">
        <v>23896.98</v>
      </c>
      <c r="F858" s="24">
        <v>2044.16</v>
      </c>
      <c r="G858">
        <f t="shared" si="156"/>
        <v>52.14</v>
      </c>
      <c r="H858">
        <f t="shared" ca="1" si="163"/>
        <v>48.17</v>
      </c>
      <c r="I858">
        <f t="shared" si="157"/>
        <v>15</v>
      </c>
      <c r="J858">
        <f t="shared" ca="1" si="158"/>
        <v>9</v>
      </c>
      <c r="K858">
        <f t="shared" ca="1" si="164"/>
        <v>24832.080000000002</v>
      </c>
      <c r="L858">
        <f t="shared" ca="1" si="165"/>
        <v>24902.06</v>
      </c>
      <c r="M858" s="21">
        <f t="shared" ca="1" si="159"/>
        <v>-7.6141158419639421</v>
      </c>
      <c r="N858" s="21">
        <f t="shared" ca="1" si="166"/>
        <v>0.28181288075745936</v>
      </c>
      <c r="O858" t="str">
        <f t="shared" ca="1" si="160"/>
        <v/>
      </c>
      <c r="P858" t="str">
        <f t="shared" ca="1" si="167"/>
        <v/>
      </c>
      <c r="Q858" t="str">
        <f t="shared" ca="1" si="161"/>
        <v/>
      </c>
      <c r="R858" t="str">
        <f t="shared" ca="1" si="162"/>
        <v/>
      </c>
    </row>
    <row r="859" spans="3:18" x14ac:dyDescent="0.25">
      <c r="C859" s="25">
        <v>42072</v>
      </c>
      <c r="D859" s="24">
        <v>50</v>
      </c>
      <c r="E859" s="24">
        <v>24123.05</v>
      </c>
      <c r="F859" s="24">
        <v>2079.4299999999998</v>
      </c>
      <c r="G859">
        <f t="shared" si="156"/>
        <v>53.53</v>
      </c>
      <c r="H859">
        <f t="shared" ca="1" si="163"/>
        <v>48.17</v>
      </c>
      <c r="I859">
        <f t="shared" si="157"/>
        <v>15</v>
      </c>
      <c r="J859">
        <f t="shared" ca="1" si="158"/>
        <v>8</v>
      </c>
      <c r="K859">
        <f t="shared" ca="1" si="164"/>
        <v>24784.880000000001</v>
      </c>
      <c r="L859">
        <f t="shared" ca="1" si="165"/>
        <v>24902.06</v>
      </c>
      <c r="M859" s="21">
        <f t="shared" ca="1" si="159"/>
        <v>-10.013076779376052</v>
      </c>
      <c r="N859" s="21">
        <f t="shared" ca="1" si="166"/>
        <v>0.47278824831913369</v>
      </c>
      <c r="O859">
        <f t="shared" ca="1" si="160"/>
        <v>1</v>
      </c>
      <c r="P859" t="str">
        <f t="shared" ca="1" si="167"/>
        <v/>
      </c>
      <c r="Q859" t="str">
        <f t="shared" ca="1" si="161"/>
        <v/>
      </c>
      <c r="R859" t="str">
        <f t="shared" ca="1" si="162"/>
        <v/>
      </c>
    </row>
    <row r="860" spans="3:18" x14ac:dyDescent="0.25">
      <c r="C860" s="25">
        <v>42069</v>
      </c>
      <c r="D860" s="24">
        <v>49.61</v>
      </c>
      <c r="E860" s="24">
        <v>24164</v>
      </c>
      <c r="F860" s="24">
        <v>2071.2600000000002</v>
      </c>
      <c r="G860">
        <f t="shared" si="156"/>
        <v>53.53</v>
      </c>
      <c r="H860">
        <f t="shared" ca="1" si="163"/>
        <v>48.17</v>
      </c>
      <c r="I860">
        <f t="shared" si="157"/>
        <v>14</v>
      </c>
      <c r="J860">
        <f t="shared" ca="1" si="158"/>
        <v>7</v>
      </c>
      <c r="K860">
        <f t="shared" ca="1" si="164"/>
        <v>24784.880000000001</v>
      </c>
      <c r="L860">
        <f t="shared" ca="1" si="165"/>
        <v>24902.06</v>
      </c>
      <c r="M860" s="21">
        <f t="shared" ca="1" si="159"/>
        <v>-10.013076779376052</v>
      </c>
      <c r="N860" s="21">
        <f t="shared" ca="1" si="166"/>
        <v>0.47278824831913369</v>
      </c>
      <c r="O860">
        <f t="shared" ca="1" si="160"/>
        <v>1</v>
      </c>
      <c r="P860" t="str">
        <f t="shared" ca="1" si="167"/>
        <v/>
      </c>
      <c r="Q860" t="str">
        <f t="shared" ca="1" si="161"/>
        <v/>
      </c>
      <c r="R860" t="str">
        <f t="shared" ca="1" si="162"/>
        <v/>
      </c>
    </row>
    <row r="861" spans="3:18" x14ac:dyDescent="0.25">
      <c r="C861" s="25">
        <v>42068</v>
      </c>
      <c r="D861" s="24">
        <v>50.76</v>
      </c>
      <c r="E861" s="24">
        <v>24193.040000000001</v>
      </c>
      <c r="F861" s="24">
        <v>2101.04</v>
      </c>
      <c r="G861">
        <f t="shared" si="156"/>
        <v>53.53</v>
      </c>
      <c r="H861">
        <f t="shared" ca="1" si="163"/>
        <v>48.17</v>
      </c>
      <c r="I861">
        <f t="shared" si="157"/>
        <v>13</v>
      </c>
      <c r="J861">
        <f t="shared" ca="1" si="158"/>
        <v>6</v>
      </c>
      <c r="K861">
        <f t="shared" ca="1" si="164"/>
        <v>24784.880000000001</v>
      </c>
      <c r="L861">
        <f t="shared" ca="1" si="165"/>
        <v>24902.06</v>
      </c>
      <c r="M861" s="21">
        <f t="shared" ca="1" si="159"/>
        <v>-10.013076779376052</v>
      </c>
      <c r="N861" s="21">
        <f t="shared" ca="1" si="166"/>
        <v>0.47278824831913369</v>
      </c>
      <c r="O861">
        <f t="shared" ca="1" si="160"/>
        <v>1</v>
      </c>
      <c r="P861" t="str">
        <f t="shared" ca="1" si="167"/>
        <v/>
      </c>
      <c r="Q861" t="str">
        <f t="shared" ca="1" si="161"/>
        <v/>
      </c>
      <c r="R861" t="str">
        <f t="shared" ca="1" si="162"/>
        <v/>
      </c>
    </row>
    <row r="862" spans="3:18" x14ac:dyDescent="0.25">
      <c r="C862" s="25">
        <v>42067</v>
      </c>
      <c r="D862" s="24">
        <v>51.53</v>
      </c>
      <c r="E862" s="24">
        <v>24465.38</v>
      </c>
      <c r="F862" s="24">
        <v>2098.5300000000002</v>
      </c>
      <c r="G862">
        <f t="shared" si="156"/>
        <v>53.53</v>
      </c>
      <c r="H862">
        <f t="shared" ca="1" si="163"/>
        <v>48.17</v>
      </c>
      <c r="I862">
        <f t="shared" si="157"/>
        <v>12</v>
      </c>
      <c r="J862">
        <f t="shared" ca="1" si="158"/>
        <v>5</v>
      </c>
      <c r="K862">
        <f t="shared" ca="1" si="164"/>
        <v>24784.880000000001</v>
      </c>
      <c r="L862">
        <f t="shared" ca="1" si="165"/>
        <v>24902.06</v>
      </c>
      <c r="M862" s="21">
        <f t="shared" ca="1" si="159"/>
        <v>-10.013076779376052</v>
      </c>
      <c r="N862" s="21">
        <f t="shared" ca="1" si="166"/>
        <v>0.47278824831913369</v>
      </c>
      <c r="O862">
        <f t="shared" ca="1" si="160"/>
        <v>1</v>
      </c>
      <c r="P862" t="str">
        <f t="shared" ca="1" si="167"/>
        <v/>
      </c>
      <c r="Q862" t="str">
        <f t="shared" ca="1" si="161"/>
        <v/>
      </c>
      <c r="R862" t="str">
        <f t="shared" ca="1" si="162"/>
        <v/>
      </c>
    </row>
    <row r="863" spans="3:18" x14ac:dyDescent="0.25">
      <c r="C863" s="25">
        <v>42066</v>
      </c>
      <c r="D863" s="24">
        <v>50.52</v>
      </c>
      <c r="E863" s="24">
        <v>24702.78</v>
      </c>
      <c r="F863" s="24">
        <v>2107.7800000000002</v>
      </c>
      <c r="G863">
        <f t="shared" si="156"/>
        <v>53.53</v>
      </c>
      <c r="H863">
        <f t="shared" ca="1" si="163"/>
        <v>48.17</v>
      </c>
      <c r="I863">
        <f t="shared" si="157"/>
        <v>11</v>
      </c>
      <c r="J863">
        <f t="shared" ca="1" si="158"/>
        <v>4</v>
      </c>
      <c r="K863">
        <f t="shared" ca="1" si="164"/>
        <v>24784.880000000001</v>
      </c>
      <c r="L863">
        <f t="shared" ca="1" si="165"/>
        <v>24902.06</v>
      </c>
      <c r="M863" s="21">
        <f t="shared" ca="1" si="159"/>
        <v>-10.013076779376052</v>
      </c>
      <c r="N863" s="21">
        <f t="shared" ca="1" si="166"/>
        <v>0.47278824831913369</v>
      </c>
      <c r="O863">
        <f t="shared" ca="1" si="160"/>
        <v>1</v>
      </c>
      <c r="P863" t="str">
        <f t="shared" ca="1" si="167"/>
        <v/>
      </c>
      <c r="Q863" t="str">
        <f t="shared" ca="1" si="161"/>
        <v/>
      </c>
      <c r="R863" t="str">
        <f t="shared" ca="1" si="162"/>
        <v/>
      </c>
    </row>
    <row r="864" spans="3:18" x14ac:dyDescent="0.25">
      <c r="C864" s="25">
        <v>42065</v>
      </c>
      <c r="D864" s="24">
        <v>49.59</v>
      </c>
      <c r="E864" s="24">
        <v>24887.439999999999</v>
      </c>
      <c r="F864" s="24">
        <v>2117.39</v>
      </c>
      <c r="G864">
        <f t="shared" si="156"/>
        <v>53.53</v>
      </c>
      <c r="H864">
        <f t="shared" ca="1" si="163"/>
        <v>48.17</v>
      </c>
      <c r="I864">
        <f t="shared" si="157"/>
        <v>10</v>
      </c>
      <c r="J864">
        <f t="shared" ca="1" si="158"/>
        <v>3</v>
      </c>
      <c r="K864">
        <f t="shared" ca="1" si="164"/>
        <v>24784.880000000001</v>
      </c>
      <c r="L864">
        <f t="shared" ca="1" si="165"/>
        <v>24902.06</v>
      </c>
      <c r="M864" s="21">
        <f t="shared" ca="1" si="159"/>
        <v>-10.013076779376052</v>
      </c>
      <c r="N864" s="21">
        <f t="shared" ca="1" si="166"/>
        <v>0.47278824831913369</v>
      </c>
      <c r="O864">
        <f t="shared" ca="1" si="160"/>
        <v>1</v>
      </c>
      <c r="P864" t="str">
        <f t="shared" ca="1" si="167"/>
        <v/>
      </c>
      <c r="Q864" t="str">
        <f t="shared" ca="1" si="161"/>
        <v/>
      </c>
      <c r="R864" t="str">
        <f t="shared" ca="1" si="162"/>
        <v/>
      </c>
    </row>
    <row r="865" spans="3:18" x14ac:dyDescent="0.25">
      <c r="C865" s="25">
        <v>42062</v>
      </c>
      <c r="D865" s="24">
        <v>49.76</v>
      </c>
      <c r="E865" s="24">
        <v>24823.29</v>
      </c>
      <c r="F865" s="24">
        <v>2104.5</v>
      </c>
      <c r="G865">
        <f t="shared" si="156"/>
        <v>53.53</v>
      </c>
      <c r="H865">
        <f t="shared" ca="1" si="163"/>
        <v>48.17</v>
      </c>
      <c r="I865">
        <f t="shared" si="157"/>
        <v>9</v>
      </c>
      <c r="J865">
        <f t="shared" ca="1" si="158"/>
        <v>2</v>
      </c>
      <c r="K865">
        <f t="shared" ca="1" si="164"/>
        <v>24784.880000000001</v>
      </c>
      <c r="L865">
        <f t="shared" ca="1" si="165"/>
        <v>24902.06</v>
      </c>
      <c r="M865" s="21">
        <f t="shared" ca="1" si="159"/>
        <v>-10.013076779376052</v>
      </c>
      <c r="N865" s="21">
        <f t="shared" ca="1" si="166"/>
        <v>0.47278824831913369</v>
      </c>
      <c r="O865">
        <f t="shared" ca="1" si="160"/>
        <v>1</v>
      </c>
      <c r="P865" t="str">
        <f t="shared" ca="1" si="167"/>
        <v/>
      </c>
      <c r="Q865" t="str">
        <f t="shared" ca="1" si="161"/>
        <v/>
      </c>
      <c r="R865" t="str">
        <f t="shared" ca="1" si="162"/>
        <v/>
      </c>
    </row>
    <row r="866" spans="3:18" x14ac:dyDescent="0.25">
      <c r="C866" s="25">
        <v>42061</v>
      </c>
      <c r="D866" s="24">
        <v>48.17</v>
      </c>
      <c r="E866" s="24">
        <v>24902.06</v>
      </c>
      <c r="F866" s="24">
        <v>2110.7399999999998</v>
      </c>
      <c r="G866">
        <f t="shared" si="156"/>
        <v>53.53</v>
      </c>
      <c r="H866">
        <f t="shared" ca="1" si="163"/>
        <v>48.17</v>
      </c>
      <c r="I866">
        <f t="shared" si="157"/>
        <v>8</v>
      </c>
      <c r="J866">
        <f t="shared" ca="1" si="158"/>
        <v>1</v>
      </c>
      <c r="K866">
        <f t="shared" ca="1" si="164"/>
        <v>24784.880000000001</v>
      </c>
      <c r="L866">
        <f t="shared" ca="1" si="165"/>
        <v>24902.06</v>
      </c>
      <c r="M866" s="21">
        <f t="shared" ca="1" si="159"/>
        <v>-10.013076779376052</v>
      </c>
      <c r="N866" s="21">
        <f t="shared" ca="1" si="166"/>
        <v>0.47278824831913369</v>
      </c>
      <c r="O866">
        <f t="shared" ca="1" si="160"/>
        <v>1</v>
      </c>
      <c r="P866" t="str">
        <f t="shared" ca="1" si="167"/>
        <v/>
      </c>
      <c r="Q866" t="str">
        <f t="shared" ca="1" si="161"/>
        <v/>
      </c>
      <c r="R866" t="str">
        <f t="shared" ca="1" si="162"/>
        <v/>
      </c>
    </row>
    <row r="867" spans="3:18" x14ac:dyDescent="0.25">
      <c r="C867" s="25">
        <v>42060</v>
      </c>
      <c r="D867" s="24">
        <v>50.99</v>
      </c>
      <c r="E867" s="24">
        <v>24778.28</v>
      </c>
      <c r="F867" s="24">
        <v>2113.86</v>
      </c>
      <c r="G867">
        <f t="shared" si="156"/>
        <v>53.53</v>
      </c>
      <c r="H867">
        <f t="shared" ca="1" si="163"/>
        <v>49.28</v>
      </c>
      <c r="I867">
        <f t="shared" si="157"/>
        <v>7</v>
      </c>
      <c r="J867">
        <f t="shared" ca="1" si="158"/>
        <v>2</v>
      </c>
      <c r="K867">
        <f t="shared" ca="1" si="164"/>
        <v>24784.880000000001</v>
      </c>
      <c r="L867">
        <f t="shared" ca="1" si="165"/>
        <v>24750.07</v>
      </c>
      <c r="M867" s="21">
        <f t="shared" ca="1" si="159"/>
        <v>-7.939473192602275</v>
      </c>
      <c r="N867" s="21">
        <f t="shared" ca="1" si="166"/>
        <v>-0.14044853152406223</v>
      </c>
      <c r="O867" t="str">
        <f t="shared" ca="1" si="160"/>
        <v/>
      </c>
      <c r="P867" t="str">
        <f t="shared" ca="1" si="167"/>
        <v/>
      </c>
      <c r="Q867" t="str">
        <f t="shared" ca="1" si="161"/>
        <v/>
      </c>
      <c r="R867" t="str">
        <f t="shared" ca="1" si="162"/>
        <v/>
      </c>
    </row>
    <row r="868" spans="3:18" x14ac:dyDescent="0.25">
      <c r="C868" s="25">
        <v>42059</v>
      </c>
      <c r="D868" s="24">
        <v>49.28</v>
      </c>
      <c r="E868" s="24">
        <v>24750.07</v>
      </c>
      <c r="F868" s="24">
        <v>2115.48</v>
      </c>
      <c r="G868">
        <f t="shared" si="156"/>
        <v>53.53</v>
      </c>
      <c r="H868">
        <f t="shared" ca="1" si="163"/>
        <v>49.28</v>
      </c>
      <c r="I868">
        <f t="shared" si="157"/>
        <v>6</v>
      </c>
      <c r="J868">
        <f t="shared" ca="1" si="158"/>
        <v>1</v>
      </c>
      <c r="K868">
        <f t="shared" ca="1" si="164"/>
        <v>24784.880000000001</v>
      </c>
      <c r="L868">
        <f t="shared" ca="1" si="165"/>
        <v>24750.07</v>
      </c>
      <c r="M868" s="21">
        <f t="shared" ca="1" si="159"/>
        <v>-7.939473192602275</v>
      </c>
      <c r="N868" s="21">
        <f t="shared" ca="1" si="166"/>
        <v>-0.14044853152406223</v>
      </c>
      <c r="O868" t="str">
        <f t="shared" ca="1" si="160"/>
        <v/>
      </c>
      <c r="P868" t="str">
        <f t="shared" ca="1" si="167"/>
        <v/>
      </c>
      <c r="Q868" t="str">
        <f t="shared" ca="1" si="161"/>
        <v/>
      </c>
      <c r="R868" t="str">
        <f t="shared" ca="1" si="162"/>
        <v/>
      </c>
    </row>
    <row r="869" spans="3:18" x14ac:dyDescent="0.25">
      <c r="C869" s="25">
        <v>42058</v>
      </c>
      <c r="D869" s="24">
        <v>49.45</v>
      </c>
      <c r="E869" s="24">
        <v>24836.76</v>
      </c>
      <c r="F869" s="24">
        <v>2109.66</v>
      </c>
      <c r="G869">
        <f t="shared" si="156"/>
        <v>53.53</v>
      </c>
      <c r="H869">
        <f t="shared" ca="1" si="163"/>
        <v>49.45</v>
      </c>
      <c r="I869">
        <f t="shared" si="157"/>
        <v>5</v>
      </c>
      <c r="J869">
        <f t="shared" ca="1" si="158"/>
        <v>1</v>
      </c>
      <c r="K869">
        <f t="shared" ca="1" si="164"/>
        <v>24784.880000000001</v>
      </c>
      <c r="L869">
        <f t="shared" ca="1" si="165"/>
        <v>24836.76</v>
      </c>
      <c r="M869" s="21">
        <f t="shared" ca="1" si="159"/>
        <v>-7.621894264898188</v>
      </c>
      <c r="N869" s="21">
        <f t="shared" ca="1" si="166"/>
        <v>0.20932116677585544</v>
      </c>
      <c r="O869" t="str">
        <f t="shared" ca="1" si="160"/>
        <v/>
      </c>
      <c r="P869" t="str">
        <f t="shared" ca="1" si="167"/>
        <v/>
      </c>
      <c r="Q869" t="str">
        <f t="shared" ca="1" si="161"/>
        <v/>
      </c>
      <c r="R869" t="str">
        <f t="shared" ca="1" si="162"/>
        <v/>
      </c>
    </row>
    <row r="870" spans="3:18" x14ac:dyDescent="0.25">
      <c r="C870" s="25">
        <v>42055</v>
      </c>
      <c r="D870" s="24">
        <v>50.34</v>
      </c>
      <c r="E870" s="24"/>
      <c r="F870" s="24">
        <v>2110.3000000000002</v>
      </c>
      <c r="G870">
        <f t="shared" si="156"/>
        <v>53.53</v>
      </c>
      <c r="H870">
        <f t="shared" ca="1" si="163"/>
        <v>50.34</v>
      </c>
      <c r="I870">
        <f t="shared" si="157"/>
        <v>4</v>
      </c>
      <c r="J870">
        <f t="shared" ca="1" si="158"/>
        <v>1</v>
      </c>
      <c r="K870">
        <f t="shared" ca="1" si="164"/>
        <v>24784.880000000001</v>
      </c>
      <c r="L870">
        <f t="shared" ca="1" si="165"/>
        <v>0</v>
      </c>
      <c r="M870" s="21">
        <f t="shared" ca="1" si="159"/>
        <v>-5.9592751728002931</v>
      </c>
      <c r="N870" s="21">
        <f t="shared" ca="1" si="166"/>
        <v>-100</v>
      </c>
      <c r="O870" t="str">
        <f t="shared" ca="1" si="160"/>
        <v/>
      </c>
      <c r="P870" t="str">
        <f t="shared" ca="1" si="167"/>
        <v/>
      </c>
      <c r="Q870" t="str">
        <f t="shared" ca="1" si="161"/>
        <v/>
      </c>
      <c r="R870" t="str">
        <f t="shared" ca="1" si="162"/>
        <v/>
      </c>
    </row>
    <row r="871" spans="3:18" x14ac:dyDescent="0.25">
      <c r="C871" s="25">
        <v>42054</v>
      </c>
      <c r="D871" s="24">
        <v>51.16</v>
      </c>
      <c r="E871" s="24"/>
      <c r="F871" s="24">
        <v>2097.4499999999998</v>
      </c>
      <c r="G871">
        <f t="shared" si="156"/>
        <v>53.53</v>
      </c>
      <c r="H871">
        <f t="shared" ca="1" si="163"/>
        <v>51.16</v>
      </c>
      <c r="I871">
        <f t="shared" si="157"/>
        <v>3</v>
      </c>
      <c r="J871">
        <f t="shared" ca="1" si="158"/>
        <v>1</v>
      </c>
      <c r="K871">
        <f t="shared" ca="1" si="164"/>
        <v>24784.880000000001</v>
      </c>
      <c r="L871">
        <f t="shared" ca="1" si="165"/>
        <v>0</v>
      </c>
      <c r="M871" s="21">
        <f t="shared" ca="1" si="159"/>
        <v>-4.4274238744629208</v>
      </c>
      <c r="N871" s="21">
        <f t="shared" ca="1" si="166"/>
        <v>-100</v>
      </c>
      <c r="O871" t="str">
        <f t="shared" ca="1" si="160"/>
        <v/>
      </c>
      <c r="P871" t="str">
        <f t="shared" ca="1" si="167"/>
        <v/>
      </c>
      <c r="Q871" t="str">
        <f t="shared" ca="1" si="161"/>
        <v/>
      </c>
      <c r="R871" t="str">
        <f t="shared" ca="1" si="162"/>
        <v/>
      </c>
    </row>
    <row r="872" spans="3:18" x14ac:dyDescent="0.25">
      <c r="C872" s="25">
        <v>42053</v>
      </c>
      <c r="D872" s="24">
        <v>52.14</v>
      </c>
      <c r="E872" s="24">
        <v>24832.080000000002</v>
      </c>
      <c r="F872" s="24">
        <v>2099.6799999999998</v>
      </c>
      <c r="G872">
        <f t="shared" si="156"/>
        <v>53.53</v>
      </c>
      <c r="H872">
        <f t="shared" ca="1" si="163"/>
        <v>52.14</v>
      </c>
      <c r="I872">
        <f t="shared" si="157"/>
        <v>2</v>
      </c>
      <c r="J872">
        <f t="shared" ca="1" si="158"/>
        <v>1</v>
      </c>
      <c r="K872">
        <f t="shared" ca="1" si="164"/>
        <v>24784.880000000001</v>
      </c>
      <c r="L872">
        <f t="shared" ca="1" si="165"/>
        <v>24832.080000000002</v>
      </c>
      <c r="M872" s="21">
        <f t="shared" ca="1" si="159"/>
        <v>-2.5966747618158093</v>
      </c>
      <c r="N872" s="21">
        <f t="shared" ca="1" si="166"/>
        <v>0.1904386868122776</v>
      </c>
      <c r="O872" t="str">
        <f t="shared" ca="1" si="160"/>
        <v/>
      </c>
      <c r="P872" t="str">
        <f t="shared" ca="1" si="167"/>
        <v/>
      </c>
      <c r="Q872" t="str">
        <f t="shared" ca="1" si="161"/>
        <v/>
      </c>
      <c r="R872" t="str">
        <f t="shared" ca="1" si="162"/>
        <v/>
      </c>
    </row>
    <row r="873" spans="3:18" x14ac:dyDescent="0.25">
      <c r="C873" s="25">
        <v>42052</v>
      </c>
      <c r="D873" s="24">
        <v>53.53</v>
      </c>
      <c r="E873" s="24">
        <v>24784.880000000001</v>
      </c>
      <c r="F873" s="24">
        <v>2100.34</v>
      </c>
      <c r="G873">
        <f t="shared" si="156"/>
        <v>53.53</v>
      </c>
      <c r="H873">
        <f t="shared" ca="1" si="163"/>
        <v>53.53</v>
      </c>
      <c r="I873">
        <f t="shared" si="157"/>
        <v>1</v>
      </c>
      <c r="J873">
        <f t="shared" ca="1" si="158"/>
        <v>1</v>
      </c>
      <c r="K873">
        <f t="shared" ca="1" si="164"/>
        <v>24784.880000000001</v>
      </c>
      <c r="L873">
        <f t="shared" ca="1" si="165"/>
        <v>24784.880000000001</v>
      </c>
      <c r="M873" s="21">
        <f t="shared" ca="1" si="159"/>
        <v>0</v>
      </c>
      <c r="N873" s="21">
        <f t="shared" ca="1" si="166"/>
        <v>0</v>
      </c>
      <c r="O873" t="str">
        <f t="shared" ca="1" si="160"/>
        <v/>
      </c>
      <c r="P873" t="str">
        <f t="shared" ca="1" si="167"/>
        <v/>
      </c>
      <c r="Q873" t="str">
        <f t="shared" ca="1" si="161"/>
        <v/>
      </c>
      <c r="R873" t="str">
        <f t="shared" ca="1" si="162"/>
        <v/>
      </c>
    </row>
    <row r="874" spans="3:18" x14ac:dyDescent="0.25">
      <c r="C874" s="25">
        <v>42051</v>
      </c>
      <c r="D874" s="24"/>
      <c r="E874" s="24">
        <v>24726.53</v>
      </c>
      <c r="F874" s="24"/>
      <c r="G874">
        <f t="shared" si="156"/>
        <v>53.05</v>
      </c>
      <c r="H874">
        <f t="shared" ca="1" si="163"/>
        <v>48.45</v>
      </c>
      <c r="I874">
        <f t="shared" si="157"/>
        <v>10</v>
      </c>
      <c r="J874">
        <f t="shared" ca="1" si="158"/>
        <v>9</v>
      </c>
      <c r="K874">
        <f t="shared" ca="1" si="164"/>
        <v>24554.78</v>
      </c>
      <c r="L874">
        <f t="shared" ca="1" si="165"/>
        <v>24679.759999999998</v>
      </c>
      <c r="M874" s="21">
        <f t="shared" ca="1" si="159"/>
        <v>-8.6710650329877339</v>
      </c>
      <c r="N874" s="21">
        <f t="shared" ca="1" si="166"/>
        <v>0.508984401407786</v>
      </c>
      <c r="O874" t="str">
        <f t="shared" ca="1" si="160"/>
        <v/>
      </c>
      <c r="P874" t="str">
        <f t="shared" ca="1" si="167"/>
        <v/>
      </c>
      <c r="Q874" t="str">
        <f t="shared" ca="1" si="161"/>
        <v/>
      </c>
      <c r="R874" t="str">
        <f t="shared" ca="1" si="162"/>
        <v/>
      </c>
    </row>
    <row r="875" spans="3:18" x14ac:dyDescent="0.25">
      <c r="C875" s="25">
        <v>42048</v>
      </c>
      <c r="D875" s="24">
        <v>52.78</v>
      </c>
      <c r="E875" s="24">
        <v>24682.54</v>
      </c>
      <c r="F875" s="24">
        <v>2096.9899999999998</v>
      </c>
      <c r="G875">
        <f t="shared" si="156"/>
        <v>53.05</v>
      </c>
      <c r="H875">
        <f t="shared" ca="1" si="163"/>
        <v>48.45</v>
      </c>
      <c r="I875">
        <f t="shared" si="157"/>
        <v>9</v>
      </c>
      <c r="J875">
        <f t="shared" ca="1" si="158"/>
        <v>8</v>
      </c>
      <c r="K875">
        <f t="shared" ca="1" si="164"/>
        <v>24554.78</v>
      </c>
      <c r="L875">
        <f t="shared" ca="1" si="165"/>
        <v>24679.759999999998</v>
      </c>
      <c r="M875" s="21">
        <f t="shared" ca="1" si="159"/>
        <v>-8.6710650329877339</v>
      </c>
      <c r="N875" s="21">
        <f t="shared" ca="1" si="166"/>
        <v>0.508984401407786</v>
      </c>
      <c r="O875" t="str">
        <f t="shared" ca="1" si="160"/>
        <v/>
      </c>
      <c r="P875" t="str">
        <f t="shared" ca="1" si="167"/>
        <v/>
      </c>
      <c r="Q875" t="str">
        <f t="shared" ca="1" si="161"/>
        <v/>
      </c>
      <c r="R875" t="str">
        <f t="shared" ca="1" si="162"/>
        <v/>
      </c>
    </row>
    <row r="876" spans="3:18" x14ac:dyDescent="0.25">
      <c r="C876" s="25">
        <v>42047</v>
      </c>
      <c r="D876" s="24">
        <v>51.21</v>
      </c>
      <c r="E876" s="24">
        <v>24422.15</v>
      </c>
      <c r="F876" s="24">
        <v>2088.48</v>
      </c>
      <c r="G876">
        <f t="shared" si="156"/>
        <v>53.05</v>
      </c>
      <c r="H876">
        <f t="shared" ca="1" si="163"/>
        <v>48.45</v>
      </c>
      <c r="I876">
        <f t="shared" si="157"/>
        <v>8</v>
      </c>
      <c r="J876">
        <f t="shared" ca="1" si="158"/>
        <v>7</v>
      </c>
      <c r="K876">
        <f t="shared" ca="1" si="164"/>
        <v>24554.78</v>
      </c>
      <c r="L876">
        <f t="shared" ca="1" si="165"/>
        <v>24679.759999999998</v>
      </c>
      <c r="M876" s="21">
        <f t="shared" ca="1" si="159"/>
        <v>-8.6710650329877339</v>
      </c>
      <c r="N876" s="21">
        <f t="shared" ca="1" si="166"/>
        <v>0.508984401407786</v>
      </c>
      <c r="O876" t="str">
        <f t="shared" ca="1" si="160"/>
        <v/>
      </c>
      <c r="P876" t="str">
        <f t="shared" ca="1" si="167"/>
        <v/>
      </c>
      <c r="Q876" t="str">
        <f t="shared" ca="1" si="161"/>
        <v/>
      </c>
      <c r="R876" t="str">
        <f t="shared" ca="1" si="162"/>
        <v/>
      </c>
    </row>
    <row r="877" spans="3:18" x14ac:dyDescent="0.25">
      <c r="C877" s="25">
        <v>42046</v>
      </c>
      <c r="D877" s="24">
        <v>48.84</v>
      </c>
      <c r="E877" s="24">
        <v>24315.02</v>
      </c>
      <c r="F877" s="24">
        <v>2068.5300000000002</v>
      </c>
      <c r="G877">
        <f t="shared" si="156"/>
        <v>53.05</v>
      </c>
      <c r="H877">
        <f t="shared" ca="1" si="163"/>
        <v>48.45</v>
      </c>
      <c r="I877">
        <f t="shared" si="157"/>
        <v>7</v>
      </c>
      <c r="J877">
        <f t="shared" ca="1" si="158"/>
        <v>6</v>
      </c>
      <c r="K877">
        <f t="shared" ca="1" si="164"/>
        <v>24554.78</v>
      </c>
      <c r="L877">
        <f t="shared" ca="1" si="165"/>
        <v>24679.759999999998</v>
      </c>
      <c r="M877" s="21">
        <f t="shared" ca="1" si="159"/>
        <v>-8.6710650329877339</v>
      </c>
      <c r="N877" s="21">
        <f t="shared" ca="1" si="166"/>
        <v>0.508984401407786</v>
      </c>
      <c r="O877" t="str">
        <f t="shared" ca="1" si="160"/>
        <v/>
      </c>
      <c r="P877" t="str">
        <f t="shared" ca="1" si="167"/>
        <v/>
      </c>
      <c r="Q877" t="str">
        <f t="shared" ca="1" si="161"/>
        <v/>
      </c>
      <c r="R877" t="str">
        <f t="shared" ca="1" si="162"/>
        <v/>
      </c>
    </row>
    <row r="878" spans="3:18" x14ac:dyDescent="0.25">
      <c r="C878" s="25">
        <v>42045</v>
      </c>
      <c r="D878" s="24">
        <v>50.02</v>
      </c>
      <c r="E878" s="24">
        <v>24528.1</v>
      </c>
      <c r="F878" s="24">
        <v>2068.59</v>
      </c>
      <c r="G878">
        <f t="shared" si="156"/>
        <v>53.05</v>
      </c>
      <c r="H878">
        <f t="shared" ca="1" si="163"/>
        <v>48.45</v>
      </c>
      <c r="I878">
        <f t="shared" si="157"/>
        <v>6</v>
      </c>
      <c r="J878">
        <f t="shared" ca="1" si="158"/>
        <v>5</v>
      </c>
      <c r="K878">
        <f t="shared" ca="1" si="164"/>
        <v>24554.78</v>
      </c>
      <c r="L878">
        <f t="shared" ca="1" si="165"/>
        <v>24679.759999999998</v>
      </c>
      <c r="M878" s="21">
        <f t="shared" ca="1" si="159"/>
        <v>-8.6710650329877339</v>
      </c>
      <c r="N878" s="21">
        <f t="shared" ca="1" si="166"/>
        <v>0.508984401407786</v>
      </c>
      <c r="O878" t="str">
        <f t="shared" ca="1" si="160"/>
        <v/>
      </c>
      <c r="P878" t="str">
        <f t="shared" ca="1" si="167"/>
        <v/>
      </c>
      <c r="Q878" t="str">
        <f t="shared" ca="1" si="161"/>
        <v/>
      </c>
      <c r="R878" t="str">
        <f t="shared" ca="1" si="162"/>
        <v/>
      </c>
    </row>
    <row r="879" spans="3:18" x14ac:dyDescent="0.25">
      <c r="C879" s="25">
        <v>42044</v>
      </c>
      <c r="D879" s="24">
        <v>52.86</v>
      </c>
      <c r="E879" s="24">
        <v>24521</v>
      </c>
      <c r="F879" s="24">
        <v>2046.74</v>
      </c>
      <c r="G879">
        <f t="shared" si="156"/>
        <v>53.05</v>
      </c>
      <c r="H879">
        <f t="shared" ca="1" si="163"/>
        <v>48.45</v>
      </c>
      <c r="I879">
        <f t="shared" si="157"/>
        <v>5</v>
      </c>
      <c r="J879">
        <f t="shared" ca="1" si="158"/>
        <v>4</v>
      </c>
      <c r="K879">
        <f t="shared" ca="1" si="164"/>
        <v>24554.78</v>
      </c>
      <c r="L879">
        <f t="shared" ca="1" si="165"/>
        <v>24679.759999999998</v>
      </c>
      <c r="M879" s="21">
        <f t="shared" ca="1" si="159"/>
        <v>-8.6710650329877339</v>
      </c>
      <c r="N879" s="21">
        <f t="shared" ca="1" si="166"/>
        <v>0.508984401407786</v>
      </c>
      <c r="O879" t="str">
        <f t="shared" ca="1" si="160"/>
        <v/>
      </c>
      <c r="P879" t="str">
        <f t="shared" ca="1" si="167"/>
        <v/>
      </c>
      <c r="Q879" t="str">
        <f t="shared" ca="1" si="161"/>
        <v/>
      </c>
      <c r="R879" t="str">
        <f t="shared" ca="1" si="162"/>
        <v/>
      </c>
    </row>
    <row r="880" spans="3:18" x14ac:dyDescent="0.25">
      <c r="C880" s="25">
        <v>42041</v>
      </c>
      <c r="D880" s="24">
        <v>51.69</v>
      </c>
      <c r="E880" s="24">
        <v>24679.39</v>
      </c>
      <c r="F880" s="24">
        <v>2055.4699999999998</v>
      </c>
      <c r="G880">
        <f t="shared" si="156"/>
        <v>53.05</v>
      </c>
      <c r="H880">
        <f t="shared" ca="1" si="163"/>
        <v>48.45</v>
      </c>
      <c r="I880">
        <f t="shared" si="157"/>
        <v>4</v>
      </c>
      <c r="J880">
        <f t="shared" ca="1" si="158"/>
        <v>3</v>
      </c>
      <c r="K880">
        <f t="shared" ca="1" si="164"/>
        <v>24554.78</v>
      </c>
      <c r="L880">
        <f t="shared" ca="1" si="165"/>
        <v>24679.759999999998</v>
      </c>
      <c r="M880" s="21">
        <f t="shared" ca="1" si="159"/>
        <v>-8.6710650329877339</v>
      </c>
      <c r="N880" s="21">
        <f t="shared" ca="1" si="166"/>
        <v>0.508984401407786</v>
      </c>
      <c r="O880" t="str">
        <f t="shared" ca="1" si="160"/>
        <v/>
      </c>
      <c r="P880" t="str">
        <f t="shared" ca="1" si="167"/>
        <v/>
      </c>
      <c r="Q880" t="str">
        <f t="shared" ca="1" si="161"/>
        <v/>
      </c>
      <c r="R880" t="str">
        <f t="shared" ca="1" si="162"/>
        <v/>
      </c>
    </row>
    <row r="881" spans="3:18" x14ac:dyDescent="0.25">
      <c r="C881" s="25">
        <v>42040</v>
      </c>
      <c r="D881" s="24">
        <v>50.48</v>
      </c>
      <c r="E881" s="24">
        <v>24765.49</v>
      </c>
      <c r="F881" s="24">
        <v>2062.52</v>
      </c>
      <c r="G881">
        <f t="shared" si="156"/>
        <v>53.05</v>
      </c>
      <c r="H881">
        <f t="shared" ca="1" si="163"/>
        <v>48.45</v>
      </c>
      <c r="I881">
        <f t="shared" si="157"/>
        <v>3</v>
      </c>
      <c r="J881">
        <f t="shared" ca="1" si="158"/>
        <v>2</v>
      </c>
      <c r="K881">
        <f t="shared" ca="1" si="164"/>
        <v>24554.78</v>
      </c>
      <c r="L881">
        <f t="shared" ca="1" si="165"/>
        <v>24679.759999999998</v>
      </c>
      <c r="M881" s="21">
        <f t="shared" ca="1" si="159"/>
        <v>-8.6710650329877339</v>
      </c>
      <c r="N881" s="21">
        <f t="shared" ca="1" si="166"/>
        <v>0.508984401407786</v>
      </c>
      <c r="O881" t="str">
        <f t="shared" ca="1" si="160"/>
        <v/>
      </c>
      <c r="P881" t="str">
        <f t="shared" ca="1" si="167"/>
        <v/>
      </c>
      <c r="Q881" t="str">
        <f t="shared" ca="1" si="161"/>
        <v/>
      </c>
      <c r="R881" t="str">
        <f t="shared" ca="1" si="162"/>
        <v/>
      </c>
    </row>
    <row r="882" spans="3:18" x14ac:dyDescent="0.25">
      <c r="C882" s="25">
        <v>42039</v>
      </c>
      <c r="D882" s="24">
        <v>48.45</v>
      </c>
      <c r="E882" s="24">
        <v>24679.759999999998</v>
      </c>
      <c r="F882" s="24">
        <v>2041.51</v>
      </c>
      <c r="G882">
        <f t="shared" si="156"/>
        <v>53.05</v>
      </c>
      <c r="H882">
        <f t="shared" ca="1" si="163"/>
        <v>48.45</v>
      </c>
      <c r="I882">
        <f t="shared" si="157"/>
        <v>2</v>
      </c>
      <c r="J882">
        <f t="shared" ca="1" si="158"/>
        <v>1</v>
      </c>
      <c r="K882">
        <f t="shared" ca="1" si="164"/>
        <v>24554.78</v>
      </c>
      <c r="L882">
        <f t="shared" ca="1" si="165"/>
        <v>24679.759999999998</v>
      </c>
      <c r="M882" s="21">
        <f t="shared" ca="1" si="159"/>
        <v>-8.6710650329877339</v>
      </c>
      <c r="N882" s="21">
        <f t="shared" ca="1" si="166"/>
        <v>0.508984401407786</v>
      </c>
      <c r="O882" t="str">
        <f t="shared" ca="1" si="160"/>
        <v/>
      </c>
      <c r="P882" t="str">
        <f t="shared" ca="1" si="167"/>
        <v/>
      </c>
      <c r="Q882" t="str">
        <f t="shared" ca="1" si="161"/>
        <v/>
      </c>
      <c r="R882" t="str">
        <f t="shared" ca="1" si="162"/>
        <v/>
      </c>
    </row>
    <row r="883" spans="3:18" x14ac:dyDescent="0.25">
      <c r="C883" s="25">
        <v>42038</v>
      </c>
      <c r="D883" s="24">
        <v>53.05</v>
      </c>
      <c r="E883" s="24">
        <v>24554.78</v>
      </c>
      <c r="F883" s="24">
        <v>2050.0300000000002</v>
      </c>
      <c r="G883">
        <f t="shared" si="156"/>
        <v>53.05</v>
      </c>
      <c r="H883">
        <f t="shared" ca="1" si="163"/>
        <v>53.05</v>
      </c>
      <c r="I883">
        <f t="shared" si="157"/>
        <v>1</v>
      </c>
      <c r="J883">
        <f t="shared" ca="1" si="158"/>
        <v>1</v>
      </c>
      <c r="K883">
        <f t="shared" ca="1" si="164"/>
        <v>24554.78</v>
      </c>
      <c r="L883">
        <f t="shared" ca="1" si="165"/>
        <v>24554.78</v>
      </c>
      <c r="M883" s="21">
        <f t="shared" ca="1" si="159"/>
        <v>0</v>
      </c>
      <c r="N883" s="21">
        <f t="shared" ca="1" si="166"/>
        <v>0</v>
      </c>
      <c r="O883" t="str">
        <f t="shared" ca="1" si="160"/>
        <v/>
      </c>
      <c r="P883" t="str">
        <f t="shared" ca="1" si="167"/>
        <v/>
      </c>
      <c r="Q883" t="str">
        <f t="shared" ca="1" si="161"/>
        <v/>
      </c>
      <c r="R883" t="str">
        <f t="shared" ca="1" si="162"/>
        <v/>
      </c>
    </row>
    <row r="884" spans="3:18" x14ac:dyDescent="0.25">
      <c r="C884" s="25">
        <v>42037</v>
      </c>
      <c r="D884" s="24">
        <v>49.57</v>
      </c>
      <c r="E884" s="24">
        <v>24484.74</v>
      </c>
      <c r="F884" s="24">
        <v>2020.85</v>
      </c>
      <c r="G884">
        <f t="shared" si="156"/>
        <v>49.57</v>
      </c>
      <c r="H884">
        <f t="shared" ca="1" si="163"/>
        <v>49.57</v>
      </c>
      <c r="I884">
        <f t="shared" si="157"/>
        <v>1</v>
      </c>
      <c r="J884">
        <f t="shared" ca="1" si="158"/>
        <v>1</v>
      </c>
      <c r="K884">
        <f t="shared" ca="1" si="164"/>
        <v>24484.74</v>
      </c>
      <c r="L884">
        <f t="shared" ca="1" si="165"/>
        <v>24484.74</v>
      </c>
      <c r="M884" s="21">
        <f t="shared" ca="1" si="159"/>
        <v>0</v>
      </c>
      <c r="N884" s="21">
        <f t="shared" ca="1" si="166"/>
        <v>0</v>
      </c>
      <c r="O884" t="str">
        <f t="shared" ca="1" si="160"/>
        <v/>
      </c>
      <c r="P884" t="str">
        <f t="shared" ca="1" si="167"/>
        <v/>
      </c>
      <c r="Q884" t="str">
        <f t="shared" ca="1" si="161"/>
        <v/>
      </c>
      <c r="R884" t="str">
        <f t="shared" ca="1" si="162"/>
        <v/>
      </c>
    </row>
    <row r="885" spans="3:18" x14ac:dyDescent="0.25">
      <c r="C885" s="25">
        <v>42034</v>
      </c>
      <c r="D885" s="24">
        <v>48.24</v>
      </c>
      <c r="E885" s="24">
        <v>24507.05</v>
      </c>
      <c r="F885" s="24">
        <v>1994.99</v>
      </c>
      <c r="G885">
        <f t="shared" si="156"/>
        <v>48.69</v>
      </c>
      <c r="H885">
        <f t="shared" ca="1" si="163"/>
        <v>44.45</v>
      </c>
      <c r="I885">
        <f t="shared" si="157"/>
        <v>11</v>
      </c>
      <c r="J885">
        <f t="shared" ca="1" si="158"/>
        <v>3</v>
      </c>
      <c r="K885">
        <f t="shared" ca="1" si="164"/>
        <v>24103.52</v>
      </c>
      <c r="L885">
        <f t="shared" ca="1" si="165"/>
        <v>24861.81</v>
      </c>
      <c r="M885" s="21">
        <f t="shared" ca="1" si="159"/>
        <v>-8.7081536249743134</v>
      </c>
      <c r="N885" s="21">
        <f t="shared" ca="1" si="166"/>
        <v>3.1459720405982328</v>
      </c>
      <c r="O885" t="str">
        <f t="shared" ca="1" si="160"/>
        <v/>
      </c>
      <c r="P885" t="str">
        <f t="shared" ca="1" si="167"/>
        <v/>
      </c>
      <c r="Q885" t="str">
        <f t="shared" ca="1" si="161"/>
        <v/>
      </c>
      <c r="R885" t="str">
        <f t="shared" ca="1" si="162"/>
        <v/>
      </c>
    </row>
    <row r="886" spans="3:18" x14ac:dyDescent="0.25">
      <c r="C886" s="25">
        <v>42033</v>
      </c>
      <c r="D886" s="24">
        <v>44.53</v>
      </c>
      <c r="E886" s="24">
        <v>24595.85</v>
      </c>
      <c r="F886" s="24">
        <v>2021.25</v>
      </c>
      <c r="G886">
        <f t="shared" si="156"/>
        <v>48.69</v>
      </c>
      <c r="H886">
        <f t="shared" ca="1" si="163"/>
        <v>44.45</v>
      </c>
      <c r="I886">
        <f t="shared" si="157"/>
        <v>10</v>
      </c>
      <c r="J886">
        <f t="shared" ca="1" si="158"/>
        <v>2</v>
      </c>
      <c r="K886">
        <f t="shared" ca="1" si="164"/>
        <v>24103.52</v>
      </c>
      <c r="L886">
        <f t="shared" ca="1" si="165"/>
        <v>24861.81</v>
      </c>
      <c r="M886" s="21">
        <f t="shared" ca="1" si="159"/>
        <v>-8.7081536249743134</v>
      </c>
      <c r="N886" s="21">
        <f t="shared" ca="1" si="166"/>
        <v>3.1459720405982328</v>
      </c>
      <c r="O886" t="str">
        <f t="shared" ca="1" si="160"/>
        <v/>
      </c>
      <c r="P886" t="str">
        <f t="shared" ca="1" si="167"/>
        <v/>
      </c>
      <c r="Q886" t="str">
        <f t="shared" ca="1" si="161"/>
        <v/>
      </c>
      <c r="R886" t="str">
        <f t="shared" ca="1" si="162"/>
        <v/>
      </c>
    </row>
    <row r="887" spans="3:18" x14ac:dyDescent="0.25">
      <c r="C887" s="25">
        <v>42032</v>
      </c>
      <c r="D887" s="24">
        <v>44.45</v>
      </c>
      <c r="E887" s="24">
        <v>24861.81</v>
      </c>
      <c r="F887" s="24">
        <v>2002.16</v>
      </c>
      <c r="G887">
        <f t="shared" si="156"/>
        <v>48.79</v>
      </c>
      <c r="H887">
        <f t="shared" ca="1" si="163"/>
        <v>44.45</v>
      </c>
      <c r="I887">
        <f t="shared" si="157"/>
        <v>15</v>
      </c>
      <c r="J887">
        <f t="shared" ca="1" si="158"/>
        <v>1</v>
      </c>
      <c r="K887">
        <f t="shared" ca="1" si="164"/>
        <v>23835.53</v>
      </c>
      <c r="L887">
        <f t="shared" ca="1" si="165"/>
        <v>24861.81</v>
      </c>
      <c r="M887" s="21">
        <f t="shared" ca="1" si="159"/>
        <v>-8.8952654232424599</v>
      </c>
      <c r="N887" s="21">
        <f t="shared" ca="1" si="166"/>
        <v>4.3056730855156156</v>
      </c>
      <c r="O887" t="str">
        <f t="shared" ca="1" si="160"/>
        <v/>
      </c>
      <c r="P887" t="str">
        <f t="shared" ca="1" si="167"/>
        <v/>
      </c>
      <c r="Q887" t="str">
        <f t="shared" ca="1" si="161"/>
        <v/>
      </c>
      <c r="R887" t="str">
        <f t="shared" ca="1" si="162"/>
        <v/>
      </c>
    </row>
    <row r="888" spans="3:18" x14ac:dyDescent="0.25">
      <c r="C888" s="25">
        <v>42031</v>
      </c>
      <c r="D888" s="24">
        <v>46.23</v>
      </c>
      <c r="E888" s="24">
        <v>24807.279999999999</v>
      </c>
      <c r="F888" s="24">
        <v>2029.55</v>
      </c>
      <c r="G888">
        <f t="shared" si="156"/>
        <v>48.79</v>
      </c>
      <c r="H888">
        <f t="shared" ca="1" si="163"/>
        <v>45.15</v>
      </c>
      <c r="I888">
        <f t="shared" si="157"/>
        <v>14</v>
      </c>
      <c r="J888">
        <f t="shared" ca="1" si="158"/>
        <v>2</v>
      </c>
      <c r="K888">
        <f t="shared" ca="1" si="164"/>
        <v>23835.53</v>
      </c>
      <c r="L888">
        <f t="shared" ca="1" si="165"/>
        <v>24909.9</v>
      </c>
      <c r="M888" s="21">
        <f t="shared" ca="1" si="159"/>
        <v>-7.4605451936872296</v>
      </c>
      <c r="N888" s="21">
        <f t="shared" ca="1" si="166"/>
        <v>4.5074307137286329</v>
      </c>
      <c r="O888" t="str">
        <f t="shared" ca="1" si="160"/>
        <v/>
      </c>
      <c r="P888" t="str">
        <f t="shared" ca="1" si="167"/>
        <v/>
      </c>
      <c r="Q888" t="str">
        <f t="shared" ca="1" si="161"/>
        <v/>
      </c>
      <c r="R888" t="str">
        <f t="shared" ca="1" si="162"/>
        <v/>
      </c>
    </row>
    <row r="889" spans="3:18" x14ac:dyDescent="0.25">
      <c r="C889" s="25">
        <v>42030</v>
      </c>
      <c r="D889" s="24">
        <v>45.15</v>
      </c>
      <c r="E889" s="24">
        <v>24909.9</v>
      </c>
      <c r="F889" s="24">
        <v>2057.09</v>
      </c>
      <c r="G889">
        <f t="shared" si="156"/>
        <v>48.79</v>
      </c>
      <c r="H889">
        <f t="shared" ca="1" si="163"/>
        <v>45.15</v>
      </c>
      <c r="I889">
        <f t="shared" si="157"/>
        <v>13</v>
      </c>
      <c r="J889">
        <f t="shared" ca="1" si="158"/>
        <v>1</v>
      </c>
      <c r="K889">
        <f t="shared" ca="1" si="164"/>
        <v>23835.53</v>
      </c>
      <c r="L889">
        <f t="shared" ca="1" si="165"/>
        <v>24909.9</v>
      </c>
      <c r="M889" s="21">
        <f t="shared" ca="1" si="159"/>
        <v>-7.4605451936872296</v>
      </c>
      <c r="N889" s="21">
        <f t="shared" ca="1" si="166"/>
        <v>4.5074307137286329</v>
      </c>
      <c r="O889" t="str">
        <f t="shared" ca="1" si="160"/>
        <v/>
      </c>
      <c r="P889" t="str">
        <f t="shared" ca="1" si="167"/>
        <v/>
      </c>
      <c r="Q889" t="str">
        <f t="shared" ca="1" si="161"/>
        <v/>
      </c>
      <c r="R889" t="str">
        <f t="shared" ca="1" si="162"/>
        <v/>
      </c>
    </row>
    <row r="890" spans="3:18" x14ac:dyDescent="0.25">
      <c r="C890" s="25">
        <v>42027</v>
      </c>
      <c r="D890" s="24">
        <v>45.59</v>
      </c>
      <c r="E890" s="24">
        <v>24850.45</v>
      </c>
      <c r="F890" s="24">
        <v>2051.8200000000002</v>
      </c>
      <c r="G890">
        <f t="shared" si="156"/>
        <v>50.04</v>
      </c>
      <c r="H890">
        <f t="shared" ca="1" si="163"/>
        <v>45.59</v>
      </c>
      <c r="I890">
        <f t="shared" si="157"/>
        <v>15</v>
      </c>
      <c r="J890">
        <f t="shared" ca="1" si="158"/>
        <v>1</v>
      </c>
      <c r="K890">
        <f t="shared" ca="1" si="164"/>
        <v>23721.32</v>
      </c>
      <c r="L890">
        <f t="shared" ca="1" si="165"/>
        <v>24850.45</v>
      </c>
      <c r="M890" s="21">
        <f t="shared" ca="1" si="159"/>
        <v>-8.892885691446839</v>
      </c>
      <c r="N890" s="21">
        <f t="shared" ca="1" si="166"/>
        <v>4.7599796301386332</v>
      </c>
      <c r="O890" t="str">
        <f t="shared" ca="1" si="160"/>
        <v/>
      </c>
      <c r="P890" t="str">
        <f t="shared" ca="1" si="167"/>
        <v/>
      </c>
      <c r="Q890" t="str">
        <f t="shared" ca="1" si="161"/>
        <v/>
      </c>
      <c r="R890" t="str">
        <f t="shared" ca="1" si="162"/>
        <v/>
      </c>
    </row>
    <row r="891" spans="3:18" x14ac:dyDescent="0.25">
      <c r="C891" s="25">
        <v>42026</v>
      </c>
      <c r="D891" s="24">
        <v>46.31</v>
      </c>
      <c r="E891" s="24">
        <v>24522.63</v>
      </c>
      <c r="F891" s="24">
        <v>2063.15</v>
      </c>
      <c r="G891">
        <f t="shared" si="156"/>
        <v>52.69</v>
      </c>
      <c r="H891">
        <f t="shared" ca="1" si="163"/>
        <v>45.89</v>
      </c>
      <c r="I891">
        <f t="shared" si="157"/>
        <v>15</v>
      </c>
      <c r="J891">
        <f t="shared" ca="1" si="158"/>
        <v>8</v>
      </c>
      <c r="K891">
        <f t="shared" ca="1" si="164"/>
        <v>23857.82</v>
      </c>
      <c r="L891">
        <f t="shared" ca="1" si="165"/>
        <v>24215.97</v>
      </c>
      <c r="M891" s="21">
        <f t="shared" ca="1" si="159"/>
        <v>-12.905674701081793</v>
      </c>
      <c r="N891" s="21">
        <f t="shared" ca="1" si="166"/>
        <v>1.5011849364275687</v>
      </c>
      <c r="O891">
        <f t="shared" ca="1" si="160"/>
        <v>1</v>
      </c>
      <c r="P891" t="str">
        <f t="shared" ca="1" si="167"/>
        <v/>
      </c>
      <c r="Q891" t="str">
        <f t="shared" ca="1" si="161"/>
        <v/>
      </c>
      <c r="R891" t="str">
        <f t="shared" ca="1" si="162"/>
        <v/>
      </c>
    </row>
    <row r="892" spans="3:18" x14ac:dyDescent="0.25">
      <c r="C892" s="25">
        <v>42025</v>
      </c>
      <c r="D892" s="24">
        <v>47.78</v>
      </c>
      <c r="E892" s="24">
        <v>24352.58</v>
      </c>
      <c r="F892" s="24">
        <v>2032.12</v>
      </c>
      <c r="G892">
        <f t="shared" si="156"/>
        <v>53.27</v>
      </c>
      <c r="H892">
        <f t="shared" ca="1" si="163"/>
        <v>45.89</v>
      </c>
      <c r="I892">
        <f t="shared" si="157"/>
        <v>15</v>
      </c>
      <c r="J892">
        <f t="shared" ca="1" si="158"/>
        <v>7</v>
      </c>
      <c r="K892">
        <f t="shared" ca="1" si="164"/>
        <v>23605.040000000001</v>
      </c>
      <c r="L892">
        <f t="shared" ca="1" si="165"/>
        <v>24215.97</v>
      </c>
      <c r="M892" s="21">
        <f t="shared" ca="1" si="159"/>
        <v>-13.853951567486389</v>
      </c>
      <c r="N892" s="21">
        <f t="shared" ca="1" si="166"/>
        <v>2.5881337205952537</v>
      </c>
      <c r="O892">
        <f t="shared" ca="1" si="160"/>
        <v>1</v>
      </c>
      <c r="P892" t="str">
        <f t="shared" ca="1" si="167"/>
        <v/>
      </c>
      <c r="Q892" t="str">
        <f t="shared" ca="1" si="161"/>
        <v/>
      </c>
      <c r="R892" t="str">
        <f t="shared" ca="1" si="162"/>
        <v/>
      </c>
    </row>
    <row r="893" spans="3:18" x14ac:dyDescent="0.25">
      <c r="C893" s="25">
        <v>42024</v>
      </c>
      <c r="D893" s="24">
        <v>46.39</v>
      </c>
      <c r="E893" s="24">
        <v>23951.16</v>
      </c>
      <c r="F893" s="24">
        <v>2022.55</v>
      </c>
      <c r="G893">
        <f t="shared" si="156"/>
        <v>54.12</v>
      </c>
      <c r="H893">
        <f t="shared" ca="1" si="163"/>
        <v>45.89</v>
      </c>
      <c r="I893">
        <f t="shared" si="157"/>
        <v>15</v>
      </c>
      <c r="J893">
        <f t="shared" ca="1" si="158"/>
        <v>6</v>
      </c>
      <c r="K893">
        <f t="shared" ca="1" si="164"/>
        <v>23501.1</v>
      </c>
      <c r="L893">
        <f t="shared" ca="1" si="165"/>
        <v>24215.97</v>
      </c>
      <c r="M893" s="21">
        <f t="shared" ca="1" si="159"/>
        <v>-15.206947524020686</v>
      </c>
      <c r="N893" s="21">
        <f t="shared" ca="1" si="166"/>
        <v>3.0418576151754806</v>
      </c>
      <c r="O893">
        <f t="shared" ca="1" si="160"/>
        <v>1</v>
      </c>
      <c r="P893" t="str">
        <f t="shared" ca="1" si="167"/>
        <v/>
      </c>
      <c r="Q893" t="str">
        <f t="shared" ca="1" si="161"/>
        <v/>
      </c>
      <c r="R893" t="str">
        <f t="shared" ca="1" si="162"/>
        <v/>
      </c>
    </row>
    <row r="894" spans="3:18" x14ac:dyDescent="0.25">
      <c r="C894" s="25">
        <v>42023</v>
      </c>
      <c r="D894" s="24"/>
      <c r="E894" s="24">
        <v>23738.49</v>
      </c>
      <c r="F894" s="24"/>
      <c r="G894">
        <f t="shared" si="156"/>
        <v>54.12</v>
      </c>
      <c r="H894">
        <f t="shared" ca="1" si="163"/>
        <v>45.89</v>
      </c>
      <c r="I894">
        <f t="shared" si="157"/>
        <v>14</v>
      </c>
      <c r="J894">
        <f t="shared" ca="1" si="158"/>
        <v>5</v>
      </c>
      <c r="K894">
        <f t="shared" ca="1" si="164"/>
        <v>23501.1</v>
      </c>
      <c r="L894">
        <f t="shared" ca="1" si="165"/>
        <v>24215.97</v>
      </c>
      <c r="M894" s="21">
        <f t="shared" ca="1" si="159"/>
        <v>-15.206947524020686</v>
      </c>
      <c r="N894" s="21">
        <f t="shared" ca="1" si="166"/>
        <v>3.0418576151754806</v>
      </c>
      <c r="O894">
        <f t="shared" ca="1" si="160"/>
        <v>1</v>
      </c>
      <c r="P894" t="str">
        <f t="shared" ca="1" si="167"/>
        <v/>
      </c>
      <c r="Q894" t="str">
        <f t="shared" ca="1" si="161"/>
        <v/>
      </c>
      <c r="R894" t="str">
        <f t="shared" ca="1" si="162"/>
        <v/>
      </c>
    </row>
    <row r="895" spans="3:18" x14ac:dyDescent="0.25">
      <c r="C895" s="25">
        <v>42020</v>
      </c>
      <c r="D895" s="24">
        <v>48.69</v>
      </c>
      <c r="E895" s="24">
        <v>24103.52</v>
      </c>
      <c r="F895" s="24">
        <v>2019.42</v>
      </c>
      <c r="G895">
        <f t="shared" si="156"/>
        <v>54.73</v>
      </c>
      <c r="H895">
        <f t="shared" ca="1" si="163"/>
        <v>45.89</v>
      </c>
      <c r="I895">
        <f t="shared" si="157"/>
        <v>15</v>
      </c>
      <c r="J895">
        <f t="shared" ca="1" si="158"/>
        <v>4</v>
      </c>
      <c r="K895">
        <f t="shared" ca="1" si="164"/>
        <v>0</v>
      </c>
      <c r="L895">
        <f t="shared" ca="1" si="165"/>
        <v>24215.97</v>
      </c>
      <c r="M895" s="21">
        <f t="shared" ca="1" si="159"/>
        <v>-16.152019002375294</v>
      </c>
      <c r="N895" s="21" t="str">
        <f t="shared" ca="1" si="166"/>
        <v/>
      </c>
      <c r="O895">
        <f t="shared" ca="1" si="160"/>
        <v>1</v>
      </c>
      <c r="P895" t="str">
        <f t="shared" ca="1" si="167"/>
        <v/>
      </c>
      <c r="Q895" t="str">
        <f t="shared" ca="1" si="161"/>
        <v/>
      </c>
      <c r="R895" t="str">
        <f t="shared" ca="1" si="162"/>
        <v/>
      </c>
    </row>
    <row r="896" spans="3:18" x14ac:dyDescent="0.25">
      <c r="C896" s="25">
        <v>42019</v>
      </c>
      <c r="D896" s="24">
        <v>46.25</v>
      </c>
      <c r="E896" s="24">
        <v>24350.91</v>
      </c>
      <c r="F896" s="24">
        <v>1992.67</v>
      </c>
      <c r="G896">
        <f t="shared" si="156"/>
        <v>55.84</v>
      </c>
      <c r="H896">
        <f t="shared" ca="1" si="163"/>
        <v>45.89</v>
      </c>
      <c r="I896">
        <f t="shared" si="157"/>
        <v>15</v>
      </c>
      <c r="J896">
        <f t="shared" ca="1" si="158"/>
        <v>3</v>
      </c>
      <c r="K896">
        <f t="shared" ca="1" si="164"/>
        <v>23349.34</v>
      </c>
      <c r="L896">
        <f t="shared" ca="1" si="165"/>
        <v>24215.97</v>
      </c>
      <c r="M896" s="21">
        <f t="shared" ca="1" si="159"/>
        <v>-17.818767908309464</v>
      </c>
      <c r="N896" s="21">
        <f t="shared" ca="1" si="166"/>
        <v>3.7115824258844299</v>
      </c>
      <c r="O896">
        <f t="shared" ca="1" si="160"/>
        <v>1</v>
      </c>
      <c r="P896" t="str">
        <f t="shared" ca="1" si="167"/>
        <v/>
      </c>
      <c r="Q896" t="str">
        <f t="shared" ca="1" si="161"/>
        <v/>
      </c>
      <c r="R896" t="str">
        <f t="shared" ca="1" si="162"/>
        <v/>
      </c>
    </row>
    <row r="897" spans="3:18" x14ac:dyDescent="0.25">
      <c r="C897" s="25">
        <v>42018</v>
      </c>
      <c r="D897" s="24">
        <v>48.48</v>
      </c>
      <c r="E897" s="24">
        <v>24112.6</v>
      </c>
      <c r="F897" s="24">
        <v>2011.27</v>
      </c>
      <c r="G897">
        <f t="shared" si="156"/>
        <v>57.12</v>
      </c>
      <c r="H897">
        <f t="shared" ca="1" si="163"/>
        <v>45.89</v>
      </c>
      <c r="I897">
        <f t="shared" si="157"/>
        <v>15</v>
      </c>
      <c r="J897">
        <f t="shared" ca="1" si="158"/>
        <v>2</v>
      </c>
      <c r="K897">
        <f t="shared" ca="1" si="164"/>
        <v>23333.69</v>
      </c>
      <c r="L897">
        <f t="shared" ca="1" si="165"/>
        <v>24215.97</v>
      </c>
      <c r="M897" s="21">
        <f t="shared" ca="1" si="159"/>
        <v>-19.66036414565826</v>
      </c>
      <c r="N897" s="21">
        <f t="shared" ca="1" si="166"/>
        <v>3.7811422025406216</v>
      </c>
      <c r="O897">
        <f t="shared" ca="1" si="160"/>
        <v>1</v>
      </c>
      <c r="P897" t="str">
        <f t="shared" ca="1" si="167"/>
        <v/>
      </c>
      <c r="Q897" t="str">
        <f t="shared" ca="1" si="161"/>
        <v/>
      </c>
      <c r="R897" t="str">
        <f t="shared" ca="1" si="162"/>
        <v/>
      </c>
    </row>
    <row r="898" spans="3:18" x14ac:dyDescent="0.25">
      <c r="C898" s="25">
        <v>42017</v>
      </c>
      <c r="D898" s="24">
        <v>45.89</v>
      </c>
      <c r="E898" s="24">
        <v>24215.97</v>
      </c>
      <c r="F898" s="24">
        <v>2023.03</v>
      </c>
      <c r="G898">
        <f t="shared" si="156"/>
        <v>57.12</v>
      </c>
      <c r="H898">
        <f t="shared" ca="1" si="163"/>
        <v>45.89</v>
      </c>
      <c r="I898">
        <f t="shared" si="157"/>
        <v>14</v>
      </c>
      <c r="J898">
        <f t="shared" ca="1" si="158"/>
        <v>1</v>
      </c>
      <c r="K898">
        <f t="shared" ca="1" si="164"/>
        <v>23333.69</v>
      </c>
      <c r="L898">
        <f t="shared" ca="1" si="165"/>
        <v>24215.97</v>
      </c>
      <c r="M898" s="21">
        <f t="shared" ca="1" si="159"/>
        <v>-19.66036414565826</v>
      </c>
      <c r="N898" s="21">
        <f t="shared" ca="1" si="166"/>
        <v>3.7811422025406216</v>
      </c>
      <c r="O898">
        <f t="shared" ca="1" si="160"/>
        <v>1</v>
      </c>
      <c r="P898" t="str">
        <f t="shared" ca="1" si="167"/>
        <v/>
      </c>
      <c r="Q898" t="str">
        <f t="shared" ca="1" si="161"/>
        <v/>
      </c>
      <c r="R898" t="str">
        <f t="shared" ca="1" si="162"/>
        <v/>
      </c>
    </row>
    <row r="899" spans="3:18" x14ac:dyDescent="0.25">
      <c r="C899" s="25">
        <v>42016</v>
      </c>
      <c r="D899" s="24">
        <v>46.07</v>
      </c>
      <c r="E899" s="24">
        <v>24026.46</v>
      </c>
      <c r="F899" s="24">
        <v>2028.26</v>
      </c>
      <c r="G899">
        <f t="shared" si="156"/>
        <v>57.12</v>
      </c>
      <c r="H899">
        <f t="shared" ca="1" si="163"/>
        <v>46.07</v>
      </c>
      <c r="I899">
        <f t="shared" si="157"/>
        <v>13</v>
      </c>
      <c r="J899">
        <f t="shared" ca="1" si="158"/>
        <v>1</v>
      </c>
      <c r="K899">
        <f t="shared" ca="1" si="164"/>
        <v>23333.69</v>
      </c>
      <c r="L899">
        <f t="shared" ca="1" si="165"/>
        <v>24026.46</v>
      </c>
      <c r="M899" s="21">
        <f t="shared" ca="1" si="159"/>
        <v>-19.345238095238095</v>
      </c>
      <c r="N899" s="21">
        <f t="shared" ca="1" si="166"/>
        <v>2.9689689029039235</v>
      </c>
      <c r="O899">
        <f t="shared" ca="1" si="160"/>
        <v>1</v>
      </c>
      <c r="P899" t="str">
        <f t="shared" ca="1" si="167"/>
        <v/>
      </c>
      <c r="Q899" t="str">
        <f t="shared" ca="1" si="161"/>
        <v/>
      </c>
      <c r="R899" t="str">
        <f t="shared" ca="1" si="162"/>
        <v/>
      </c>
    </row>
    <row r="900" spans="3:18" x14ac:dyDescent="0.25">
      <c r="C900" s="25">
        <v>42013</v>
      </c>
      <c r="D900" s="24">
        <v>48.36</v>
      </c>
      <c r="E900" s="24">
        <v>23919.95</v>
      </c>
      <c r="F900" s="24">
        <v>2044.81</v>
      </c>
      <c r="G900">
        <f t="shared" si="156"/>
        <v>57.12</v>
      </c>
      <c r="H900">
        <f t="shared" ca="1" si="163"/>
        <v>47.93</v>
      </c>
      <c r="I900">
        <f t="shared" si="157"/>
        <v>12</v>
      </c>
      <c r="J900">
        <f t="shared" ca="1" si="158"/>
        <v>4</v>
      </c>
      <c r="K900">
        <f t="shared" ca="1" si="164"/>
        <v>23333.69</v>
      </c>
      <c r="L900">
        <f t="shared" ca="1" si="165"/>
        <v>23485.41</v>
      </c>
      <c r="M900" s="21">
        <f t="shared" ca="1" si="159"/>
        <v>-16.088935574229691</v>
      </c>
      <c r="N900" s="21">
        <f t="shared" ca="1" si="166"/>
        <v>0.65021863237233468</v>
      </c>
      <c r="O900">
        <f t="shared" ca="1" si="160"/>
        <v>1</v>
      </c>
      <c r="P900" t="str">
        <f t="shared" ca="1" si="167"/>
        <v/>
      </c>
      <c r="Q900" t="str">
        <f t="shared" ca="1" si="161"/>
        <v/>
      </c>
      <c r="R900" t="str">
        <f t="shared" ca="1" si="162"/>
        <v/>
      </c>
    </row>
    <row r="901" spans="3:18" x14ac:dyDescent="0.25">
      <c r="C901" s="25">
        <v>42012</v>
      </c>
      <c r="D901" s="24">
        <v>48.79</v>
      </c>
      <c r="E901" s="24">
        <v>23835.53</v>
      </c>
      <c r="F901" s="24">
        <v>2062.14</v>
      </c>
      <c r="G901">
        <f t="shared" si="156"/>
        <v>57.12</v>
      </c>
      <c r="H901">
        <f t="shared" ca="1" si="163"/>
        <v>47.93</v>
      </c>
      <c r="I901">
        <f t="shared" si="157"/>
        <v>11</v>
      </c>
      <c r="J901">
        <f t="shared" ca="1" si="158"/>
        <v>3</v>
      </c>
      <c r="K901">
        <f t="shared" ca="1" si="164"/>
        <v>23333.69</v>
      </c>
      <c r="L901">
        <f t="shared" ca="1" si="165"/>
        <v>23485.41</v>
      </c>
      <c r="M901" s="21">
        <f t="shared" ca="1" si="159"/>
        <v>-16.088935574229691</v>
      </c>
      <c r="N901" s="21">
        <f t="shared" ca="1" si="166"/>
        <v>0.65021863237233468</v>
      </c>
      <c r="O901">
        <f t="shared" ca="1" si="160"/>
        <v>1</v>
      </c>
      <c r="P901" t="str">
        <f t="shared" ca="1" si="167"/>
        <v/>
      </c>
      <c r="Q901" t="str">
        <f t="shared" ca="1" si="161"/>
        <v/>
      </c>
      <c r="R901" t="str">
        <f t="shared" ca="1" si="162"/>
        <v/>
      </c>
    </row>
    <row r="902" spans="3:18" x14ac:dyDescent="0.25">
      <c r="C902" s="25">
        <v>42011</v>
      </c>
      <c r="D902" s="24">
        <v>48.65</v>
      </c>
      <c r="E902" s="24">
        <v>23681.26</v>
      </c>
      <c r="F902" s="24">
        <v>2025.9</v>
      </c>
      <c r="G902">
        <f t="shared" si="156"/>
        <v>57.12</v>
      </c>
      <c r="H902">
        <f t="shared" ca="1" si="163"/>
        <v>47.93</v>
      </c>
      <c r="I902">
        <f t="shared" si="157"/>
        <v>10</v>
      </c>
      <c r="J902">
        <f t="shared" ca="1" si="158"/>
        <v>2</v>
      </c>
      <c r="K902">
        <f t="shared" ca="1" si="164"/>
        <v>23333.69</v>
      </c>
      <c r="L902">
        <f t="shared" ca="1" si="165"/>
        <v>23485.41</v>
      </c>
      <c r="M902" s="21">
        <f t="shared" ca="1" si="159"/>
        <v>-16.088935574229691</v>
      </c>
      <c r="N902" s="21">
        <f t="shared" ca="1" si="166"/>
        <v>0.65021863237233468</v>
      </c>
      <c r="O902">
        <f t="shared" ca="1" si="160"/>
        <v>1</v>
      </c>
      <c r="P902" t="str">
        <f t="shared" ca="1" si="167"/>
        <v/>
      </c>
      <c r="Q902" t="str">
        <f t="shared" ca="1" si="161"/>
        <v/>
      </c>
      <c r="R902" t="str">
        <f t="shared" ca="1" si="162"/>
        <v/>
      </c>
    </row>
    <row r="903" spans="3:18" x14ac:dyDescent="0.25">
      <c r="C903" s="25">
        <v>42010</v>
      </c>
      <c r="D903" s="24">
        <v>47.93</v>
      </c>
      <c r="E903" s="24">
        <v>23485.41</v>
      </c>
      <c r="F903" s="24">
        <v>2002.61</v>
      </c>
      <c r="G903">
        <f t="shared" si="156"/>
        <v>57.12</v>
      </c>
      <c r="H903">
        <f t="shared" ca="1" si="163"/>
        <v>47.93</v>
      </c>
      <c r="I903">
        <f t="shared" si="157"/>
        <v>9</v>
      </c>
      <c r="J903">
        <f t="shared" ca="1" si="158"/>
        <v>1</v>
      </c>
      <c r="K903">
        <f t="shared" ca="1" si="164"/>
        <v>23333.69</v>
      </c>
      <c r="L903">
        <f t="shared" ca="1" si="165"/>
        <v>23485.41</v>
      </c>
      <c r="M903" s="21">
        <f t="shared" ca="1" si="159"/>
        <v>-16.088935574229691</v>
      </c>
      <c r="N903" s="21">
        <f t="shared" ca="1" si="166"/>
        <v>0.65021863237233468</v>
      </c>
      <c r="O903">
        <f t="shared" ca="1" si="160"/>
        <v>1</v>
      </c>
      <c r="P903" t="str">
        <f t="shared" ca="1" si="167"/>
        <v/>
      </c>
      <c r="Q903" t="str">
        <f t="shared" ca="1" si="161"/>
        <v/>
      </c>
      <c r="R903" t="str">
        <f t="shared" ca="1" si="162"/>
        <v/>
      </c>
    </row>
    <row r="904" spans="3:18" x14ac:dyDescent="0.25">
      <c r="C904" s="25">
        <v>42009</v>
      </c>
      <c r="D904" s="24">
        <v>50.04</v>
      </c>
      <c r="E904" s="24">
        <v>23721.32</v>
      </c>
      <c r="F904" s="24">
        <v>2020.58</v>
      </c>
      <c r="G904">
        <f t="shared" si="156"/>
        <v>57.81</v>
      </c>
      <c r="H904">
        <f t="shared" ca="1" si="163"/>
        <v>50.04</v>
      </c>
      <c r="I904">
        <f t="shared" si="157"/>
        <v>15</v>
      </c>
      <c r="J904">
        <f t="shared" ca="1" si="158"/>
        <v>1</v>
      </c>
      <c r="K904">
        <f t="shared" ca="1" si="164"/>
        <v>23249.200000000001</v>
      </c>
      <c r="L904">
        <f t="shared" ca="1" si="165"/>
        <v>23721.32</v>
      </c>
      <c r="M904" s="21">
        <f t="shared" ca="1" si="159"/>
        <v>-13.440581214322789</v>
      </c>
      <c r="N904" s="21">
        <f t="shared" ca="1" si="166"/>
        <v>2.0306935292397021</v>
      </c>
      <c r="O904">
        <f t="shared" ca="1" si="160"/>
        <v>1</v>
      </c>
      <c r="P904" t="str">
        <f t="shared" ca="1" si="167"/>
        <v/>
      </c>
      <c r="Q904" t="str">
        <f t="shared" ca="1" si="161"/>
        <v/>
      </c>
      <c r="R904" t="str">
        <f t="shared" ca="1" si="162"/>
        <v/>
      </c>
    </row>
    <row r="905" spans="3:18" x14ac:dyDescent="0.25">
      <c r="C905" s="25">
        <v>42006</v>
      </c>
      <c r="D905" s="24">
        <v>52.69</v>
      </c>
      <c r="E905" s="24">
        <v>23857.82</v>
      </c>
      <c r="F905" s="24">
        <v>2058.1999999999998</v>
      </c>
      <c r="G905">
        <f t="shared" si="156"/>
        <v>59.95</v>
      </c>
      <c r="H905">
        <f t="shared" ca="1" si="163"/>
        <v>52.69</v>
      </c>
      <c r="I905">
        <f t="shared" si="157"/>
        <v>15</v>
      </c>
      <c r="J905">
        <f t="shared" ca="1" si="158"/>
        <v>1</v>
      </c>
      <c r="K905">
        <f t="shared" ca="1" si="164"/>
        <v>23312.54</v>
      </c>
      <c r="L905">
        <f t="shared" ca="1" si="165"/>
        <v>23857.82</v>
      </c>
      <c r="M905" s="21">
        <f t="shared" ca="1" si="159"/>
        <v>-12.110091743119277</v>
      </c>
      <c r="N905" s="21">
        <f t="shared" ca="1" si="166"/>
        <v>2.3389986676698449</v>
      </c>
      <c r="O905">
        <f t="shared" ca="1" si="160"/>
        <v>1</v>
      </c>
      <c r="P905" t="str">
        <f t="shared" ca="1" si="167"/>
        <v/>
      </c>
      <c r="Q905" t="str">
        <f t="shared" ca="1" si="161"/>
        <v/>
      </c>
      <c r="R905" t="str">
        <f t="shared" ca="1" si="162"/>
        <v/>
      </c>
    </row>
    <row r="906" spans="3:18" x14ac:dyDescent="0.25">
      <c r="C906" s="25">
        <v>42004</v>
      </c>
      <c r="D906" s="24">
        <v>53.27</v>
      </c>
      <c r="E906" s="24">
        <v>23605.040000000001</v>
      </c>
      <c r="F906" s="24">
        <v>2058.9</v>
      </c>
      <c r="G906">
        <f t="shared" si="156"/>
        <v>60.94</v>
      </c>
      <c r="H906">
        <f t="shared" ca="1" si="163"/>
        <v>53.27</v>
      </c>
      <c r="I906">
        <f t="shared" si="157"/>
        <v>15</v>
      </c>
      <c r="J906">
        <f t="shared" ca="1" si="158"/>
        <v>1</v>
      </c>
      <c r="K906">
        <f t="shared" ca="1" si="164"/>
        <v>23524.52</v>
      </c>
      <c r="L906">
        <f t="shared" ca="1" si="165"/>
        <v>23605.040000000001</v>
      </c>
      <c r="M906" s="21">
        <f t="shared" ca="1" si="159"/>
        <v>-12.586150311782074</v>
      </c>
      <c r="N906" s="21">
        <f t="shared" ca="1" si="166"/>
        <v>0.34228116025321054</v>
      </c>
      <c r="O906">
        <f t="shared" ca="1" si="160"/>
        <v>1</v>
      </c>
      <c r="P906" t="str">
        <f t="shared" ca="1" si="167"/>
        <v/>
      </c>
      <c r="Q906" t="str">
        <f t="shared" ca="1" si="161"/>
        <v/>
      </c>
      <c r="R906" t="str">
        <f t="shared" ca="1" si="162"/>
        <v/>
      </c>
    </row>
    <row r="907" spans="3:18" x14ac:dyDescent="0.25">
      <c r="C907" s="25">
        <v>42003</v>
      </c>
      <c r="D907" s="24">
        <v>54.12</v>
      </c>
      <c r="E907" s="24">
        <v>23501.1</v>
      </c>
      <c r="F907" s="24">
        <v>2080.35</v>
      </c>
      <c r="G907">
        <f t="shared" si="156"/>
        <v>63.82</v>
      </c>
      <c r="H907">
        <f t="shared" ca="1" si="163"/>
        <v>53.61</v>
      </c>
      <c r="I907">
        <f t="shared" si="157"/>
        <v>15</v>
      </c>
      <c r="J907">
        <f t="shared" ca="1" si="158"/>
        <v>2</v>
      </c>
      <c r="K907">
        <f t="shared" ca="1" si="164"/>
        <v>23485.83</v>
      </c>
      <c r="L907">
        <f t="shared" ca="1" si="165"/>
        <v>23773.18</v>
      </c>
      <c r="M907" s="21">
        <f t="shared" ca="1" si="159"/>
        <v>-15.99811971168913</v>
      </c>
      <c r="N907" s="21">
        <f t="shared" ca="1" si="166"/>
        <v>1.2235037041484098</v>
      </c>
      <c r="O907">
        <f t="shared" ca="1" si="160"/>
        <v>1</v>
      </c>
      <c r="P907" t="str">
        <f t="shared" ca="1" si="167"/>
        <v/>
      </c>
      <c r="Q907" t="str">
        <f t="shared" ca="1" si="161"/>
        <v/>
      </c>
      <c r="R907" t="str">
        <f t="shared" ca="1" si="162"/>
        <v/>
      </c>
    </row>
    <row r="908" spans="3:18" x14ac:dyDescent="0.25">
      <c r="C908" s="25">
        <v>42002</v>
      </c>
      <c r="D908" s="24">
        <v>53.61</v>
      </c>
      <c r="E908" s="24">
        <v>23773.18</v>
      </c>
      <c r="F908" s="24">
        <v>2090.5700000000002</v>
      </c>
      <c r="G908">
        <f t="shared" si="156"/>
        <v>63.82</v>
      </c>
      <c r="H908">
        <f t="shared" ca="1" si="163"/>
        <v>53.61</v>
      </c>
      <c r="I908">
        <f t="shared" si="157"/>
        <v>14</v>
      </c>
      <c r="J908">
        <f t="shared" ca="1" si="158"/>
        <v>1</v>
      </c>
      <c r="K908">
        <f t="shared" ca="1" si="164"/>
        <v>23485.83</v>
      </c>
      <c r="L908">
        <f t="shared" ca="1" si="165"/>
        <v>23773.18</v>
      </c>
      <c r="M908" s="21">
        <f t="shared" ca="1" si="159"/>
        <v>-15.99811971168913</v>
      </c>
      <c r="N908" s="21">
        <f t="shared" ca="1" si="166"/>
        <v>1.2235037041484098</v>
      </c>
      <c r="O908">
        <f t="shared" ca="1" si="160"/>
        <v>1</v>
      </c>
      <c r="P908" t="str">
        <f t="shared" ca="1" si="167"/>
        <v/>
      </c>
      <c r="Q908" t="str">
        <f t="shared" ca="1" si="161"/>
        <v/>
      </c>
      <c r="R908" t="str">
        <f t="shared" ca="1" si="162"/>
        <v/>
      </c>
    </row>
    <row r="909" spans="3:18" x14ac:dyDescent="0.25">
      <c r="C909" s="25">
        <v>41999</v>
      </c>
      <c r="D909" s="24">
        <v>54.73</v>
      </c>
      <c r="E909" s="24"/>
      <c r="F909" s="24">
        <v>2088.77</v>
      </c>
      <c r="G909">
        <f t="shared" si="156"/>
        <v>65.84</v>
      </c>
      <c r="H909">
        <f t="shared" ca="1" si="163"/>
        <v>54.11</v>
      </c>
      <c r="I909">
        <f t="shared" si="157"/>
        <v>15</v>
      </c>
      <c r="J909">
        <f t="shared" ca="1" si="158"/>
        <v>6</v>
      </c>
      <c r="K909">
        <f t="shared" ca="1" si="164"/>
        <v>24002.639999999999</v>
      </c>
      <c r="L909">
        <f t="shared" ca="1" si="165"/>
        <v>22832.21</v>
      </c>
      <c r="M909" s="21">
        <f t="shared" ca="1" si="159"/>
        <v>-17.815917375455658</v>
      </c>
      <c r="N909" s="21">
        <f t="shared" ca="1" si="166"/>
        <v>-4.8762552785860276</v>
      </c>
      <c r="O909">
        <f t="shared" ca="1" si="160"/>
        <v>1</v>
      </c>
      <c r="P909" t="str">
        <f t="shared" ca="1" si="167"/>
        <v/>
      </c>
      <c r="Q909" t="str">
        <f t="shared" ca="1" si="161"/>
        <v/>
      </c>
      <c r="R909" t="str">
        <f t="shared" ca="1" si="162"/>
        <v/>
      </c>
    </row>
    <row r="910" spans="3:18" x14ac:dyDescent="0.25">
      <c r="C910" s="25">
        <v>41997</v>
      </c>
      <c r="D910" s="24">
        <v>55.84</v>
      </c>
      <c r="E910" s="24">
        <v>23349.34</v>
      </c>
      <c r="F910" s="24">
        <v>2081.88</v>
      </c>
      <c r="G910">
        <f t="shared" si="156"/>
        <v>66.81</v>
      </c>
      <c r="H910">
        <f t="shared" ca="1" si="163"/>
        <v>54.11</v>
      </c>
      <c r="I910">
        <f t="shared" si="157"/>
        <v>15</v>
      </c>
      <c r="J910">
        <f t="shared" ca="1" si="158"/>
        <v>5</v>
      </c>
      <c r="K910">
        <f t="shared" ca="1" si="164"/>
        <v>23832.560000000001</v>
      </c>
      <c r="L910">
        <f t="shared" ca="1" si="165"/>
        <v>22832.21</v>
      </c>
      <c r="M910" s="21">
        <f t="shared" ca="1" si="159"/>
        <v>-19.00913036970514</v>
      </c>
      <c r="N910" s="21">
        <f t="shared" ca="1" si="166"/>
        <v>-4.1974089229189104</v>
      </c>
      <c r="O910">
        <f t="shared" ca="1" si="160"/>
        <v>1</v>
      </c>
      <c r="P910" t="str">
        <f t="shared" ca="1" si="167"/>
        <v/>
      </c>
      <c r="Q910" t="str">
        <f t="shared" ca="1" si="161"/>
        <v/>
      </c>
      <c r="R910" t="str">
        <f t="shared" ca="1" si="162"/>
        <v/>
      </c>
    </row>
    <row r="911" spans="3:18" x14ac:dyDescent="0.25">
      <c r="C911" s="25">
        <v>41996</v>
      </c>
      <c r="D911" s="24">
        <v>57.12</v>
      </c>
      <c r="E911" s="24">
        <v>23333.69</v>
      </c>
      <c r="F911" s="24">
        <v>2082.17</v>
      </c>
      <c r="G911">
        <f t="shared" si="156"/>
        <v>67.38</v>
      </c>
      <c r="H911">
        <f t="shared" ca="1" si="163"/>
        <v>54.11</v>
      </c>
      <c r="I911">
        <f t="shared" si="157"/>
        <v>15</v>
      </c>
      <c r="J911">
        <f t="shared" ca="1" si="158"/>
        <v>4</v>
      </c>
      <c r="K911">
        <f t="shared" ca="1" si="164"/>
        <v>23428.62</v>
      </c>
      <c r="L911">
        <f t="shared" ca="1" si="165"/>
        <v>22832.21</v>
      </c>
      <c r="M911" s="21">
        <f t="shared" ca="1" si="159"/>
        <v>-19.694271297120803</v>
      </c>
      <c r="N911" s="21">
        <f t="shared" ca="1" si="166"/>
        <v>-2.5456471614632048</v>
      </c>
      <c r="O911">
        <f t="shared" ca="1" si="160"/>
        <v>1</v>
      </c>
      <c r="P911" t="str">
        <f t="shared" ca="1" si="167"/>
        <v/>
      </c>
      <c r="Q911" t="str">
        <f t="shared" ca="1" si="161"/>
        <v/>
      </c>
      <c r="R911" t="str">
        <f t="shared" ca="1" si="162"/>
        <v/>
      </c>
    </row>
    <row r="912" spans="3:18" x14ac:dyDescent="0.25">
      <c r="C912" s="25">
        <v>41995</v>
      </c>
      <c r="D912" s="24">
        <v>55.26</v>
      </c>
      <c r="E912" s="24">
        <v>23408.57</v>
      </c>
      <c r="F912" s="24">
        <v>2078.54</v>
      </c>
      <c r="G912">
        <f t="shared" si="156"/>
        <v>67.38</v>
      </c>
      <c r="H912">
        <f t="shared" ca="1" si="163"/>
        <v>54.11</v>
      </c>
      <c r="I912">
        <f t="shared" si="157"/>
        <v>14</v>
      </c>
      <c r="J912">
        <f t="shared" ca="1" si="158"/>
        <v>3</v>
      </c>
      <c r="K912">
        <f t="shared" ca="1" si="164"/>
        <v>23428.62</v>
      </c>
      <c r="L912">
        <f t="shared" ca="1" si="165"/>
        <v>22832.21</v>
      </c>
      <c r="M912" s="21">
        <f t="shared" ca="1" si="159"/>
        <v>-19.694271297120803</v>
      </c>
      <c r="N912" s="21">
        <f t="shared" ca="1" si="166"/>
        <v>-2.5456471614632048</v>
      </c>
      <c r="O912">
        <f t="shared" ca="1" si="160"/>
        <v>1</v>
      </c>
      <c r="P912" t="str">
        <f t="shared" ca="1" si="167"/>
        <v/>
      </c>
      <c r="Q912" t="str">
        <f t="shared" ca="1" si="161"/>
        <v/>
      </c>
      <c r="R912" t="str">
        <f t="shared" ca="1" si="162"/>
        <v/>
      </c>
    </row>
    <row r="913" spans="3:18" x14ac:dyDescent="0.25">
      <c r="C913" s="25">
        <v>41992</v>
      </c>
      <c r="D913" s="24">
        <v>56.52</v>
      </c>
      <c r="E913" s="24">
        <v>23116.63</v>
      </c>
      <c r="F913" s="24">
        <v>2070.65</v>
      </c>
      <c r="G913">
        <f t="shared" ref="G913:G976" si="168">MAX($D913:$D927)</f>
        <v>69</v>
      </c>
      <c r="H913">
        <f t="shared" ca="1" si="163"/>
        <v>54.11</v>
      </c>
      <c r="I913">
        <f t="shared" ref="I913:I976" si="169">MATCH($G913,$D913:$D927,0)</f>
        <v>15</v>
      </c>
      <c r="J913">
        <f t="shared" ref="J913:J976" ca="1" si="170">MATCH($H913,$D913:$D927,0)</f>
        <v>2</v>
      </c>
      <c r="K913">
        <f t="shared" ca="1" si="164"/>
        <v>23367.45</v>
      </c>
      <c r="L913">
        <f t="shared" ca="1" si="165"/>
        <v>22832.21</v>
      </c>
      <c r="M913" s="21">
        <f t="shared" ref="M913:M976" ca="1" si="171">100*(H913/G913-1)</f>
        <v>-21.579710144927532</v>
      </c>
      <c r="N913" s="21">
        <f t="shared" ca="1" si="166"/>
        <v>-2.2905366225240753</v>
      </c>
      <c r="O913">
        <f t="shared" ref="O913:O976" ca="1" si="172">IF(M913&lt;-10,1,"")</f>
        <v>1</v>
      </c>
      <c r="P913" t="str">
        <f t="shared" ca="1" si="167"/>
        <v/>
      </c>
      <c r="Q913" t="str">
        <f t="shared" ref="Q913:Q976" ca="1" si="173">IF(AND($O913=1,$P913=1),OFFSET($C913,I913-1,0),"")</f>
        <v/>
      </c>
      <c r="R913" t="str">
        <f t="shared" ref="R913:R976" ca="1" si="174">IF(AND($O913=1,$P913=1),OFFSET($C913,J913-1,0),"")</f>
        <v/>
      </c>
    </row>
    <row r="914" spans="3:18" x14ac:dyDescent="0.25">
      <c r="C914" s="25">
        <v>41991</v>
      </c>
      <c r="D914" s="24">
        <v>54.11</v>
      </c>
      <c r="E914" s="24">
        <v>22832.21</v>
      </c>
      <c r="F914" s="24">
        <v>2061.23</v>
      </c>
      <c r="G914">
        <f t="shared" si="168"/>
        <v>69</v>
      </c>
      <c r="H914">
        <f t="shared" ref="H914:H977" ca="1" si="175">MIN(OFFSET($D914,0,0,MATCH($G914,$D914:$D928,0),1))</f>
        <v>54.11</v>
      </c>
      <c r="I914">
        <f t="shared" si="169"/>
        <v>14</v>
      </c>
      <c r="J914">
        <f t="shared" ca="1" si="170"/>
        <v>1</v>
      </c>
      <c r="K914">
        <f t="shared" ref="K914:K977" ca="1" si="176">OFFSET($E914,I914-1,0)</f>
        <v>23367.45</v>
      </c>
      <c r="L914">
        <f t="shared" ref="L914:L977" ca="1" si="177">OFFSET($E914,J914-1,0)</f>
        <v>22832.21</v>
      </c>
      <c r="M914" s="21">
        <f t="shared" ca="1" si="171"/>
        <v>-21.579710144927532</v>
      </c>
      <c r="N914" s="21">
        <f t="shared" ref="N914:N977" ca="1" si="178">IF(ISNUMBER(100*(L914/K914-1)),100*(L914/K914-1),"")</f>
        <v>-2.2905366225240753</v>
      </c>
      <c r="O914">
        <f t="shared" ca="1" si="172"/>
        <v>1</v>
      </c>
      <c r="P914" t="str">
        <f t="shared" ref="P914:P977" ca="1" si="179">IF(N914="","",IF(N914=-100,"",IF(N914&lt;-10,1,"")))</f>
        <v/>
      </c>
      <c r="Q914" t="str">
        <f t="shared" ca="1" si="173"/>
        <v/>
      </c>
      <c r="R914" t="str">
        <f t="shared" ca="1" si="174"/>
        <v/>
      </c>
    </row>
    <row r="915" spans="3:18" x14ac:dyDescent="0.25">
      <c r="C915" s="25">
        <v>41990</v>
      </c>
      <c r="D915" s="24">
        <v>56.47</v>
      </c>
      <c r="E915" s="24">
        <v>22585.84</v>
      </c>
      <c r="F915" s="24">
        <v>2012.89</v>
      </c>
      <c r="G915">
        <f t="shared" si="168"/>
        <v>69</v>
      </c>
      <c r="H915">
        <f t="shared" ca="1" si="175"/>
        <v>55.91</v>
      </c>
      <c r="I915">
        <f t="shared" si="169"/>
        <v>13</v>
      </c>
      <c r="J915">
        <f t="shared" ca="1" si="170"/>
        <v>3</v>
      </c>
      <c r="K915">
        <f t="shared" ca="1" si="176"/>
        <v>23367.45</v>
      </c>
      <c r="L915">
        <f t="shared" ca="1" si="177"/>
        <v>23027.85</v>
      </c>
      <c r="M915" s="21">
        <f t="shared" ca="1" si="171"/>
        <v>-18.971014492753625</v>
      </c>
      <c r="N915" s="21">
        <f t="shared" ca="1" si="178"/>
        <v>-1.4533036339010152</v>
      </c>
      <c r="O915">
        <f t="shared" ca="1" si="172"/>
        <v>1</v>
      </c>
      <c r="P915" t="str">
        <f t="shared" ca="1" si="179"/>
        <v/>
      </c>
      <c r="Q915" t="str">
        <f t="shared" ca="1" si="173"/>
        <v/>
      </c>
      <c r="R915" t="str">
        <f t="shared" ca="1" si="174"/>
        <v/>
      </c>
    </row>
    <row r="916" spans="3:18" x14ac:dyDescent="0.25">
      <c r="C916" s="25">
        <v>41989</v>
      </c>
      <c r="D916" s="24">
        <v>55.93</v>
      </c>
      <c r="E916" s="24">
        <v>22670.5</v>
      </c>
      <c r="F916" s="24">
        <v>1972.74</v>
      </c>
      <c r="G916">
        <f t="shared" si="168"/>
        <v>73.69</v>
      </c>
      <c r="H916">
        <f t="shared" ca="1" si="175"/>
        <v>55.91</v>
      </c>
      <c r="I916">
        <f t="shared" si="169"/>
        <v>15</v>
      </c>
      <c r="J916">
        <f t="shared" ca="1" si="170"/>
        <v>2</v>
      </c>
      <c r="K916">
        <f t="shared" ca="1" si="176"/>
        <v>24111.98</v>
      </c>
      <c r="L916">
        <f t="shared" ca="1" si="177"/>
        <v>23027.85</v>
      </c>
      <c r="M916" s="21">
        <f t="shared" ca="1" si="171"/>
        <v>-24.128104220382685</v>
      </c>
      <c r="N916" s="21">
        <f t="shared" ca="1" si="178"/>
        <v>-4.4962296750412083</v>
      </c>
      <c r="O916">
        <f t="shared" ca="1" si="172"/>
        <v>1</v>
      </c>
      <c r="P916" t="str">
        <f t="shared" ca="1" si="179"/>
        <v/>
      </c>
      <c r="Q916" t="str">
        <f t="shared" ca="1" si="173"/>
        <v/>
      </c>
      <c r="R916" t="str">
        <f t="shared" ca="1" si="174"/>
        <v/>
      </c>
    </row>
    <row r="917" spans="3:18" x14ac:dyDescent="0.25">
      <c r="C917" s="25">
        <v>41988</v>
      </c>
      <c r="D917" s="24">
        <v>55.91</v>
      </c>
      <c r="E917" s="24">
        <v>23027.85</v>
      </c>
      <c r="F917" s="24">
        <v>1989.63</v>
      </c>
      <c r="G917">
        <f t="shared" si="168"/>
        <v>74.09</v>
      </c>
      <c r="H917">
        <f t="shared" ca="1" si="175"/>
        <v>55.91</v>
      </c>
      <c r="I917">
        <f t="shared" si="169"/>
        <v>15</v>
      </c>
      <c r="J917">
        <f t="shared" ca="1" si="170"/>
        <v>1</v>
      </c>
      <c r="K917">
        <f t="shared" ca="1" si="176"/>
        <v>23843.91</v>
      </c>
      <c r="L917">
        <f t="shared" ca="1" si="177"/>
        <v>23027.85</v>
      </c>
      <c r="M917" s="21">
        <f t="shared" ca="1" si="171"/>
        <v>-24.537724389256322</v>
      </c>
      <c r="N917" s="21">
        <f t="shared" ca="1" si="178"/>
        <v>-3.4225091438442878</v>
      </c>
      <c r="O917">
        <f t="shared" ca="1" si="172"/>
        <v>1</v>
      </c>
      <c r="P917" t="str">
        <f t="shared" ca="1" si="179"/>
        <v/>
      </c>
      <c r="Q917" t="str">
        <f t="shared" ca="1" si="173"/>
        <v/>
      </c>
      <c r="R917" t="str">
        <f t="shared" ca="1" si="174"/>
        <v/>
      </c>
    </row>
    <row r="918" spans="3:18" x14ac:dyDescent="0.25">
      <c r="C918" s="25">
        <v>41985</v>
      </c>
      <c r="D918" s="24">
        <v>57.81</v>
      </c>
      <c r="E918" s="24">
        <v>23249.200000000001</v>
      </c>
      <c r="F918" s="24">
        <v>2002.33</v>
      </c>
      <c r="G918">
        <f t="shared" si="168"/>
        <v>75.78</v>
      </c>
      <c r="H918">
        <f t="shared" ca="1" si="175"/>
        <v>57.81</v>
      </c>
      <c r="I918">
        <f t="shared" si="169"/>
        <v>15</v>
      </c>
      <c r="J918">
        <f t="shared" ca="1" si="170"/>
        <v>1</v>
      </c>
      <c r="K918">
        <f t="shared" ca="1" si="176"/>
        <v>23893.14</v>
      </c>
      <c r="L918">
        <f t="shared" ca="1" si="177"/>
        <v>23249.200000000001</v>
      </c>
      <c r="M918" s="21">
        <f t="shared" ca="1" si="171"/>
        <v>-23.713380839271569</v>
      </c>
      <c r="N918" s="21">
        <f t="shared" ca="1" si="178"/>
        <v>-2.6950831912423312</v>
      </c>
      <c r="O918">
        <f t="shared" ca="1" si="172"/>
        <v>1</v>
      </c>
      <c r="P918" t="str">
        <f t="shared" ca="1" si="179"/>
        <v/>
      </c>
      <c r="Q918" t="str">
        <f t="shared" ca="1" si="173"/>
        <v/>
      </c>
      <c r="R918" t="str">
        <f t="shared" ca="1" si="174"/>
        <v/>
      </c>
    </row>
    <row r="919" spans="3:18" x14ac:dyDescent="0.25">
      <c r="C919" s="25">
        <v>41984</v>
      </c>
      <c r="D919" s="24">
        <v>59.95</v>
      </c>
      <c r="E919" s="24">
        <v>23312.54</v>
      </c>
      <c r="F919" s="24">
        <v>2035.33</v>
      </c>
      <c r="G919">
        <f t="shared" si="168"/>
        <v>76.510000000000005</v>
      </c>
      <c r="H919">
        <f t="shared" ca="1" si="175"/>
        <v>59.95</v>
      </c>
      <c r="I919">
        <f t="shared" si="169"/>
        <v>15</v>
      </c>
      <c r="J919">
        <f t="shared" ca="1" si="170"/>
        <v>1</v>
      </c>
      <c r="K919">
        <f t="shared" ca="1" si="176"/>
        <v>23437.119999999999</v>
      </c>
      <c r="L919">
        <f t="shared" ca="1" si="177"/>
        <v>23312.54</v>
      </c>
      <c r="M919" s="21">
        <f t="shared" ca="1" si="171"/>
        <v>-21.644229512482028</v>
      </c>
      <c r="N919" s="21">
        <f t="shared" ca="1" si="178"/>
        <v>-0.53154995152987494</v>
      </c>
      <c r="O919">
        <f t="shared" ca="1" si="172"/>
        <v>1</v>
      </c>
      <c r="P919" t="str">
        <f t="shared" ca="1" si="179"/>
        <v/>
      </c>
      <c r="Q919" t="str">
        <f t="shared" ca="1" si="173"/>
        <v/>
      </c>
      <c r="R919" t="str">
        <f t="shared" ca="1" si="174"/>
        <v/>
      </c>
    </row>
    <row r="920" spans="3:18" x14ac:dyDescent="0.25">
      <c r="C920" s="25">
        <v>41983</v>
      </c>
      <c r="D920" s="24">
        <v>60.94</v>
      </c>
      <c r="E920" s="24">
        <v>23524.52</v>
      </c>
      <c r="F920" s="24">
        <v>2026.14</v>
      </c>
      <c r="G920">
        <f t="shared" si="168"/>
        <v>76.510000000000005</v>
      </c>
      <c r="H920">
        <f t="shared" ca="1" si="175"/>
        <v>60.94</v>
      </c>
      <c r="I920">
        <f t="shared" si="169"/>
        <v>14</v>
      </c>
      <c r="J920">
        <f t="shared" ca="1" si="170"/>
        <v>1</v>
      </c>
      <c r="K920">
        <f t="shared" ca="1" si="176"/>
        <v>23437.119999999999</v>
      </c>
      <c r="L920">
        <f t="shared" ca="1" si="177"/>
        <v>23524.52</v>
      </c>
      <c r="M920" s="21">
        <f t="shared" ca="1" si="171"/>
        <v>-20.350281009018435</v>
      </c>
      <c r="N920" s="21">
        <f t="shared" ca="1" si="178"/>
        <v>0.37291271282478</v>
      </c>
      <c r="O920">
        <f t="shared" ca="1" si="172"/>
        <v>1</v>
      </c>
      <c r="P920" t="str">
        <f t="shared" ca="1" si="179"/>
        <v/>
      </c>
      <c r="Q920" t="str">
        <f t="shared" ca="1" si="173"/>
        <v/>
      </c>
      <c r="R920" t="str">
        <f t="shared" ca="1" si="174"/>
        <v/>
      </c>
    </row>
    <row r="921" spans="3:18" x14ac:dyDescent="0.25">
      <c r="C921" s="25">
        <v>41982</v>
      </c>
      <c r="D921" s="24">
        <v>63.82</v>
      </c>
      <c r="E921" s="24">
        <v>23485.83</v>
      </c>
      <c r="F921" s="24">
        <v>2059.8200000000002</v>
      </c>
      <c r="G921">
        <f t="shared" si="168"/>
        <v>76.510000000000005</v>
      </c>
      <c r="H921">
        <f t="shared" ca="1" si="175"/>
        <v>63.05</v>
      </c>
      <c r="I921">
        <f t="shared" si="169"/>
        <v>13</v>
      </c>
      <c r="J921">
        <f t="shared" ca="1" si="170"/>
        <v>2</v>
      </c>
      <c r="K921">
        <f t="shared" ca="1" si="176"/>
        <v>23437.119999999999</v>
      </c>
      <c r="L921">
        <f t="shared" ca="1" si="177"/>
        <v>24047.67</v>
      </c>
      <c r="M921" s="21">
        <f t="shared" ca="1" si="171"/>
        <v>-17.592471572343491</v>
      </c>
      <c r="N921" s="21">
        <f t="shared" ca="1" si="178"/>
        <v>2.6050555699676403</v>
      </c>
      <c r="O921">
        <f t="shared" ca="1" si="172"/>
        <v>1</v>
      </c>
      <c r="P921" t="str">
        <f t="shared" ca="1" si="179"/>
        <v/>
      </c>
      <c r="Q921" t="str">
        <f t="shared" ca="1" si="173"/>
        <v/>
      </c>
      <c r="R921" t="str">
        <f t="shared" ca="1" si="174"/>
        <v/>
      </c>
    </row>
    <row r="922" spans="3:18" x14ac:dyDescent="0.25">
      <c r="C922" s="25">
        <v>41981</v>
      </c>
      <c r="D922" s="24">
        <v>63.05</v>
      </c>
      <c r="E922" s="24">
        <v>24047.67</v>
      </c>
      <c r="F922" s="24">
        <v>2060.31</v>
      </c>
      <c r="G922">
        <f t="shared" si="168"/>
        <v>76.510000000000005</v>
      </c>
      <c r="H922">
        <f t="shared" ca="1" si="175"/>
        <v>63.05</v>
      </c>
      <c r="I922">
        <f t="shared" si="169"/>
        <v>12</v>
      </c>
      <c r="J922">
        <f t="shared" ca="1" si="170"/>
        <v>1</v>
      </c>
      <c r="K922">
        <f t="shared" ca="1" si="176"/>
        <v>23437.119999999999</v>
      </c>
      <c r="L922">
        <f t="shared" ca="1" si="177"/>
        <v>24047.67</v>
      </c>
      <c r="M922" s="21">
        <f t="shared" ca="1" si="171"/>
        <v>-17.592471572343491</v>
      </c>
      <c r="N922" s="21">
        <f t="shared" ca="1" si="178"/>
        <v>2.6050555699676403</v>
      </c>
      <c r="O922">
        <f t="shared" ca="1" si="172"/>
        <v>1</v>
      </c>
      <c r="P922" t="str">
        <f t="shared" ca="1" si="179"/>
        <v/>
      </c>
      <c r="Q922" t="str">
        <f t="shared" ca="1" si="173"/>
        <v/>
      </c>
      <c r="R922" t="str">
        <f t="shared" ca="1" si="174"/>
        <v/>
      </c>
    </row>
    <row r="923" spans="3:18" x14ac:dyDescent="0.25">
      <c r="C923" s="25">
        <v>41978</v>
      </c>
      <c r="D923" s="24">
        <v>65.84</v>
      </c>
      <c r="E923" s="24">
        <v>24002.639999999999</v>
      </c>
      <c r="F923" s="24">
        <v>2075.37</v>
      </c>
      <c r="G923">
        <f t="shared" si="168"/>
        <v>76.510000000000005</v>
      </c>
      <c r="H923">
        <f t="shared" ca="1" si="175"/>
        <v>65.84</v>
      </c>
      <c r="I923">
        <f t="shared" si="169"/>
        <v>11</v>
      </c>
      <c r="J923">
        <f t="shared" ca="1" si="170"/>
        <v>1</v>
      </c>
      <c r="K923">
        <f t="shared" ca="1" si="176"/>
        <v>23437.119999999999</v>
      </c>
      <c r="L923">
        <f t="shared" ca="1" si="177"/>
        <v>24002.639999999999</v>
      </c>
      <c r="M923" s="21">
        <f t="shared" ca="1" si="171"/>
        <v>-13.945889426218795</v>
      </c>
      <c r="N923" s="21">
        <f t="shared" ca="1" si="178"/>
        <v>2.4129244548818374</v>
      </c>
      <c r="O923">
        <f t="shared" ca="1" si="172"/>
        <v>1</v>
      </c>
      <c r="P923" t="str">
        <f t="shared" ca="1" si="179"/>
        <v/>
      </c>
      <c r="Q923" t="str">
        <f t="shared" ca="1" si="173"/>
        <v/>
      </c>
      <c r="R923" t="str">
        <f t="shared" ca="1" si="174"/>
        <v/>
      </c>
    </row>
    <row r="924" spans="3:18" x14ac:dyDescent="0.25">
      <c r="C924" s="25">
        <v>41977</v>
      </c>
      <c r="D924" s="24">
        <v>66.81</v>
      </c>
      <c r="E924" s="24">
        <v>23832.560000000001</v>
      </c>
      <c r="F924" s="24">
        <v>2071.92</v>
      </c>
      <c r="G924">
        <f t="shared" si="168"/>
        <v>76.510000000000005</v>
      </c>
      <c r="H924">
        <f t="shared" ca="1" si="175"/>
        <v>66.150000000000006</v>
      </c>
      <c r="I924">
        <f t="shared" si="169"/>
        <v>10</v>
      </c>
      <c r="J924">
        <f t="shared" ca="1" si="170"/>
        <v>5</v>
      </c>
      <c r="K924">
        <f t="shared" ca="1" si="176"/>
        <v>23437.119999999999</v>
      </c>
      <c r="L924">
        <f t="shared" ca="1" si="177"/>
        <v>23987.45</v>
      </c>
      <c r="M924" s="21">
        <f t="shared" ca="1" si="171"/>
        <v>-13.540713632204938</v>
      </c>
      <c r="N924" s="21">
        <f t="shared" ca="1" si="178"/>
        <v>2.3481127374011868</v>
      </c>
      <c r="O924">
        <f t="shared" ca="1" si="172"/>
        <v>1</v>
      </c>
      <c r="P924" t="str">
        <f t="shared" ca="1" si="179"/>
        <v/>
      </c>
      <c r="Q924" t="str">
        <f t="shared" ca="1" si="173"/>
        <v/>
      </c>
      <c r="R924" t="str">
        <f t="shared" ca="1" si="174"/>
        <v/>
      </c>
    </row>
    <row r="925" spans="3:18" x14ac:dyDescent="0.25">
      <c r="C925" s="25">
        <v>41976</v>
      </c>
      <c r="D925" s="24">
        <v>67.38</v>
      </c>
      <c r="E925" s="24">
        <v>23428.62</v>
      </c>
      <c r="F925" s="24">
        <v>2074.33</v>
      </c>
      <c r="G925">
        <f t="shared" si="168"/>
        <v>76.510000000000005</v>
      </c>
      <c r="H925">
        <f t="shared" ca="1" si="175"/>
        <v>66.150000000000006</v>
      </c>
      <c r="I925">
        <f t="shared" si="169"/>
        <v>9</v>
      </c>
      <c r="J925">
        <f t="shared" ca="1" si="170"/>
        <v>4</v>
      </c>
      <c r="K925">
        <f t="shared" ca="1" si="176"/>
        <v>23437.119999999999</v>
      </c>
      <c r="L925">
        <f t="shared" ca="1" si="177"/>
        <v>23987.45</v>
      </c>
      <c r="M925" s="21">
        <f t="shared" ca="1" si="171"/>
        <v>-13.540713632204938</v>
      </c>
      <c r="N925" s="21">
        <f t="shared" ca="1" si="178"/>
        <v>2.3481127374011868</v>
      </c>
      <c r="O925">
        <f t="shared" ca="1" si="172"/>
        <v>1</v>
      </c>
      <c r="P925" t="str">
        <f t="shared" ca="1" si="179"/>
        <v/>
      </c>
      <c r="Q925" t="str">
        <f t="shared" ca="1" si="173"/>
        <v/>
      </c>
      <c r="R925" t="str">
        <f t="shared" ca="1" si="174"/>
        <v/>
      </c>
    </row>
    <row r="926" spans="3:18" x14ac:dyDescent="0.25">
      <c r="C926" s="25">
        <v>41975</v>
      </c>
      <c r="D926" s="24">
        <v>66.88</v>
      </c>
      <c r="E926" s="24">
        <v>23654.3</v>
      </c>
      <c r="F926" s="24">
        <v>2066.5500000000002</v>
      </c>
      <c r="G926">
        <f t="shared" si="168"/>
        <v>77.180000000000007</v>
      </c>
      <c r="H926">
        <f t="shared" ca="1" si="175"/>
        <v>66.150000000000006</v>
      </c>
      <c r="I926">
        <f t="shared" si="169"/>
        <v>15</v>
      </c>
      <c r="J926">
        <f t="shared" ca="1" si="170"/>
        <v>3</v>
      </c>
      <c r="K926">
        <f t="shared" ca="1" si="176"/>
        <v>23938.18</v>
      </c>
      <c r="L926">
        <f t="shared" ca="1" si="177"/>
        <v>23987.45</v>
      </c>
      <c r="M926" s="21">
        <f t="shared" ca="1" si="171"/>
        <v>-14.291267167660015</v>
      </c>
      <c r="N926" s="21">
        <f t="shared" ca="1" si="178"/>
        <v>0.20582182939554716</v>
      </c>
      <c r="O926">
        <f t="shared" ca="1" si="172"/>
        <v>1</v>
      </c>
      <c r="P926" t="str">
        <f t="shared" ca="1" si="179"/>
        <v/>
      </c>
      <c r="Q926" t="str">
        <f t="shared" ca="1" si="173"/>
        <v/>
      </c>
      <c r="R926" t="str">
        <f t="shared" ca="1" si="174"/>
        <v/>
      </c>
    </row>
    <row r="927" spans="3:18" x14ac:dyDescent="0.25">
      <c r="C927" s="25">
        <v>41974</v>
      </c>
      <c r="D927" s="24">
        <v>69</v>
      </c>
      <c r="E927" s="24">
        <v>23367.45</v>
      </c>
      <c r="F927" s="24">
        <v>2053.44</v>
      </c>
      <c r="G927">
        <f t="shared" si="168"/>
        <v>77.94</v>
      </c>
      <c r="H927">
        <f t="shared" ca="1" si="175"/>
        <v>66.150000000000006</v>
      </c>
      <c r="I927">
        <f t="shared" si="169"/>
        <v>15</v>
      </c>
      <c r="J927">
        <f t="shared" ca="1" si="170"/>
        <v>2</v>
      </c>
      <c r="K927">
        <f t="shared" ca="1" si="176"/>
        <v>23808.28</v>
      </c>
      <c r="L927">
        <f t="shared" ca="1" si="177"/>
        <v>23987.45</v>
      </c>
      <c r="M927" s="21">
        <f t="shared" ca="1" si="171"/>
        <v>-15.127020785219392</v>
      </c>
      <c r="N927" s="21">
        <f t="shared" ca="1" si="178"/>
        <v>0.752553313385107</v>
      </c>
      <c r="O927">
        <f t="shared" ca="1" si="172"/>
        <v>1</v>
      </c>
      <c r="P927" t="str">
        <f t="shared" ca="1" si="179"/>
        <v/>
      </c>
      <c r="Q927" t="str">
        <f t="shared" ca="1" si="173"/>
        <v/>
      </c>
      <c r="R927" t="str">
        <f t="shared" ca="1" si="174"/>
        <v/>
      </c>
    </row>
    <row r="928" spans="3:18" x14ac:dyDescent="0.25">
      <c r="C928" s="25">
        <v>41971</v>
      </c>
      <c r="D928" s="24">
        <v>66.150000000000006</v>
      </c>
      <c r="E928" s="24">
        <v>23987.45</v>
      </c>
      <c r="F928" s="24">
        <v>2067.56</v>
      </c>
      <c r="G928">
        <f t="shared" si="168"/>
        <v>77.94</v>
      </c>
      <c r="H928">
        <f t="shared" ca="1" si="175"/>
        <v>66.150000000000006</v>
      </c>
      <c r="I928">
        <f t="shared" si="169"/>
        <v>14</v>
      </c>
      <c r="J928">
        <f t="shared" ca="1" si="170"/>
        <v>1</v>
      </c>
      <c r="K928">
        <f t="shared" ca="1" si="176"/>
        <v>23808.28</v>
      </c>
      <c r="L928">
        <f t="shared" ca="1" si="177"/>
        <v>23987.45</v>
      </c>
      <c r="M928" s="21">
        <f t="shared" ca="1" si="171"/>
        <v>-15.127020785219392</v>
      </c>
      <c r="N928" s="21">
        <f t="shared" ca="1" si="178"/>
        <v>0.752553313385107</v>
      </c>
      <c r="O928">
        <f t="shared" ca="1" si="172"/>
        <v>1</v>
      </c>
      <c r="P928" t="str">
        <f t="shared" ca="1" si="179"/>
        <v/>
      </c>
      <c r="Q928" t="str">
        <f t="shared" ca="1" si="173"/>
        <v/>
      </c>
      <c r="R928" t="str">
        <f t="shared" ca="1" si="174"/>
        <v/>
      </c>
    </row>
    <row r="929" spans="3:18" x14ac:dyDescent="0.25">
      <c r="C929" s="25">
        <v>41970</v>
      </c>
      <c r="D929" s="24"/>
      <c r="E929" s="24">
        <v>24004.28</v>
      </c>
      <c r="F929" s="24"/>
      <c r="G929">
        <f t="shared" si="168"/>
        <v>78.650000000000006</v>
      </c>
      <c r="H929">
        <f t="shared" ca="1" si="175"/>
        <v>73.69</v>
      </c>
      <c r="I929">
        <f t="shared" si="169"/>
        <v>15</v>
      </c>
      <c r="J929">
        <f t="shared" ca="1" si="170"/>
        <v>2</v>
      </c>
      <c r="K929">
        <f t="shared" ca="1" si="176"/>
        <v>23550.240000000002</v>
      </c>
      <c r="L929">
        <f t="shared" ca="1" si="177"/>
        <v>24111.98</v>
      </c>
      <c r="M929" s="21">
        <f t="shared" ca="1" si="171"/>
        <v>-6.306420851875405</v>
      </c>
      <c r="N929" s="21">
        <f t="shared" ca="1" si="178"/>
        <v>2.38528354700418</v>
      </c>
      <c r="O929" t="str">
        <f t="shared" ca="1" si="172"/>
        <v/>
      </c>
      <c r="P929" t="str">
        <f t="shared" ca="1" si="179"/>
        <v/>
      </c>
      <c r="Q929" t="str">
        <f t="shared" ca="1" si="173"/>
        <v/>
      </c>
      <c r="R929" t="str">
        <f t="shared" ca="1" si="174"/>
        <v/>
      </c>
    </row>
    <row r="930" spans="3:18" x14ac:dyDescent="0.25">
      <c r="C930" s="25">
        <v>41969</v>
      </c>
      <c r="D930" s="24">
        <v>73.69</v>
      </c>
      <c r="E930" s="24">
        <v>24111.98</v>
      </c>
      <c r="F930" s="24">
        <v>2072.83</v>
      </c>
      <c r="G930">
        <f t="shared" si="168"/>
        <v>78.650000000000006</v>
      </c>
      <c r="H930">
        <f t="shared" ca="1" si="175"/>
        <v>73.69</v>
      </c>
      <c r="I930">
        <f t="shared" si="169"/>
        <v>14</v>
      </c>
      <c r="J930">
        <f t="shared" ca="1" si="170"/>
        <v>1</v>
      </c>
      <c r="K930">
        <f t="shared" ca="1" si="176"/>
        <v>23550.240000000002</v>
      </c>
      <c r="L930">
        <f t="shared" ca="1" si="177"/>
        <v>24111.98</v>
      </c>
      <c r="M930" s="21">
        <f t="shared" ca="1" si="171"/>
        <v>-6.306420851875405</v>
      </c>
      <c r="N930" s="21">
        <f t="shared" ca="1" si="178"/>
        <v>2.38528354700418</v>
      </c>
      <c r="O930" t="str">
        <f t="shared" ca="1" si="172"/>
        <v/>
      </c>
      <c r="P930" t="str">
        <f t="shared" ca="1" si="179"/>
        <v/>
      </c>
      <c r="Q930" t="str">
        <f t="shared" ca="1" si="173"/>
        <v/>
      </c>
      <c r="R930" t="str">
        <f t="shared" ca="1" si="174"/>
        <v/>
      </c>
    </row>
    <row r="931" spans="3:18" x14ac:dyDescent="0.25">
      <c r="C931" s="25">
        <v>41968</v>
      </c>
      <c r="D931" s="24">
        <v>74.09</v>
      </c>
      <c r="E931" s="24">
        <v>23843.91</v>
      </c>
      <c r="F931" s="24">
        <v>2067.0300000000002</v>
      </c>
      <c r="G931">
        <f t="shared" si="168"/>
        <v>78.680000000000007</v>
      </c>
      <c r="H931">
        <f t="shared" ca="1" si="175"/>
        <v>74.09</v>
      </c>
      <c r="I931">
        <f t="shared" si="169"/>
        <v>15</v>
      </c>
      <c r="J931">
        <f t="shared" ca="1" si="170"/>
        <v>1</v>
      </c>
      <c r="K931">
        <f t="shared" ca="1" si="176"/>
        <v>23695.62</v>
      </c>
      <c r="L931">
        <f t="shared" ca="1" si="177"/>
        <v>23843.91</v>
      </c>
      <c r="M931" s="21">
        <f t="shared" ca="1" si="171"/>
        <v>-5.8337569903406212</v>
      </c>
      <c r="N931" s="21">
        <f t="shared" ca="1" si="178"/>
        <v>0.62581185890051572</v>
      </c>
      <c r="O931" t="str">
        <f t="shared" ca="1" si="172"/>
        <v/>
      </c>
      <c r="P931" t="str">
        <f t="shared" ca="1" si="179"/>
        <v/>
      </c>
      <c r="Q931" t="str">
        <f t="shared" ca="1" si="173"/>
        <v/>
      </c>
      <c r="R931" t="str">
        <f t="shared" ca="1" si="174"/>
        <v/>
      </c>
    </row>
    <row r="932" spans="3:18" x14ac:dyDescent="0.25">
      <c r="C932" s="25">
        <v>41967</v>
      </c>
      <c r="D932" s="24">
        <v>75.78</v>
      </c>
      <c r="E932" s="24">
        <v>23893.14</v>
      </c>
      <c r="F932" s="24">
        <v>2069.41</v>
      </c>
      <c r="G932">
        <f t="shared" si="168"/>
        <v>78.680000000000007</v>
      </c>
      <c r="H932">
        <f t="shared" ca="1" si="175"/>
        <v>74.209999999999994</v>
      </c>
      <c r="I932">
        <f t="shared" si="169"/>
        <v>14</v>
      </c>
      <c r="J932">
        <f t="shared" ca="1" si="170"/>
        <v>8</v>
      </c>
      <c r="K932">
        <f t="shared" ca="1" si="176"/>
        <v>23695.62</v>
      </c>
      <c r="L932">
        <f t="shared" ca="1" si="177"/>
        <v>24019.94</v>
      </c>
      <c r="M932" s="21">
        <f t="shared" ca="1" si="171"/>
        <v>-5.6812404677173518</v>
      </c>
      <c r="N932" s="21">
        <f t="shared" ca="1" si="178"/>
        <v>1.3686917666640541</v>
      </c>
      <c r="O932" t="str">
        <f t="shared" ca="1" si="172"/>
        <v/>
      </c>
      <c r="P932" t="str">
        <f t="shared" ca="1" si="179"/>
        <v/>
      </c>
      <c r="Q932" t="str">
        <f t="shared" ca="1" si="173"/>
        <v/>
      </c>
      <c r="R932" t="str">
        <f t="shared" ca="1" si="174"/>
        <v/>
      </c>
    </row>
    <row r="933" spans="3:18" x14ac:dyDescent="0.25">
      <c r="C933" s="25">
        <v>41964</v>
      </c>
      <c r="D933" s="24">
        <v>76.510000000000005</v>
      </c>
      <c r="E933" s="24">
        <v>23437.119999999999</v>
      </c>
      <c r="F933" s="24">
        <v>2063.5</v>
      </c>
      <c r="G933">
        <f t="shared" si="168"/>
        <v>78.78</v>
      </c>
      <c r="H933">
        <f t="shared" ca="1" si="175"/>
        <v>74.209999999999994</v>
      </c>
      <c r="I933">
        <f t="shared" si="169"/>
        <v>15</v>
      </c>
      <c r="J933">
        <f t="shared" ca="1" si="170"/>
        <v>7</v>
      </c>
      <c r="K933">
        <f t="shared" ca="1" si="176"/>
        <v>23915.97</v>
      </c>
      <c r="L933">
        <f t="shared" ca="1" si="177"/>
        <v>24019.94</v>
      </c>
      <c r="M933" s="21">
        <f t="shared" ca="1" si="171"/>
        <v>-5.800964711855805</v>
      </c>
      <c r="N933" s="21">
        <f t="shared" ca="1" si="178"/>
        <v>0.4347304332627866</v>
      </c>
      <c r="O933" t="str">
        <f t="shared" ca="1" si="172"/>
        <v/>
      </c>
      <c r="P933" t="str">
        <f t="shared" ca="1" si="179"/>
        <v/>
      </c>
      <c r="Q933" t="str">
        <f t="shared" ca="1" si="173"/>
        <v/>
      </c>
      <c r="R933" t="str">
        <f t="shared" ca="1" si="174"/>
        <v/>
      </c>
    </row>
    <row r="934" spans="3:18" x14ac:dyDescent="0.25">
      <c r="C934" s="25">
        <v>41963</v>
      </c>
      <c r="D934" s="24">
        <v>75.58</v>
      </c>
      <c r="E934" s="24">
        <v>23349.64</v>
      </c>
      <c r="F934" s="24">
        <v>2052.75</v>
      </c>
      <c r="G934">
        <f t="shared" si="168"/>
        <v>80.540000000000006</v>
      </c>
      <c r="H934">
        <f t="shared" ca="1" si="175"/>
        <v>74.209999999999994</v>
      </c>
      <c r="I934">
        <f t="shared" si="169"/>
        <v>15</v>
      </c>
      <c r="J934">
        <f t="shared" ca="1" si="170"/>
        <v>6</v>
      </c>
      <c r="K934">
        <f t="shared" ca="1" si="176"/>
        <v>23998.06</v>
      </c>
      <c r="L934">
        <f t="shared" ca="1" si="177"/>
        <v>24019.94</v>
      </c>
      <c r="M934" s="21">
        <f t="shared" ca="1" si="171"/>
        <v>-7.8594487211323667</v>
      </c>
      <c r="N934" s="21">
        <f t="shared" ca="1" si="178"/>
        <v>9.1174036567953642E-2</v>
      </c>
      <c r="O934" t="str">
        <f t="shared" ca="1" si="172"/>
        <v/>
      </c>
      <c r="P934" t="str">
        <f t="shared" ca="1" si="179"/>
        <v/>
      </c>
      <c r="Q934" t="str">
        <f t="shared" ca="1" si="173"/>
        <v/>
      </c>
      <c r="R934" t="str">
        <f t="shared" ca="1" si="174"/>
        <v/>
      </c>
    </row>
    <row r="935" spans="3:18" x14ac:dyDescent="0.25">
      <c r="C935" s="25">
        <v>41962</v>
      </c>
      <c r="D935" s="24">
        <v>74.58</v>
      </c>
      <c r="E935" s="24">
        <v>23373.31</v>
      </c>
      <c r="F935" s="24">
        <v>2048.7199999999998</v>
      </c>
      <c r="G935">
        <f t="shared" si="168"/>
        <v>81.12</v>
      </c>
      <c r="H935">
        <f t="shared" ca="1" si="175"/>
        <v>74.209999999999994</v>
      </c>
      <c r="I935">
        <f t="shared" si="169"/>
        <v>15</v>
      </c>
      <c r="J935">
        <f t="shared" ca="1" si="170"/>
        <v>5</v>
      </c>
      <c r="K935">
        <f t="shared" ca="1" si="176"/>
        <v>23702.04</v>
      </c>
      <c r="L935">
        <f t="shared" ca="1" si="177"/>
        <v>24019.94</v>
      </c>
      <c r="M935" s="21">
        <f t="shared" ca="1" si="171"/>
        <v>-8.5182445759368957</v>
      </c>
      <c r="N935" s="21">
        <f t="shared" ca="1" si="178"/>
        <v>1.3412347629149224</v>
      </c>
      <c r="O935" t="str">
        <f t="shared" ca="1" si="172"/>
        <v/>
      </c>
      <c r="P935" t="str">
        <f t="shared" ca="1" si="179"/>
        <v/>
      </c>
      <c r="Q935" t="str">
        <f t="shared" ca="1" si="173"/>
        <v/>
      </c>
      <c r="R935" t="str">
        <f t="shared" ca="1" si="174"/>
        <v/>
      </c>
    </row>
    <row r="936" spans="3:18" x14ac:dyDescent="0.25">
      <c r="C936" s="25">
        <v>41961</v>
      </c>
      <c r="D936" s="24">
        <v>74.61</v>
      </c>
      <c r="E936" s="24">
        <v>23529.17</v>
      </c>
      <c r="F936" s="24">
        <v>2051.8000000000002</v>
      </c>
      <c r="G936">
        <f t="shared" si="168"/>
        <v>82.2</v>
      </c>
      <c r="H936">
        <f t="shared" ca="1" si="175"/>
        <v>74.209999999999994</v>
      </c>
      <c r="I936">
        <f t="shared" si="169"/>
        <v>15</v>
      </c>
      <c r="J936">
        <f t="shared" ca="1" si="170"/>
        <v>4</v>
      </c>
      <c r="K936">
        <f t="shared" ca="1" si="176"/>
        <v>23819.87</v>
      </c>
      <c r="L936">
        <f t="shared" ca="1" si="177"/>
        <v>24019.94</v>
      </c>
      <c r="M936" s="21">
        <f t="shared" ca="1" si="171"/>
        <v>-9.7201946472019518</v>
      </c>
      <c r="N936" s="21">
        <f t="shared" ca="1" si="178"/>
        <v>0.83992901724485591</v>
      </c>
      <c r="O936" t="str">
        <f t="shared" ca="1" si="172"/>
        <v/>
      </c>
      <c r="P936" t="str">
        <f t="shared" ca="1" si="179"/>
        <v/>
      </c>
      <c r="Q936" t="str">
        <f t="shared" ca="1" si="173"/>
        <v/>
      </c>
      <c r="R936" t="str">
        <f t="shared" ca="1" si="174"/>
        <v/>
      </c>
    </row>
    <row r="937" spans="3:18" x14ac:dyDescent="0.25">
      <c r="C937" s="25">
        <v>41960</v>
      </c>
      <c r="D937" s="24">
        <v>75.64</v>
      </c>
      <c r="E937" s="24">
        <v>23797.08</v>
      </c>
      <c r="F937" s="24">
        <v>2041.32</v>
      </c>
      <c r="G937">
        <f t="shared" si="168"/>
        <v>82.2</v>
      </c>
      <c r="H937">
        <f t="shared" ca="1" si="175"/>
        <v>74.209999999999994</v>
      </c>
      <c r="I937">
        <f t="shared" si="169"/>
        <v>14</v>
      </c>
      <c r="J937">
        <f t="shared" ca="1" si="170"/>
        <v>3</v>
      </c>
      <c r="K937">
        <f t="shared" ca="1" si="176"/>
        <v>23819.87</v>
      </c>
      <c r="L937">
        <f t="shared" ca="1" si="177"/>
        <v>24019.94</v>
      </c>
      <c r="M937" s="21">
        <f t="shared" ca="1" si="171"/>
        <v>-9.7201946472019518</v>
      </c>
      <c r="N937" s="21">
        <f t="shared" ca="1" si="178"/>
        <v>0.83992901724485591</v>
      </c>
      <c r="O937" t="str">
        <f t="shared" ca="1" si="172"/>
        <v/>
      </c>
      <c r="P937" t="str">
        <f t="shared" ca="1" si="179"/>
        <v/>
      </c>
      <c r="Q937" t="str">
        <f t="shared" ca="1" si="173"/>
        <v/>
      </c>
      <c r="R937" t="str">
        <f t="shared" ca="1" si="174"/>
        <v/>
      </c>
    </row>
    <row r="938" spans="3:18" x14ac:dyDescent="0.25">
      <c r="C938" s="25">
        <v>41957</v>
      </c>
      <c r="D938" s="24">
        <v>75.819999999999993</v>
      </c>
      <c r="E938" s="24">
        <v>24087.38</v>
      </c>
      <c r="F938" s="24">
        <v>2039.82</v>
      </c>
      <c r="G938">
        <f t="shared" si="168"/>
        <v>82.2</v>
      </c>
      <c r="H938">
        <f t="shared" ca="1" si="175"/>
        <v>74.209999999999994</v>
      </c>
      <c r="I938">
        <f t="shared" si="169"/>
        <v>13</v>
      </c>
      <c r="J938">
        <f t="shared" ca="1" si="170"/>
        <v>2</v>
      </c>
      <c r="K938">
        <f t="shared" ca="1" si="176"/>
        <v>23819.87</v>
      </c>
      <c r="L938">
        <f t="shared" ca="1" si="177"/>
        <v>24019.94</v>
      </c>
      <c r="M938" s="21">
        <f t="shared" ca="1" si="171"/>
        <v>-9.7201946472019518</v>
      </c>
      <c r="N938" s="21">
        <f t="shared" ca="1" si="178"/>
        <v>0.83992901724485591</v>
      </c>
      <c r="O938" t="str">
        <f t="shared" ca="1" si="172"/>
        <v/>
      </c>
      <c r="P938" t="str">
        <f t="shared" ca="1" si="179"/>
        <v/>
      </c>
      <c r="Q938" t="str">
        <f t="shared" ca="1" si="173"/>
        <v/>
      </c>
      <c r="R938" t="str">
        <f t="shared" ca="1" si="174"/>
        <v/>
      </c>
    </row>
    <row r="939" spans="3:18" x14ac:dyDescent="0.25">
      <c r="C939" s="25">
        <v>41956</v>
      </c>
      <c r="D939" s="24">
        <v>74.209999999999994</v>
      </c>
      <c r="E939" s="24">
        <v>24019.94</v>
      </c>
      <c r="F939" s="24">
        <v>2039.33</v>
      </c>
      <c r="G939">
        <f t="shared" si="168"/>
        <v>82.2</v>
      </c>
      <c r="H939">
        <f t="shared" ca="1" si="175"/>
        <v>74.209999999999994</v>
      </c>
      <c r="I939">
        <f t="shared" si="169"/>
        <v>12</v>
      </c>
      <c r="J939">
        <f t="shared" ca="1" si="170"/>
        <v>1</v>
      </c>
      <c r="K939">
        <f t="shared" ca="1" si="176"/>
        <v>23819.87</v>
      </c>
      <c r="L939">
        <f t="shared" ca="1" si="177"/>
        <v>24019.94</v>
      </c>
      <c r="M939" s="21">
        <f t="shared" ca="1" si="171"/>
        <v>-9.7201946472019518</v>
      </c>
      <c r="N939" s="21">
        <f t="shared" ca="1" si="178"/>
        <v>0.83992901724485591</v>
      </c>
      <c r="O939" t="str">
        <f t="shared" ca="1" si="172"/>
        <v/>
      </c>
      <c r="P939" t="str">
        <f t="shared" ca="1" si="179"/>
        <v/>
      </c>
      <c r="Q939" t="str">
        <f t="shared" ca="1" si="173"/>
        <v/>
      </c>
      <c r="R939" t="str">
        <f t="shared" ca="1" si="174"/>
        <v/>
      </c>
    </row>
    <row r="940" spans="3:18" x14ac:dyDescent="0.25">
      <c r="C940" s="25">
        <v>41955</v>
      </c>
      <c r="D940" s="24">
        <v>77.180000000000007</v>
      </c>
      <c r="E940" s="24">
        <v>23938.18</v>
      </c>
      <c r="F940" s="24">
        <v>2038.25</v>
      </c>
      <c r="G940">
        <f t="shared" si="168"/>
        <v>82.2</v>
      </c>
      <c r="H940">
        <f t="shared" ca="1" si="175"/>
        <v>77.180000000000007</v>
      </c>
      <c r="I940">
        <f t="shared" si="169"/>
        <v>11</v>
      </c>
      <c r="J940">
        <f t="shared" ca="1" si="170"/>
        <v>1</v>
      </c>
      <c r="K940">
        <f t="shared" ca="1" si="176"/>
        <v>23819.87</v>
      </c>
      <c r="L940">
        <f t="shared" ca="1" si="177"/>
        <v>23938.18</v>
      </c>
      <c r="M940" s="21">
        <f t="shared" ca="1" si="171"/>
        <v>-6.107055961070551</v>
      </c>
      <c r="N940" s="21">
        <f t="shared" ca="1" si="178"/>
        <v>0.49668616999170023</v>
      </c>
      <c r="O940" t="str">
        <f t="shared" ca="1" si="172"/>
        <v/>
      </c>
      <c r="P940" t="str">
        <f t="shared" ca="1" si="179"/>
        <v/>
      </c>
      <c r="Q940" t="str">
        <f t="shared" ca="1" si="173"/>
        <v/>
      </c>
      <c r="R940" t="str">
        <f t="shared" ca="1" si="174"/>
        <v/>
      </c>
    </row>
    <row r="941" spans="3:18" x14ac:dyDescent="0.25">
      <c r="C941" s="25">
        <v>41954</v>
      </c>
      <c r="D941" s="24">
        <v>77.94</v>
      </c>
      <c r="E941" s="24">
        <v>23808.28</v>
      </c>
      <c r="F941" s="24">
        <v>2039.68</v>
      </c>
      <c r="G941">
        <f t="shared" si="168"/>
        <v>82.2</v>
      </c>
      <c r="H941">
        <f t="shared" ca="1" si="175"/>
        <v>77.19</v>
      </c>
      <c r="I941">
        <f t="shared" si="169"/>
        <v>10</v>
      </c>
      <c r="J941">
        <f t="shared" ca="1" si="170"/>
        <v>6</v>
      </c>
      <c r="K941">
        <f t="shared" ca="1" si="176"/>
        <v>23819.87</v>
      </c>
      <c r="L941">
        <f t="shared" ca="1" si="177"/>
        <v>23845.66</v>
      </c>
      <c r="M941" s="21">
        <f t="shared" ca="1" si="171"/>
        <v>-6.0948905109489138</v>
      </c>
      <c r="N941" s="21">
        <f t="shared" ca="1" si="178"/>
        <v>0.10827095194054781</v>
      </c>
      <c r="O941" t="str">
        <f t="shared" ca="1" si="172"/>
        <v/>
      </c>
      <c r="P941" t="str">
        <f t="shared" ca="1" si="179"/>
        <v/>
      </c>
      <c r="Q941" t="str">
        <f t="shared" ca="1" si="173"/>
        <v/>
      </c>
      <c r="R941" t="str">
        <f t="shared" ca="1" si="174"/>
        <v/>
      </c>
    </row>
    <row r="942" spans="3:18" x14ac:dyDescent="0.25">
      <c r="C942" s="25">
        <v>41953</v>
      </c>
      <c r="D942" s="24">
        <v>77.400000000000006</v>
      </c>
      <c r="E942" s="24">
        <v>23744.7</v>
      </c>
      <c r="F942" s="24">
        <v>2038.26</v>
      </c>
      <c r="G942">
        <f t="shared" si="168"/>
        <v>82.81</v>
      </c>
      <c r="H942">
        <f t="shared" ca="1" si="175"/>
        <v>77.19</v>
      </c>
      <c r="I942">
        <f t="shared" si="169"/>
        <v>15</v>
      </c>
      <c r="J942">
        <f t="shared" ca="1" si="170"/>
        <v>5</v>
      </c>
      <c r="K942">
        <f t="shared" ca="1" si="176"/>
        <v>23088.58</v>
      </c>
      <c r="L942">
        <f t="shared" ca="1" si="177"/>
        <v>23845.66</v>
      </c>
      <c r="M942" s="21">
        <f t="shared" ca="1" si="171"/>
        <v>-6.7866199734331616</v>
      </c>
      <c r="N942" s="21">
        <f t="shared" ca="1" si="178"/>
        <v>3.2790236558506436</v>
      </c>
      <c r="O942" t="str">
        <f t="shared" ca="1" si="172"/>
        <v/>
      </c>
      <c r="P942" t="str">
        <f t="shared" ca="1" si="179"/>
        <v/>
      </c>
      <c r="Q942" t="str">
        <f t="shared" ca="1" si="173"/>
        <v/>
      </c>
      <c r="R942" t="str">
        <f t="shared" ca="1" si="174"/>
        <v/>
      </c>
    </row>
    <row r="943" spans="3:18" x14ac:dyDescent="0.25">
      <c r="C943" s="25">
        <v>41950</v>
      </c>
      <c r="D943" s="24">
        <v>78.650000000000006</v>
      </c>
      <c r="E943" s="24">
        <v>23550.240000000002</v>
      </c>
      <c r="F943" s="24">
        <v>2031.92</v>
      </c>
      <c r="G943">
        <f t="shared" si="168"/>
        <v>82.81</v>
      </c>
      <c r="H943">
        <f t="shared" ca="1" si="175"/>
        <v>77.19</v>
      </c>
      <c r="I943">
        <f t="shared" si="169"/>
        <v>14</v>
      </c>
      <c r="J943">
        <f t="shared" ca="1" si="170"/>
        <v>4</v>
      </c>
      <c r="K943">
        <f t="shared" ca="1" si="176"/>
        <v>23088.58</v>
      </c>
      <c r="L943">
        <f t="shared" ca="1" si="177"/>
        <v>23845.66</v>
      </c>
      <c r="M943" s="21">
        <f t="shared" ca="1" si="171"/>
        <v>-6.7866199734331616</v>
      </c>
      <c r="N943" s="21">
        <f t="shared" ca="1" si="178"/>
        <v>3.2790236558506436</v>
      </c>
      <c r="O943" t="str">
        <f t="shared" ca="1" si="172"/>
        <v/>
      </c>
      <c r="P943" t="str">
        <f t="shared" ca="1" si="179"/>
        <v/>
      </c>
      <c r="Q943" t="str">
        <f t="shared" ca="1" si="173"/>
        <v/>
      </c>
      <c r="R943" t="str">
        <f t="shared" ca="1" si="174"/>
        <v/>
      </c>
    </row>
    <row r="944" spans="3:18" x14ac:dyDescent="0.25">
      <c r="C944" s="25">
        <v>41949</v>
      </c>
      <c r="D944" s="24">
        <v>77.91</v>
      </c>
      <c r="E944" s="24">
        <v>23649.31</v>
      </c>
      <c r="F944" s="24">
        <v>2031.21</v>
      </c>
      <c r="G944">
        <f t="shared" si="168"/>
        <v>82.81</v>
      </c>
      <c r="H944">
        <f t="shared" ca="1" si="175"/>
        <v>77.19</v>
      </c>
      <c r="I944">
        <f t="shared" si="169"/>
        <v>13</v>
      </c>
      <c r="J944">
        <f t="shared" ca="1" si="170"/>
        <v>3</v>
      </c>
      <c r="K944">
        <f t="shared" ca="1" si="176"/>
        <v>23088.58</v>
      </c>
      <c r="L944">
        <f t="shared" ca="1" si="177"/>
        <v>23845.66</v>
      </c>
      <c r="M944" s="21">
        <f t="shared" ca="1" si="171"/>
        <v>-6.7866199734331616</v>
      </c>
      <c r="N944" s="21">
        <f t="shared" ca="1" si="178"/>
        <v>3.2790236558506436</v>
      </c>
      <c r="O944" t="str">
        <f t="shared" ca="1" si="172"/>
        <v/>
      </c>
      <c r="P944" t="str">
        <f t="shared" ca="1" si="179"/>
        <v/>
      </c>
      <c r="Q944" t="str">
        <f t="shared" ca="1" si="173"/>
        <v/>
      </c>
      <c r="R944" t="str">
        <f t="shared" ca="1" si="174"/>
        <v/>
      </c>
    </row>
    <row r="945" spans="3:18" x14ac:dyDescent="0.25">
      <c r="C945" s="25">
        <v>41948</v>
      </c>
      <c r="D945" s="24">
        <v>78.680000000000007</v>
      </c>
      <c r="E945" s="24">
        <v>23695.62</v>
      </c>
      <c r="F945" s="24">
        <v>2023.57</v>
      </c>
      <c r="G945">
        <f t="shared" si="168"/>
        <v>82.81</v>
      </c>
      <c r="H945">
        <f t="shared" ca="1" si="175"/>
        <v>77.19</v>
      </c>
      <c r="I945">
        <f t="shared" si="169"/>
        <v>12</v>
      </c>
      <c r="J945">
        <f t="shared" ca="1" si="170"/>
        <v>2</v>
      </c>
      <c r="K945">
        <f t="shared" ca="1" si="176"/>
        <v>23088.58</v>
      </c>
      <c r="L945">
        <f t="shared" ca="1" si="177"/>
        <v>23845.66</v>
      </c>
      <c r="M945" s="21">
        <f t="shared" ca="1" si="171"/>
        <v>-6.7866199734331616</v>
      </c>
      <c r="N945" s="21">
        <f t="shared" ca="1" si="178"/>
        <v>3.2790236558506436</v>
      </c>
      <c r="O945" t="str">
        <f t="shared" ca="1" si="172"/>
        <v/>
      </c>
      <c r="P945" t="str">
        <f t="shared" ca="1" si="179"/>
        <v/>
      </c>
      <c r="Q945" t="str">
        <f t="shared" ca="1" si="173"/>
        <v/>
      </c>
      <c r="R945" t="str">
        <f t="shared" ca="1" si="174"/>
        <v/>
      </c>
    </row>
    <row r="946" spans="3:18" x14ac:dyDescent="0.25">
      <c r="C946" s="25">
        <v>41947</v>
      </c>
      <c r="D946" s="24">
        <v>77.19</v>
      </c>
      <c r="E946" s="24">
        <v>23845.66</v>
      </c>
      <c r="F946" s="24">
        <v>2012.1</v>
      </c>
      <c r="G946">
        <f t="shared" si="168"/>
        <v>82.81</v>
      </c>
      <c r="H946">
        <f t="shared" ca="1" si="175"/>
        <v>77.19</v>
      </c>
      <c r="I946">
        <f t="shared" si="169"/>
        <v>11</v>
      </c>
      <c r="J946">
        <f t="shared" ca="1" si="170"/>
        <v>1</v>
      </c>
      <c r="K946">
        <f t="shared" ca="1" si="176"/>
        <v>23088.58</v>
      </c>
      <c r="L946">
        <f t="shared" ca="1" si="177"/>
        <v>23845.66</v>
      </c>
      <c r="M946" s="21">
        <f t="shared" ca="1" si="171"/>
        <v>-6.7866199734331616</v>
      </c>
      <c r="N946" s="21">
        <f t="shared" ca="1" si="178"/>
        <v>3.2790236558506436</v>
      </c>
      <c r="O946" t="str">
        <f t="shared" ca="1" si="172"/>
        <v/>
      </c>
      <c r="P946" t="str">
        <f t="shared" ca="1" si="179"/>
        <v/>
      </c>
      <c r="Q946" t="str">
        <f t="shared" ca="1" si="173"/>
        <v/>
      </c>
      <c r="R946" t="str">
        <f t="shared" ca="1" si="174"/>
        <v/>
      </c>
    </row>
    <row r="947" spans="3:18" x14ac:dyDescent="0.25">
      <c r="C947" s="25">
        <v>41946</v>
      </c>
      <c r="D947" s="24">
        <v>78.78</v>
      </c>
      <c r="E947" s="24">
        <v>23915.97</v>
      </c>
      <c r="F947" s="24">
        <v>2017.81</v>
      </c>
      <c r="G947">
        <f t="shared" si="168"/>
        <v>82.81</v>
      </c>
      <c r="H947">
        <f t="shared" ca="1" si="175"/>
        <v>78.78</v>
      </c>
      <c r="I947">
        <f t="shared" si="169"/>
        <v>10</v>
      </c>
      <c r="J947">
        <f t="shared" ca="1" si="170"/>
        <v>1</v>
      </c>
      <c r="K947">
        <f t="shared" ca="1" si="176"/>
        <v>23088.58</v>
      </c>
      <c r="L947">
        <f t="shared" ca="1" si="177"/>
        <v>23915.97</v>
      </c>
      <c r="M947" s="21">
        <f t="shared" ca="1" si="171"/>
        <v>-4.8665620094191508</v>
      </c>
      <c r="N947" s="21">
        <f t="shared" ca="1" si="178"/>
        <v>3.5835464978790421</v>
      </c>
      <c r="O947" t="str">
        <f t="shared" ca="1" si="172"/>
        <v/>
      </c>
      <c r="P947" t="str">
        <f t="shared" ca="1" si="179"/>
        <v/>
      </c>
      <c r="Q947" t="str">
        <f t="shared" ca="1" si="173"/>
        <v/>
      </c>
      <c r="R947" t="str">
        <f t="shared" ca="1" si="174"/>
        <v/>
      </c>
    </row>
    <row r="948" spans="3:18" x14ac:dyDescent="0.25">
      <c r="C948" s="25">
        <v>41943</v>
      </c>
      <c r="D948" s="24">
        <v>80.540000000000006</v>
      </c>
      <c r="E948" s="24">
        <v>23998.06</v>
      </c>
      <c r="F948" s="24">
        <v>2018.05</v>
      </c>
      <c r="G948">
        <f t="shared" si="168"/>
        <v>85.74</v>
      </c>
      <c r="H948">
        <f t="shared" ca="1" si="175"/>
        <v>80.52</v>
      </c>
      <c r="I948">
        <f t="shared" si="169"/>
        <v>15</v>
      </c>
      <c r="J948">
        <f t="shared" ca="1" si="170"/>
        <v>8</v>
      </c>
      <c r="K948">
        <f t="shared" ca="1" si="176"/>
        <v>23143.38</v>
      </c>
      <c r="L948">
        <f t="shared" ca="1" si="177"/>
        <v>23403.97</v>
      </c>
      <c r="M948" s="21">
        <f t="shared" ca="1" si="171"/>
        <v>-6.0881735479356163</v>
      </c>
      <c r="N948" s="21">
        <f t="shared" ca="1" si="178"/>
        <v>1.1259807340155081</v>
      </c>
      <c r="O948" t="str">
        <f t="shared" ca="1" si="172"/>
        <v/>
      </c>
      <c r="P948" t="str">
        <f t="shared" ca="1" si="179"/>
        <v/>
      </c>
      <c r="Q948" t="str">
        <f t="shared" ca="1" si="173"/>
        <v/>
      </c>
      <c r="R948" t="str">
        <f t="shared" ca="1" si="174"/>
        <v/>
      </c>
    </row>
    <row r="949" spans="3:18" x14ac:dyDescent="0.25">
      <c r="C949" s="25">
        <v>41942</v>
      </c>
      <c r="D949" s="24">
        <v>81.12</v>
      </c>
      <c r="E949" s="24">
        <v>23702.04</v>
      </c>
      <c r="F949" s="24">
        <v>1994.65</v>
      </c>
      <c r="G949">
        <f t="shared" si="168"/>
        <v>85.82</v>
      </c>
      <c r="H949">
        <f t="shared" ca="1" si="175"/>
        <v>80.52</v>
      </c>
      <c r="I949">
        <f t="shared" si="169"/>
        <v>15</v>
      </c>
      <c r="J949">
        <f t="shared" ca="1" si="170"/>
        <v>7</v>
      </c>
      <c r="K949">
        <f t="shared" ca="1" si="176"/>
        <v>23088.54</v>
      </c>
      <c r="L949">
        <f t="shared" ca="1" si="177"/>
        <v>23403.97</v>
      </c>
      <c r="M949" s="21">
        <f t="shared" ca="1" si="171"/>
        <v>-6.1757166161733874</v>
      </c>
      <c r="N949" s="21">
        <f t="shared" ca="1" si="178"/>
        <v>1.3661756005360237</v>
      </c>
      <c r="O949" t="str">
        <f t="shared" ca="1" si="172"/>
        <v/>
      </c>
      <c r="P949" t="str">
        <f t="shared" ca="1" si="179"/>
        <v/>
      </c>
      <c r="Q949" t="str">
        <f t="shared" ca="1" si="173"/>
        <v/>
      </c>
      <c r="R949" t="str">
        <f t="shared" ca="1" si="174"/>
        <v/>
      </c>
    </row>
    <row r="950" spans="3:18" x14ac:dyDescent="0.25">
      <c r="C950" s="25">
        <v>41941</v>
      </c>
      <c r="D950" s="24">
        <v>82.2</v>
      </c>
      <c r="E950" s="24">
        <v>23819.87</v>
      </c>
      <c r="F950" s="24">
        <v>1982.3</v>
      </c>
      <c r="G950">
        <f t="shared" si="168"/>
        <v>85.82</v>
      </c>
      <c r="H950">
        <f t="shared" ca="1" si="175"/>
        <v>80.52</v>
      </c>
      <c r="I950">
        <f t="shared" si="169"/>
        <v>14</v>
      </c>
      <c r="J950">
        <f t="shared" ca="1" si="170"/>
        <v>6</v>
      </c>
      <c r="K950">
        <f t="shared" ca="1" si="176"/>
        <v>23088.54</v>
      </c>
      <c r="L950">
        <f t="shared" ca="1" si="177"/>
        <v>23403.97</v>
      </c>
      <c r="M950" s="21">
        <f t="shared" ca="1" si="171"/>
        <v>-6.1757166161733874</v>
      </c>
      <c r="N950" s="21">
        <f t="shared" ca="1" si="178"/>
        <v>1.3661756005360237</v>
      </c>
      <c r="O950" t="str">
        <f t="shared" ca="1" si="172"/>
        <v/>
      </c>
      <c r="P950" t="str">
        <f t="shared" ca="1" si="179"/>
        <v/>
      </c>
      <c r="Q950" t="str">
        <f t="shared" ca="1" si="173"/>
        <v/>
      </c>
      <c r="R950" t="str">
        <f t="shared" ca="1" si="174"/>
        <v/>
      </c>
    </row>
    <row r="951" spans="3:18" x14ac:dyDescent="0.25">
      <c r="C951" s="25">
        <v>41940</v>
      </c>
      <c r="D951" s="24">
        <v>81.42</v>
      </c>
      <c r="E951" s="24">
        <v>23520.36</v>
      </c>
      <c r="F951" s="24">
        <v>1985.05</v>
      </c>
      <c r="G951">
        <f t="shared" si="168"/>
        <v>87.31</v>
      </c>
      <c r="H951">
        <f t="shared" ca="1" si="175"/>
        <v>80.52</v>
      </c>
      <c r="I951">
        <f t="shared" si="169"/>
        <v>15</v>
      </c>
      <c r="J951">
        <f t="shared" ca="1" si="170"/>
        <v>5</v>
      </c>
      <c r="K951">
        <f t="shared" ca="1" si="176"/>
        <v>23263.33</v>
      </c>
      <c r="L951">
        <f t="shared" ca="1" si="177"/>
        <v>23403.97</v>
      </c>
      <c r="M951" s="21">
        <f t="shared" ca="1" si="171"/>
        <v>-7.7768869545298376</v>
      </c>
      <c r="N951" s="21">
        <f t="shared" ca="1" si="178"/>
        <v>0.60455661334812838</v>
      </c>
      <c r="O951" t="str">
        <f t="shared" ca="1" si="172"/>
        <v/>
      </c>
      <c r="P951" t="str">
        <f t="shared" ca="1" si="179"/>
        <v/>
      </c>
      <c r="Q951" t="str">
        <f t="shared" ca="1" si="173"/>
        <v/>
      </c>
      <c r="R951" t="str">
        <f t="shared" ca="1" si="174"/>
        <v/>
      </c>
    </row>
    <row r="952" spans="3:18" x14ac:dyDescent="0.25">
      <c r="C952" s="25">
        <v>41939</v>
      </c>
      <c r="D952" s="24">
        <v>81</v>
      </c>
      <c r="E952" s="24">
        <v>23143.23</v>
      </c>
      <c r="F952" s="24">
        <v>1961.63</v>
      </c>
      <c r="G952">
        <f t="shared" si="168"/>
        <v>88.85</v>
      </c>
      <c r="H952">
        <f t="shared" ca="1" si="175"/>
        <v>80.52</v>
      </c>
      <c r="I952">
        <f t="shared" si="169"/>
        <v>15</v>
      </c>
      <c r="J952">
        <f t="shared" ca="1" si="170"/>
        <v>4</v>
      </c>
      <c r="K952">
        <f t="shared" ca="1" si="176"/>
        <v>23422.52</v>
      </c>
      <c r="L952">
        <f t="shared" ca="1" si="177"/>
        <v>23403.97</v>
      </c>
      <c r="M952" s="21">
        <f t="shared" ca="1" si="171"/>
        <v>-9.3753517163759135</v>
      </c>
      <c r="N952" s="21">
        <f t="shared" ca="1" si="178"/>
        <v>-7.9197285347598623E-2</v>
      </c>
      <c r="O952" t="str">
        <f t="shared" ca="1" si="172"/>
        <v/>
      </c>
      <c r="P952" t="str">
        <f t="shared" ca="1" si="179"/>
        <v/>
      </c>
      <c r="Q952" t="str">
        <f t="shared" ca="1" si="173"/>
        <v/>
      </c>
      <c r="R952" t="str">
        <f t="shared" ca="1" si="174"/>
        <v/>
      </c>
    </row>
    <row r="953" spans="3:18" x14ac:dyDescent="0.25">
      <c r="C953" s="25">
        <v>41936</v>
      </c>
      <c r="D953" s="24">
        <v>81.010000000000005</v>
      </c>
      <c r="E953" s="24">
        <v>23302.2</v>
      </c>
      <c r="F953" s="24">
        <v>1964.58</v>
      </c>
      <c r="G953">
        <f t="shared" si="168"/>
        <v>90.34</v>
      </c>
      <c r="H953">
        <f t="shared" ca="1" si="175"/>
        <v>80.52</v>
      </c>
      <c r="I953">
        <f t="shared" si="169"/>
        <v>15</v>
      </c>
      <c r="J953">
        <f t="shared" ca="1" si="170"/>
        <v>3</v>
      </c>
      <c r="K953">
        <f t="shared" ca="1" si="176"/>
        <v>23315.040000000001</v>
      </c>
      <c r="L953">
        <f t="shared" ca="1" si="177"/>
        <v>23403.97</v>
      </c>
      <c r="M953" s="21">
        <f t="shared" ca="1" si="171"/>
        <v>-10.870046491033881</v>
      </c>
      <c r="N953" s="21">
        <f t="shared" ca="1" si="178"/>
        <v>0.38142761067534448</v>
      </c>
      <c r="O953">
        <f t="shared" ca="1" si="172"/>
        <v>1</v>
      </c>
      <c r="P953" t="str">
        <f t="shared" ca="1" si="179"/>
        <v/>
      </c>
      <c r="Q953" t="str">
        <f t="shared" ca="1" si="173"/>
        <v/>
      </c>
      <c r="R953" t="str">
        <f t="shared" ca="1" si="174"/>
        <v/>
      </c>
    </row>
    <row r="954" spans="3:18" x14ac:dyDescent="0.25">
      <c r="C954" s="25">
        <v>41935</v>
      </c>
      <c r="D954" s="24">
        <v>82.09</v>
      </c>
      <c r="E954" s="24">
        <v>23333.18</v>
      </c>
      <c r="F954" s="24">
        <v>1950.82</v>
      </c>
      <c r="G954">
        <f t="shared" si="168"/>
        <v>90.34</v>
      </c>
      <c r="H954">
        <f t="shared" ca="1" si="175"/>
        <v>80.52</v>
      </c>
      <c r="I954">
        <f t="shared" si="169"/>
        <v>14</v>
      </c>
      <c r="J954">
        <f t="shared" ca="1" si="170"/>
        <v>2</v>
      </c>
      <c r="K954">
        <f t="shared" ca="1" si="176"/>
        <v>23315.040000000001</v>
      </c>
      <c r="L954">
        <f t="shared" ca="1" si="177"/>
        <v>23403.97</v>
      </c>
      <c r="M954" s="21">
        <f t="shared" ca="1" si="171"/>
        <v>-10.870046491033881</v>
      </c>
      <c r="N954" s="21">
        <f t="shared" ca="1" si="178"/>
        <v>0.38142761067534448</v>
      </c>
      <c r="O954">
        <f t="shared" ca="1" si="172"/>
        <v>1</v>
      </c>
      <c r="P954" t="str">
        <f t="shared" ca="1" si="179"/>
        <v/>
      </c>
      <c r="Q954" t="str">
        <f t="shared" ca="1" si="173"/>
        <v/>
      </c>
      <c r="R954" t="str">
        <f t="shared" ca="1" si="174"/>
        <v/>
      </c>
    </row>
    <row r="955" spans="3:18" x14ac:dyDescent="0.25">
      <c r="C955" s="25">
        <v>41934</v>
      </c>
      <c r="D955" s="24">
        <v>80.52</v>
      </c>
      <c r="E955" s="24">
        <v>23403.97</v>
      </c>
      <c r="F955" s="24">
        <v>1927.11</v>
      </c>
      <c r="G955">
        <f t="shared" si="168"/>
        <v>91.01</v>
      </c>
      <c r="H955">
        <f t="shared" ca="1" si="175"/>
        <v>80.52</v>
      </c>
      <c r="I955">
        <f t="shared" si="169"/>
        <v>15</v>
      </c>
      <c r="J955">
        <f t="shared" ca="1" si="170"/>
        <v>1</v>
      </c>
      <c r="K955">
        <f t="shared" ca="1" si="176"/>
        <v>0</v>
      </c>
      <c r="L955">
        <f t="shared" ca="1" si="177"/>
        <v>23403.97</v>
      </c>
      <c r="M955" s="21">
        <f t="shared" ca="1" si="171"/>
        <v>-11.526205911438314</v>
      </c>
      <c r="N955" s="21" t="str">
        <f t="shared" ca="1" si="178"/>
        <v/>
      </c>
      <c r="O955">
        <f t="shared" ca="1" si="172"/>
        <v>1</v>
      </c>
      <c r="P955" t="str">
        <f t="shared" ca="1" si="179"/>
        <v/>
      </c>
      <c r="Q955" t="str">
        <f t="shared" ca="1" si="173"/>
        <v/>
      </c>
      <c r="R955" t="str">
        <f t="shared" ca="1" si="174"/>
        <v/>
      </c>
    </row>
    <row r="956" spans="3:18" x14ac:dyDescent="0.25">
      <c r="C956" s="25">
        <v>41933</v>
      </c>
      <c r="D956" s="24">
        <v>82.81</v>
      </c>
      <c r="E956" s="24">
        <v>23088.58</v>
      </c>
      <c r="F956" s="24">
        <v>1941.28</v>
      </c>
      <c r="G956">
        <f t="shared" si="168"/>
        <v>91.01</v>
      </c>
      <c r="H956">
        <f t="shared" ca="1" si="175"/>
        <v>81.78</v>
      </c>
      <c r="I956">
        <f t="shared" si="169"/>
        <v>14</v>
      </c>
      <c r="J956">
        <f t="shared" ca="1" si="170"/>
        <v>5</v>
      </c>
      <c r="K956">
        <f t="shared" ca="1" si="176"/>
        <v>0</v>
      </c>
      <c r="L956">
        <f t="shared" ca="1" si="177"/>
        <v>23140.05</v>
      </c>
      <c r="M956" s="21">
        <f t="shared" ca="1" si="171"/>
        <v>-10.141742665641139</v>
      </c>
      <c r="N956" s="21" t="str">
        <f t="shared" ca="1" si="178"/>
        <v/>
      </c>
      <c r="O956">
        <f t="shared" ca="1" si="172"/>
        <v>1</v>
      </c>
      <c r="P956" t="str">
        <f t="shared" ca="1" si="179"/>
        <v/>
      </c>
      <c r="Q956" t="str">
        <f t="shared" ca="1" si="173"/>
        <v/>
      </c>
      <c r="R956" t="str">
        <f t="shared" ca="1" si="174"/>
        <v/>
      </c>
    </row>
    <row r="957" spans="3:18" x14ac:dyDescent="0.25">
      <c r="C957" s="25">
        <v>41932</v>
      </c>
      <c r="D957" s="24">
        <v>82.71</v>
      </c>
      <c r="E957" s="24">
        <v>23070.26</v>
      </c>
      <c r="F957" s="24">
        <v>1904.01</v>
      </c>
      <c r="G957">
        <f t="shared" si="168"/>
        <v>91.16</v>
      </c>
      <c r="H957">
        <f t="shared" ca="1" si="175"/>
        <v>81.78</v>
      </c>
      <c r="I957">
        <f t="shared" si="169"/>
        <v>15</v>
      </c>
      <c r="J957">
        <f t="shared" ca="1" si="170"/>
        <v>4</v>
      </c>
      <c r="K957">
        <f t="shared" ca="1" si="176"/>
        <v>22932.98</v>
      </c>
      <c r="L957">
        <f t="shared" ca="1" si="177"/>
        <v>23140.05</v>
      </c>
      <c r="M957" s="21">
        <f t="shared" ca="1" si="171"/>
        <v>-10.289600702062307</v>
      </c>
      <c r="N957" s="21">
        <f t="shared" ca="1" si="178"/>
        <v>0.90293542313297781</v>
      </c>
      <c r="O957">
        <f t="shared" ca="1" si="172"/>
        <v>1</v>
      </c>
      <c r="P957" t="str">
        <f t="shared" ca="1" si="179"/>
        <v/>
      </c>
      <c r="Q957" t="str">
        <f t="shared" ca="1" si="173"/>
        <v/>
      </c>
      <c r="R957" t="str">
        <f t="shared" ca="1" si="174"/>
        <v/>
      </c>
    </row>
    <row r="958" spans="3:18" x14ac:dyDescent="0.25">
      <c r="C958" s="25">
        <v>41929</v>
      </c>
      <c r="D958" s="24">
        <v>82.75</v>
      </c>
      <c r="E958" s="24">
        <v>23023.21</v>
      </c>
      <c r="F958" s="24">
        <v>1886.76</v>
      </c>
      <c r="G958">
        <f t="shared" si="168"/>
        <v>94.57</v>
      </c>
      <c r="H958">
        <f t="shared" ca="1" si="175"/>
        <v>81.78</v>
      </c>
      <c r="I958">
        <f t="shared" si="169"/>
        <v>15</v>
      </c>
      <c r="J958">
        <f t="shared" ca="1" si="170"/>
        <v>3</v>
      </c>
      <c r="K958">
        <f t="shared" ca="1" si="176"/>
        <v>23229.21</v>
      </c>
      <c r="L958">
        <f t="shared" ca="1" si="177"/>
        <v>23140.05</v>
      </c>
      <c r="M958" s="21">
        <f t="shared" ca="1" si="171"/>
        <v>-13.524373479961927</v>
      </c>
      <c r="N958" s="21">
        <f t="shared" ca="1" si="178"/>
        <v>-0.38382708667233922</v>
      </c>
      <c r="O958">
        <f t="shared" ca="1" si="172"/>
        <v>1</v>
      </c>
      <c r="P958" t="str">
        <f t="shared" ca="1" si="179"/>
        <v/>
      </c>
      <c r="Q958" t="str">
        <f t="shared" ca="1" si="173"/>
        <v/>
      </c>
      <c r="R958" t="str">
        <f t="shared" ca="1" si="174"/>
        <v/>
      </c>
    </row>
    <row r="959" spans="3:18" x14ac:dyDescent="0.25">
      <c r="C959" s="25">
        <v>41928</v>
      </c>
      <c r="D959" s="24">
        <v>82.7</v>
      </c>
      <c r="E959" s="24">
        <v>22900.94</v>
      </c>
      <c r="F959" s="24">
        <v>1862.76</v>
      </c>
      <c r="G959">
        <f t="shared" si="168"/>
        <v>94.57</v>
      </c>
      <c r="H959">
        <f t="shared" ca="1" si="175"/>
        <v>81.78</v>
      </c>
      <c r="I959">
        <f t="shared" si="169"/>
        <v>14</v>
      </c>
      <c r="J959">
        <f t="shared" ca="1" si="170"/>
        <v>2</v>
      </c>
      <c r="K959">
        <f t="shared" ca="1" si="176"/>
        <v>23229.21</v>
      </c>
      <c r="L959">
        <f t="shared" ca="1" si="177"/>
        <v>23140.05</v>
      </c>
      <c r="M959" s="21">
        <f t="shared" ca="1" si="171"/>
        <v>-13.524373479961927</v>
      </c>
      <c r="N959" s="21">
        <f t="shared" ca="1" si="178"/>
        <v>-0.38382708667233922</v>
      </c>
      <c r="O959">
        <f t="shared" ca="1" si="172"/>
        <v>1</v>
      </c>
      <c r="P959" t="str">
        <f t="shared" ca="1" si="179"/>
        <v/>
      </c>
      <c r="Q959" t="str">
        <f t="shared" ca="1" si="173"/>
        <v/>
      </c>
      <c r="R959" t="str">
        <f t="shared" ca="1" si="174"/>
        <v/>
      </c>
    </row>
    <row r="960" spans="3:18" x14ac:dyDescent="0.25">
      <c r="C960" s="25">
        <v>41927</v>
      </c>
      <c r="D960" s="24">
        <v>81.78</v>
      </c>
      <c r="E960" s="24">
        <v>23140.05</v>
      </c>
      <c r="F960" s="24">
        <v>1862.49</v>
      </c>
      <c r="G960">
        <f t="shared" si="168"/>
        <v>94.57</v>
      </c>
      <c r="H960">
        <f t="shared" ca="1" si="175"/>
        <v>81.78</v>
      </c>
      <c r="I960">
        <f t="shared" si="169"/>
        <v>13</v>
      </c>
      <c r="J960">
        <f t="shared" ca="1" si="170"/>
        <v>1</v>
      </c>
      <c r="K960">
        <f t="shared" ca="1" si="176"/>
        <v>23229.21</v>
      </c>
      <c r="L960">
        <f t="shared" ca="1" si="177"/>
        <v>23140.05</v>
      </c>
      <c r="M960" s="21">
        <f t="shared" ca="1" si="171"/>
        <v>-13.524373479961927</v>
      </c>
      <c r="N960" s="21">
        <f t="shared" ca="1" si="178"/>
        <v>-0.38382708667233922</v>
      </c>
      <c r="O960">
        <f t="shared" ca="1" si="172"/>
        <v>1</v>
      </c>
      <c r="P960" t="str">
        <f t="shared" ca="1" si="179"/>
        <v/>
      </c>
      <c r="Q960" t="str">
        <f t="shared" ca="1" si="173"/>
        <v/>
      </c>
      <c r="R960" t="str">
        <f t="shared" ca="1" si="174"/>
        <v/>
      </c>
    </row>
    <row r="961" spans="3:18" x14ac:dyDescent="0.25">
      <c r="C961" s="25">
        <v>41926</v>
      </c>
      <c r="D961" s="24">
        <v>81.84</v>
      </c>
      <c r="E961" s="24">
        <v>23047.97</v>
      </c>
      <c r="F961" s="24">
        <v>1877.7</v>
      </c>
      <c r="G961">
        <f t="shared" si="168"/>
        <v>94.57</v>
      </c>
      <c r="H961">
        <f t="shared" ca="1" si="175"/>
        <v>81.84</v>
      </c>
      <c r="I961">
        <f t="shared" si="169"/>
        <v>12</v>
      </c>
      <c r="J961">
        <f t="shared" ca="1" si="170"/>
        <v>1</v>
      </c>
      <c r="K961">
        <f t="shared" ca="1" si="176"/>
        <v>23229.21</v>
      </c>
      <c r="L961">
        <f t="shared" ca="1" si="177"/>
        <v>23047.97</v>
      </c>
      <c r="M961" s="21">
        <f t="shared" ca="1" si="171"/>
        <v>-13.460928412815898</v>
      </c>
      <c r="N961" s="21">
        <f t="shared" ca="1" si="178"/>
        <v>-0.78022455348243369</v>
      </c>
      <c r="O961">
        <f t="shared" ca="1" si="172"/>
        <v>1</v>
      </c>
      <c r="P961" t="str">
        <f t="shared" ca="1" si="179"/>
        <v/>
      </c>
      <c r="Q961" t="str">
        <f t="shared" ca="1" si="173"/>
        <v/>
      </c>
      <c r="R961" t="str">
        <f t="shared" ca="1" si="174"/>
        <v/>
      </c>
    </row>
    <row r="962" spans="3:18" x14ac:dyDescent="0.25">
      <c r="C962" s="25">
        <v>41925</v>
      </c>
      <c r="D962" s="24">
        <v>85.74</v>
      </c>
      <c r="E962" s="24">
        <v>23143.38</v>
      </c>
      <c r="F962" s="24">
        <v>1874.74</v>
      </c>
      <c r="G962">
        <f t="shared" si="168"/>
        <v>94.57</v>
      </c>
      <c r="H962">
        <f t="shared" ca="1" si="175"/>
        <v>85.74</v>
      </c>
      <c r="I962">
        <f t="shared" si="169"/>
        <v>11</v>
      </c>
      <c r="J962">
        <f t="shared" ca="1" si="170"/>
        <v>1</v>
      </c>
      <c r="K962">
        <f t="shared" ca="1" si="176"/>
        <v>23229.21</v>
      </c>
      <c r="L962">
        <f t="shared" ca="1" si="177"/>
        <v>23143.38</v>
      </c>
      <c r="M962" s="21">
        <f t="shared" ca="1" si="171"/>
        <v>-9.3369990483239906</v>
      </c>
      <c r="N962" s="21">
        <f t="shared" ca="1" si="178"/>
        <v>-0.36949168740563199</v>
      </c>
      <c r="O962" t="str">
        <f t="shared" ca="1" si="172"/>
        <v/>
      </c>
      <c r="P962" t="str">
        <f t="shared" ca="1" si="179"/>
        <v/>
      </c>
      <c r="Q962" t="str">
        <f t="shared" ca="1" si="173"/>
        <v/>
      </c>
      <c r="R962" t="str">
        <f t="shared" ca="1" si="174"/>
        <v/>
      </c>
    </row>
    <row r="963" spans="3:18" x14ac:dyDescent="0.25">
      <c r="C963" s="25">
        <v>41922</v>
      </c>
      <c r="D963" s="24">
        <v>85.82</v>
      </c>
      <c r="E963" s="24">
        <v>23088.54</v>
      </c>
      <c r="F963" s="24">
        <v>1906.13</v>
      </c>
      <c r="G963">
        <f t="shared" si="168"/>
        <v>94.57</v>
      </c>
      <c r="H963">
        <f t="shared" ca="1" si="175"/>
        <v>85.77</v>
      </c>
      <c r="I963">
        <f t="shared" si="169"/>
        <v>10</v>
      </c>
      <c r="J963">
        <f t="shared" ca="1" si="170"/>
        <v>2</v>
      </c>
      <c r="K963">
        <f t="shared" ca="1" si="176"/>
        <v>23229.21</v>
      </c>
      <c r="L963">
        <f t="shared" ca="1" si="177"/>
        <v>23534.53</v>
      </c>
      <c r="M963" s="21">
        <f t="shared" ca="1" si="171"/>
        <v>-9.3052765147509717</v>
      </c>
      <c r="N963" s="21">
        <f t="shared" ca="1" si="178"/>
        <v>1.3143796108434191</v>
      </c>
      <c r="O963" t="str">
        <f t="shared" ca="1" si="172"/>
        <v/>
      </c>
      <c r="P963" t="str">
        <f t="shared" ca="1" si="179"/>
        <v/>
      </c>
      <c r="Q963" t="str">
        <f t="shared" ca="1" si="173"/>
        <v/>
      </c>
      <c r="R963" t="str">
        <f t="shared" ca="1" si="174"/>
        <v/>
      </c>
    </row>
    <row r="964" spans="3:18" x14ac:dyDescent="0.25">
      <c r="C964" s="25">
        <v>41921</v>
      </c>
      <c r="D964" s="24">
        <v>85.77</v>
      </c>
      <c r="E964" s="24">
        <v>23534.53</v>
      </c>
      <c r="F964" s="24">
        <v>1928.21</v>
      </c>
      <c r="G964">
        <f t="shared" si="168"/>
        <v>94.57</v>
      </c>
      <c r="H964">
        <f t="shared" ca="1" si="175"/>
        <v>85.77</v>
      </c>
      <c r="I964">
        <f t="shared" si="169"/>
        <v>9</v>
      </c>
      <c r="J964">
        <f t="shared" ca="1" si="170"/>
        <v>1</v>
      </c>
      <c r="K964">
        <f t="shared" ca="1" si="176"/>
        <v>23229.21</v>
      </c>
      <c r="L964">
        <f t="shared" ca="1" si="177"/>
        <v>23534.53</v>
      </c>
      <c r="M964" s="21">
        <f t="shared" ca="1" si="171"/>
        <v>-9.3052765147509717</v>
      </c>
      <c r="N964" s="21">
        <f t="shared" ca="1" si="178"/>
        <v>1.3143796108434191</v>
      </c>
      <c r="O964" t="str">
        <f t="shared" ca="1" si="172"/>
        <v/>
      </c>
      <c r="P964" t="str">
        <f t="shared" ca="1" si="179"/>
        <v/>
      </c>
      <c r="Q964" t="str">
        <f t="shared" ca="1" si="173"/>
        <v/>
      </c>
      <c r="R964" t="str">
        <f t="shared" ca="1" si="174"/>
        <v/>
      </c>
    </row>
    <row r="965" spans="3:18" x14ac:dyDescent="0.25">
      <c r="C965" s="25">
        <v>41920</v>
      </c>
      <c r="D965" s="24">
        <v>87.31</v>
      </c>
      <c r="E965" s="24">
        <v>23263.33</v>
      </c>
      <c r="F965" s="24">
        <v>1968.89</v>
      </c>
      <c r="G965">
        <f t="shared" si="168"/>
        <v>94.57</v>
      </c>
      <c r="H965">
        <f t="shared" ca="1" si="175"/>
        <v>87.31</v>
      </c>
      <c r="I965">
        <f t="shared" si="169"/>
        <v>8</v>
      </c>
      <c r="J965">
        <f t="shared" ca="1" si="170"/>
        <v>1</v>
      </c>
      <c r="K965">
        <f t="shared" ca="1" si="176"/>
        <v>23229.21</v>
      </c>
      <c r="L965">
        <f t="shared" ca="1" si="177"/>
        <v>23263.33</v>
      </c>
      <c r="M965" s="21">
        <f t="shared" ca="1" si="171"/>
        <v>-7.6768531246695471</v>
      </c>
      <c r="N965" s="21">
        <f t="shared" ca="1" si="178"/>
        <v>0.14688403092486535</v>
      </c>
      <c r="O965" t="str">
        <f t="shared" ca="1" si="172"/>
        <v/>
      </c>
      <c r="P965" t="str">
        <f t="shared" ca="1" si="179"/>
        <v/>
      </c>
      <c r="Q965" t="str">
        <f t="shared" ca="1" si="173"/>
        <v/>
      </c>
      <c r="R965" t="str">
        <f t="shared" ca="1" si="174"/>
        <v/>
      </c>
    </row>
    <row r="966" spans="3:18" x14ac:dyDescent="0.25">
      <c r="C966" s="25">
        <v>41919</v>
      </c>
      <c r="D966" s="24">
        <v>88.85</v>
      </c>
      <c r="E966" s="24">
        <v>23422.52</v>
      </c>
      <c r="F966" s="24">
        <v>1935.1</v>
      </c>
      <c r="G966">
        <f t="shared" si="168"/>
        <v>94.57</v>
      </c>
      <c r="H966">
        <f t="shared" ca="1" si="175"/>
        <v>88.85</v>
      </c>
      <c r="I966">
        <f t="shared" si="169"/>
        <v>7</v>
      </c>
      <c r="J966">
        <f t="shared" ca="1" si="170"/>
        <v>1</v>
      </c>
      <c r="K966">
        <f t="shared" ca="1" si="176"/>
        <v>23229.21</v>
      </c>
      <c r="L966">
        <f t="shared" ca="1" si="177"/>
        <v>23422.52</v>
      </c>
      <c r="M966" s="21">
        <f t="shared" ca="1" si="171"/>
        <v>-6.0484297345881348</v>
      </c>
      <c r="N966" s="21">
        <f t="shared" ca="1" si="178"/>
        <v>0.83218499466835016</v>
      </c>
      <c r="O966" t="str">
        <f t="shared" ca="1" si="172"/>
        <v/>
      </c>
      <c r="P966" t="str">
        <f t="shared" ca="1" si="179"/>
        <v/>
      </c>
      <c r="Q966" t="str">
        <f t="shared" ca="1" si="173"/>
        <v/>
      </c>
      <c r="R966" t="str">
        <f t="shared" ca="1" si="174"/>
        <v/>
      </c>
    </row>
    <row r="967" spans="3:18" x14ac:dyDescent="0.25">
      <c r="C967" s="25">
        <v>41918</v>
      </c>
      <c r="D967" s="24">
        <v>90.34</v>
      </c>
      <c r="E967" s="24">
        <v>23315.040000000001</v>
      </c>
      <c r="F967" s="24">
        <v>1964.82</v>
      </c>
      <c r="G967">
        <f t="shared" si="168"/>
        <v>94.88</v>
      </c>
      <c r="H967">
        <f t="shared" ca="1" si="175"/>
        <v>89.74</v>
      </c>
      <c r="I967">
        <f t="shared" si="169"/>
        <v>15</v>
      </c>
      <c r="J967">
        <f t="shared" ca="1" si="170"/>
        <v>2</v>
      </c>
      <c r="K967">
        <f t="shared" ca="1" si="176"/>
        <v>24136.01</v>
      </c>
      <c r="L967">
        <f t="shared" ca="1" si="177"/>
        <v>23064.560000000001</v>
      </c>
      <c r="M967" s="21">
        <f t="shared" ca="1" si="171"/>
        <v>-5.4173693086003389</v>
      </c>
      <c r="N967" s="21">
        <f t="shared" ca="1" si="178"/>
        <v>-4.4392175840165642</v>
      </c>
      <c r="O967" t="str">
        <f t="shared" ca="1" si="172"/>
        <v/>
      </c>
      <c r="P967" t="str">
        <f t="shared" ca="1" si="179"/>
        <v/>
      </c>
      <c r="Q967" t="str">
        <f t="shared" ca="1" si="173"/>
        <v/>
      </c>
      <c r="R967" t="str">
        <f t="shared" ca="1" si="174"/>
        <v/>
      </c>
    </row>
    <row r="968" spans="3:18" x14ac:dyDescent="0.25">
      <c r="C968" s="25">
        <v>41915</v>
      </c>
      <c r="D968" s="24">
        <v>89.74</v>
      </c>
      <c r="E968" s="24">
        <v>23064.560000000001</v>
      </c>
      <c r="F968" s="24">
        <v>1967.9</v>
      </c>
      <c r="G968">
        <f t="shared" si="168"/>
        <v>94.88</v>
      </c>
      <c r="H968">
        <f t="shared" ca="1" si="175"/>
        <v>89.74</v>
      </c>
      <c r="I968">
        <f t="shared" si="169"/>
        <v>14</v>
      </c>
      <c r="J968">
        <f t="shared" ca="1" si="170"/>
        <v>1</v>
      </c>
      <c r="K968">
        <f t="shared" ca="1" si="176"/>
        <v>24136.01</v>
      </c>
      <c r="L968">
        <f t="shared" ca="1" si="177"/>
        <v>23064.560000000001</v>
      </c>
      <c r="M968" s="21">
        <f t="shared" ca="1" si="171"/>
        <v>-5.4173693086003389</v>
      </c>
      <c r="N968" s="21">
        <f t="shared" ca="1" si="178"/>
        <v>-4.4392175840165642</v>
      </c>
      <c r="O968" t="str">
        <f t="shared" ca="1" si="172"/>
        <v/>
      </c>
      <c r="P968" t="str">
        <f t="shared" ca="1" si="179"/>
        <v/>
      </c>
      <c r="Q968" t="str">
        <f t="shared" ca="1" si="173"/>
        <v/>
      </c>
      <c r="R968" t="str">
        <f t="shared" ca="1" si="174"/>
        <v/>
      </c>
    </row>
    <row r="969" spans="3:18" x14ac:dyDescent="0.25">
      <c r="C969" s="25">
        <v>41914</v>
      </c>
      <c r="D969" s="24">
        <v>91.01</v>
      </c>
      <c r="E969" s="24"/>
      <c r="F969" s="24">
        <v>1946.17</v>
      </c>
      <c r="G969">
        <f t="shared" si="168"/>
        <v>94.88</v>
      </c>
      <c r="H969">
        <f t="shared" ca="1" si="175"/>
        <v>90.73</v>
      </c>
      <c r="I969">
        <f t="shared" si="169"/>
        <v>13</v>
      </c>
      <c r="J969">
        <f t="shared" ca="1" si="170"/>
        <v>2</v>
      </c>
      <c r="K969">
        <f t="shared" ca="1" si="176"/>
        <v>24136.01</v>
      </c>
      <c r="L969">
        <f t="shared" ca="1" si="177"/>
        <v>0</v>
      </c>
      <c r="M969" s="21">
        <f t="shared" ca="1" si="171"/>
        <v>-4.3739460370994854</v>
      </c>
      <c r="N969" s="21">
        <f t="shared" ca="1" si="178"/>
        <v>-100</v>
      </c>
      <c r="O969" t="str">
        <f t="shared" ca="1" si="172"/>
        <v/>
      </c>
      <c r="P969" t="str">
        <f t="shared" ca="1" si="179"/>
        <v/>
      </c>
      <c r="Q969" t="str">
        <f t="shared" ca="1" si="173"/>
        <v/>
      </c>
      <c r="R969" t="str">
        <f t="shared" ca="1" si="174"/>
        <v/>
      </c>
    </row>
    <row r="970" spans="3:18" x14ac:dyDescent="0.25">
      <c r="C970" s="25">
        <v>41913</v>
      </c>
      <c r="D970" s="24">
        <v>90.73</v>
      </c>
      <c r="E970" s="24"/>
      <c r="F970" s="24">
        <v>1946.16</v>
      </c>
      <c r="G970">
        <f t="shared" si="168"/>
        <v>94.88</v>
      </c>
      <c r="H970">
        <f t="shared" ca="1" si="175"/>
        <v>90.73</v>
      </c>
      <c r="I970">
        <f t="shared" si="169"/>
        <v>12</v>
      </c>
      <c r="J970">
        <f t="shared" ca="1" si="170"/>
        <v>1</v>
      </c>
      <c r="K970">
        <f t="shared" ca="1" si="176"/>
        <v>24136.01</v>
      </c>
      <c r="L970">
        <f t="shared" ca="1" si="177"/>
        <v>0</v>
      </c>
      <c r="M970" s="21">
        <f t="shared" ca="1" si="171"/>
        <v>-4.3739460370994854</v>
      </c>
      <c r="N970" s="21">
        <f t="shared" ca="1" si="178"/>
        <v>-100</v>
      </c>
      <c r="O970" t="str">
        <f t="shared" ca="1" si="172"/>
        <v/>
      </c>
      <c r="P970" t="str">
        <f t="shared" ca="1" si="179"/>
        <v/>
      </c>
      <c r="Q970" t="str">
        <f t="shared" ca="1" si="173"/>
        <v/>
      </c>
      <c r="R970" t="str">
        <f t="shared" ca="1" si="174"/>
        <v/>
      </c>
    </row>
    <row r="971" spans="3:18" x14ac:dyDescent="0.25">
      <c r="C971" s="25">
        <v>41912</v>
      </c>
      <c r="D971" s="24">
        <v>91.16</v>
      </c>
      <c r="E971" s="24">
        <v>22932.98</v>
      </c>
      <c r="F971" s="24">
        <v>1972.29</v>
      </c>
      <c r="G971">
        <f t="shared" si="168"/>
        <v>94.88</v>
      </c>
      <c r="H971">
        <f t="shared" ca="1" si="175"/>
        <v>91.16</v>
      </c>
      <c r="I971">
        <f t="shared" si="169"/>
        <v>11</v>
      </c>
      <c r="J971">
        <f t="shared" ca="1" si="170"/>
        <v>1</v>
      </c>
      <c r="K971">
        <f t="shared" ca="1" si="176"/>
        <v>24136.01</v>
      </c>
      <c r="L971">
        <f t="shared" ca="1" si="177"/>
        <v>22932.98</v>
      </c>
      <c r="M971" s="21">
        <f t="shared" ca="1" si="171"/>
        <v>-3.9207419898819595</v>
      </c>
      <c r="N971" s="21">
        <f t="shared" ca="1" si="178"/>
        <v>-4.984378113863885</v>
      </c>
      <c r="O971" t="str">
        <f t="shared" ca="1" si="172"/>
        <v/>
      </c>
      <c r="P971" t="str">
        <f t="shared" ca="1" si="179"/>
        <v/>
      </c>
      <c r="Q971" t="str">
        <f t="shared" ca="1" si="173"/>
        <v/>
      </c>
      <c r="R971" t="str">
        <f t="shared" ca="1" si="174"/>
        <v/>
      </c>
    </row>
    <row r="972" spans="3:18" x14ac:dyDescent="0.25">
      <c r="C972" s="25">
        <v>41911</v>
      </c>
      <c r="D972" s="24">
        <v>94.57</v>
      </c>
      <c r="E972" s="24">
        <v>23229.21</v>
      </c>
      <c r="F972" s="24">
        <v>1977.8</v>
      </c>
      <c r="G972">
        <f t="shared" si="168"/>
        <v>94.88</v>
      </c>
      <c r="H972">
        <f t="shared" ca="1" si="175"/>
        <v>91.52</v>
      </c>
      <c r="I972">
        <f t="shared" si="169"/>
        <v>10</v>
      </c>
      <c r="J972">
        <f t="shared" ca="1" si="170"/>
        <v>6</v>
      </c>
      <c r="K972">
        <f t="shared" ca="1" si="176"/>
        <v>24136.01</v>
      </c>
      <c r="L972">
        <f t="shared" ca="1" si="177"/>
        <v>23955.49</v>
      </c>
      <c r="M972" s="21">
        <f t="shared" ca="1" si="171"/>
        <v>-3.5413153456998359</v>
      </c>
      <c r="N972" s="21">
        <f t="shared" ca="1" si="178"/>
        <v>-0.74792809582029385</v>
      </c>
      <c r="O972" t="str">
        <f t="shared" ca="1" si="172"/>
        <v/>
      </c>
      <c r="P972" t="str">
        <f t="shared" ca="1" si="179"/>
        <v/>
      </c>
      <c r="Q972" t="str">
        <f t="shared" ca="1" si="173"/>
        <v/>
      </c>
      <c r="R972" t="str">
        <f t="shared" ca="1" si="174"/>
        <v/>
      </c>
    </row>
    <row r="973" spans="3:18" x14ac:dyDescent="0.25">
      <c r="C973" s="25">
        <v>41908</v>
      </c>
      <c r="D973" s="24">
        <v>93.54</v>
      </c>
      <c r="E973" s="24">
        <v>23678.41</v>
      </c>
      <c r="F973" s="24">
        <v>1982.85</v>
      </c>
      <c r="G973">
        <f t="shared" si="168"/>
        <v>94.88</v>
      </c>
      <c r="H973">
        <f t="shared" ca="1" si="175"/>
        <v>91.52</v>
      </c>
      <c r="I973">
        <f t="shared" si="169"/>
        <v>9</v>
      </c>
      <c r="J973">
        <f t="shared" ca="1" si="170"/>
        <v>5</v>
      </c>
      <c r="K973">
        <f t="shared" ca="1" si="176"/>
        <v>24136.01</v>
      </c>
      <c r="L973">
        <f t="shared" ca="1" si="177"/>
        <v>23955.49</v>
      </c>
      <c r="M973" s="21">
        <f t="shared" ca="1" si="171"/>
        <v>-3.5413153456998359</v>
      </c>
      <c r="N973" s="21">
        <f t="shared" ca="1" si="178"/>
        <v>-0.74792809582029385</v>
      </c>
      <c r="O973" t="str">
        <f t="shared" ca="1" si="172"/>
        <v/>
      </c>
      <c r="P973" t="str">
        <f t="shared" ca="1" si="179"/>
        <v/>
      </c>
      <c r="Q973" t="str">
        <f t="shared" ca="1" si="173"/>
        <v/>
      </c>
      <c r="R973" t="str">
        <f t="shared" ca="1" si="174"/>
        <v/>
      </c>
    </row>
    <row r="974" spans="3:18" x14ac:dyDescent="0.25">
      <c r="C974" s="25">
        <v>41907</v>
      </c>
      <c r="D974" s="24">
        <v>92.53</v>
      </c>
      <c r="E974" s="24">
        <v>23768.13</v>
      </c>
      <c r="F974" s="24">
        <v>1965.99</v>
      </c>
      <c r="G974">
        <f t="shared" si="168"/>
        <v>94.88</v>
      </c>
      <c r="H974">
        <f t="shared" ca="1" si="175"/>
        <v>91.52</v>
      </c>
      <c r="I974">
        <f t="shared" si="169"/>
        <v>8</v>
      </c>
      <c r="J974">
        <f t="shared" ca="1" si="170"/>
        <v>4</v>
      </c>
      <c r="K974">
        <f t="shared" ca="1" si="176"/>
        <v>24136.01</v>
      </c>
      <c r="L974">
        <f t="shared" ca="1" si="177"/>
        <v>23955.49</v>
      </c>
      <c r="M974" s="21">
        <f t="shared" ca="1" si="171"/>
        <v>-3.5413153456998359</v>
      </c>
      <c r="N974" s="21">
        <f t="shared" ca="1" si="178"/>
        <v>-0.74792809582029385</v>
      </c>
      <c r="O974" t="str">
        <f t="shared" ca="1" si="172"/>
        <v/>
      </c>
      <c r="P974" t="str">
        <f t="shared" ca="1" si="179"/>
        <v/>
      </c>
      <c r="Q974" t="str">
        <f t="shared" ca="1" si="173"/>
        <v/>
      </c>
      <c r="R974" t="str">
        <f t="shared" ca="1" si="174"/>
        <v/>
      </c>
    </row>
    <row r="975" spans="3:18" x14ac:dyDescent="0.25">
      <c r="C975" s="25">
        <v>41906</v>
      </c>
      <c r="D975" s="24">
        <v>92.8</v>
      </c>
      <c r="E975" s="24">
        <v>23921.61</v>
      </c>
      <c r="F975" s="24">
        <v>1998.3</v>
      </c>
      <c r="G975">
        <f t="shared" si="168"/>
        <v>94.88</v>
      </c>
      <c r="H975">
        <f t="shared" ca="1" si="175"/>
        <v>91.52</v>
      </c>
      <c r="I975">
        <f t="shared" si="169"/>
        <v>7</v>
      </c>
      <c r="J975">
        <f t="shared" ca="1" si="170"/>
        <v>3</v>
      </c>
      <c r="K975">
        <f t="shared" ca="1" si="176"/>
        <v>24136.01</v>
      </c>
      <c r="L975">
        <f t="shared" ca="1" si="177"/>
        <v>23955.49</v>
      </c>
      <c r="M975" s="21">
        <f t="shared" ca="1" si="171"/>
        <v>-3.5413153456998359</v>
      </c>
      <c r="N975" s="21">
        <f t="shared" ca="1" si="178"/>
        <v>-0.74792809582029385</v>
      </c>
      <c r="O975" t="str">
        <f t="shared" ca="1" si="172"/>
        <v/>
      </c>
      <c r="P975" t="str">
        <f t="shared" ca="1" si="179"/>
        <v/>
      </c>
      <c r="Q975" t="str">
        <f t="shared" ca="1" si="173"/>
        <v/>
      </c>
      <c r="R975" t="str">
        <f t="shared" ca="1" si="174"/>
        <v/>
      </c>
    </row>
    <row r="976" spans="3:18" x14ac:dyDescent="0.25">
      <c r="C976" s="25">
        <v>41905</v>
      </c>
      <c r="D976" s="24">
        <v>91.56</v>
      </c>
      <c r="E976" s="24">
        <v>23837.07</v>
      </c>
      <c r="F976" s="24">
        <v>1982.77</v>
      </c>
      <c r="G976">
        <f t="shared" si="168"/>
        <v>95.54</v>
      </c>
      <c r="H976">
        <f t="shared" ca="1" si="175"/>
        <v>91.52</v>
      </c>
      <c r="I976">
        <f t="shared" si="169"/>
        <v>15</v>
      </c>
      <c r="J976">
        <f t="shared" ca="1" si="170"/>
        <v>2</v>
      </c>
      <c r="K976">
        <f t="shared" ca="1" si="176"/>
        <v>25317.95</v>
      </c>
      <c r="L976">
        <f t="shared" ca="1" si="177"/>
        <v>23955.49</v>
      </c>
      <c r="M976" s="21">
        <f t="shared" ca="1" si="171"/>
        <v>-4.2076617123717908</v>
      </c>
      <c r="N976" s="21">
        <f t="shared" ca="1" si="178"/>
        <v>-5.3813993629026058</v>
      </c>
      <c r="O976" t="str">
        <f t="shared" ca="1" si="172"/>
        <v/>
      </c>
      <c r="P976" t="str">
        <f t="shared" ca="1" si="179"/>
        <v/>
      </c>
      <c r="Q976" t="str">
        <f t="shared" ca="1" si="173"/>
        <v/>
      </c>
      <c r="R976" t="str">
        <f t="shared" ca="1" si="174"/>
        <v/>
      </c>
    </row>
    <row r="977" spans="3:18" x14ac:dyDescent="0.25">
      <c r="C977" s="25">
        <v>41904</v>
      </c>
      <c r="D977" s="24">
        <v>91.52</v>
      </c>
      <c r="E977" s="24">
        <v>23955.49</v>
      </c>
      <c r="F977" s="24">
        <v>1994.29</v>
      </c>
      <c r="G977">
        <f t="shared" ref="G977:G1040" si="180">MAX($D977:$D991)</f>
        <v>95.54</v>
      </c>
      <c r="H977">
        <f t="shared" ca="1" si="175"/>
        <v>91.52</v>
      </c>
      <c r="I977">
        <f t="shared" ref="I977:I1040" si="181">MATCH($G977,$D977:$D991,0)</f>
        <v>14</v>
      </c>
      <c r="J977">
        <f t="shared" ref="J977:J1040" ca="1" si="182">MATCH($H977,$D977:$D991,0)</f>
        <v>1</v>
      </c>
      <c r="K977">
        <f t="shared" ca="1" si="176"/>
        <v>25317.95</v>
      </c>
      <c r="L977">
        <f t="shared" ca="1" si="177"/>
        <v>23955.49</v>
      </c>
      <c r="M977" s="21">
        <f t="shared" ref="M977:M1040" ca="1" si="183">100*(H977/G977-1)</f>
        <v>-4.2076617123717908</v>
      </c>
      <c r="N977" s="21">
        <f t="shared" ca="1" si="178"/>
        <v>-5.3813993629026058</v>
      </c>
      <c r="O977" t="str">
        <f t="shared" ref="O977:O1040" ca="1" si="184">IF(M977&lt;-10,1,"")</f>
        <v/>
      </c>
      <c r="P977" t="str">
        <f t="shared" ca="1" si="179"/>
        <v/>
      </c>
      <c r="Q977" t="str">
        <f t="shared" ref="Q977:Q1040" ca="1" si="185">IF(AND($O977=1,$P977=1),OFFSET($C977,I977-1,0),"")</f>
        <v/>
      </c>
      <c r="R977" t="str">
        <f t="shared" ref="R977:R1040" ca="1" si="186">IF(AND($O977=1,$P977=1),OFFSET($C977,J977-1,0),"")</f>
        <v/>
      </c>
    </row>
    <row r="978" spans="3:18" x14ac:dyDescent="0.25">
      <c r="C978" s="25">
        <v>41901</v>
      </c>
      <c r="D978" s="24">
        <v>92.41</v>
      </c>
      <c r="E978" s="24">
        <v>24306.16</v>
      </c>
      <c r="F978" s="24">
        <v>2010.4</v>
      </c>
      <c r="G978">
        <f t="shared" si="180"/>
        <v>95.54</v>
      </c>
      <c r="H978">
        <f t="shared" ref="H978:H1041" ca="1" si="187">MIN(OFFSET($D978,0,0,MATCH($G978,$D978:$D992,0),1))</f>
        <v>91.67</v>
      </c>
      <c r="I978">
        <f t="shared" si="181"/>
        <v>13</v>
      </c>
      <c r="J978">
        <f t="shared" ca="1" si="182"/>
        <v>8</v>
      </c>
      <c r="K978">
        <f t="shared" ref="K978:K1041" ca="1" si="188">OFFSET($E978,I978-1,0)</f>
        <v>25317.95</v>
      </c>
      <c r="L978">
        <f t="shared" ref="L978:L1041" ca="1" si="189">OFFSET($E978,J978-1,0)</f>
        <v>24705.360000000001</v>
      </c>
      <c r="M978" s="21">
        <f t="shared" ca="1" si="183"/>
        <v>-4.0506594096713417</v>
      </c>
      <c r="N978" s="21">
        <f t="shared" ref="N978:N1041" ca="1" si="190">IF(ISNUMBER(100*(L978/K978-1)),100*(L978/K978-1),"")</f>
        <v>-2.4195876838369657</v>
      </c>
      <c r="O978" t="str">
        <f t="shared" ca="1" si="184"/>
        <v/>
      </c>
      <c r="P978" t="str">
        <f t="shared" ref="P978:P1041" ca="1" si="191">IF(N978="","",IF(N978=-100,"",IF(N978&lt;-10,1,"")))</f>
        <v/>
      </c>
      <c r="Q978" t="str">
        <f t="shared" ca="1" si="185"/>
        <v/>
      </c>
      <c r="R978" t="str">
        <f t="shared" ca="1" si="186"/>
        <v/>
      </c>
    </row>
    <row r="979" spans="3:18" x14ac:dyDescent="0.25">
      <c r="C979" s="25">
        <v>41900</v>
      </c>
      <c r="D979" s="24">
        <v>93.07</v>
      </c>
      <c r="E979" s="24">
        <v>24168.720000000001</v>
      </c>
      <c r="F979" s="24">
        <v>2011.36</v>
      </c>
      <c r="G979">
        <f t="shared" si="180"/>
        <v>95.96</v>
      </c>
      <c r="H979">
        <f t="shared" ca="1" si="187"/>
        <v>91.67</v>
      </c>
      <c r="I979">
        <f t="shared" si="181"/>
        <v>15</v>
      </c>
      <c r="J979">
        <f t="shared" ca="1" si="182"/>
        <v>7</v>
      </c>
      <c r="K979">
        <f t="shared" ca="1" si="188"/>
        <v>24742.06</v>
      </c>
      <c r="L979">
        <f t="shared" ca="1" si="189"/>
        <v>24705.360000000001</v>
      </c>
      <c r="M979" s="21">
        <f t="shared" ca="1" si="183"/>
        <v>-4.4706127553147068</v>
      </c>
      <c r="N979" s="21">
        <f t="shared" ca="1" si="190"/>
        <v>-0.14833041387822821</v>
      </c>
      <c r="O979" t="str">
        <f t="shared" ca="1" si="184"/>
        <v/>
      </c>
      <c r="P979" t="str">
        <f t="shared" ca="1" si="191"/>
        <v/>
      </c>
      <c r="Q979" t="str">
        <f t="shared" ca="1" si="185"/>
        <v/>
      </c>
      <c r="R979" t="str">
        <f t="shared" ca="1" si="186"/>
        <v/>
      </c>
    </row>
    <row r="980" spans="3:18" x14ac:dyDescent="0.25">
      <c r="C980" s="25">
        <v>41899</v>
      </c>
      <c r="D980" s="24">
        <v>94.42</v>
      </c>
      <c r="E980" s="24">
        <v>24376.41</v>
      </c>
      <c r="F980" s="24">
        <v>2001.57</v>
      </c>
      <c r="G980">
        <f t="shared" si="180"/>
        <v>95.96</v>
      </c>
      <c r="H980">
        <f t="shared" ca="1" si="187"/>
        <v>91.67</v>
      </c>
      <c r="I980">
        <f t="shared" si="181"/>
        <v>14</v>
      </c>
      <c r="J980">
        <f t="shared" ca="1" si="182"/>
        <v>6</v>
      </c>
      <c r="K980">
        <f t="shared" ca="1" si="188"/>
        <v>24742.06</v>
      </c>
      <c r="L980">
        <f t="shared" ca="1" si="189"/>
        <v>24705.360000000001</v>
      </c>
      <c r="M980" s="21">
        <f t="shared" ca="1" si="183"/>
        <v>-4.4706127553147068</v>
      </c>
      <c r="N980" s="21">
        <f t="shared" ca="1" si="190"/>
        <v>-0.14833041387822821</v>
      </c>
      <c r="O980" t="str">
        <f t="shared" ca="1" si="184"/>
        <v/>
      </c>
      <c r="P980" t="str">
        <f t="shared" ca="1" si="191"/>
        <v/>
      </c>
      <c r="Q980" t="str">
        <f t="shared" ca="1" si="185"/>
        <v/>
      </c>
      <c r="R980" t="str">
        <f t="shared" ca="1" si="186"/>
        <v/>
      </c>
    </row>
    <row r="981" spans="3:18" x14ac:dyDescent="0.25">
      <c r="C981" s="25">
        <v>41898</v>
      </c>
      <c r="D981" s="24">
        <v>94.88</v>
      </c>
      <c r="E981" s="24">
        <v>24136.01</v>
      </c>
      <c r="F981" s="24">
        <v>1998.98</v>
      </c>
      <c r="G981">
        <f t="shared" si="180"/>
        <v>95.96</v>
      </c>
      <c r="H981">
        <f t="shared" ca="1" si="187"/>
        <v>91.67</v>
      </c>
      <c r="I981">
        <f t="shared" si="181"/>
        <v>13</v>
      </c>
      <c r="J981">
        <f t="shared" ca="1" si="182"/>
        <v>5</v>
      </c>
      <c r="K981">
        <f t="shared" ca="1" si="188"/>
        <v>24742.06</v>
      </c>
      <c r="L981">
        <f t="shared" ca="1" si="189"/>
        <v>24705.360000000001</v>
      </c>
      <c r="M981" s="21">
        <f t="shared" ca="1" si="183"/>
        <v>-4.4706127553147068</v>
      </c>
      <c r="N981" s="21">
        <f t="shared" ca="1" si="190"/>
        <v>-0.14833041387822821</v>
      </c>
      <c r="O981" t="str">
        <f t="shared" ca="1" si="184"/>
        <v/>
      </c>
      <c r="P981" t="str">
        <f t="shared" ca="1" si="191"/>
        <v/>
      </c>
      <c r="Q981" t="str">
        <f t="shared" ca="1" si="185"/>
        <v/>
      </c>
      <c r="R981" t="str">
        <f t="shared" ca="1" si="186"/>
        <v/>
      </c>
    </row>
    <row r="982" spans="3:18" x14ac:dyDescent="0.25">
      <c r="C982" s="25">
        <v>41897</v>
      </c>
      <c r="D982" s="24">
        <v>92.92</v>
      </c>
      <c r="E982" s="24">
        <v>24356.99</v>
      </c>
      <c r="F982" s="24">
        <v>1984.13</v>
      </c>
      <c r="G982">
        <f t="shared" si="180"/>
        <v>95.96</v>
      </c>
      <c r="H982">
        <f t="shared" ca="1" si="187"/>
        <v>91.67</v>
      </c>
      <c r="I982">
        <f t="shared" si="181"/>
        <v>12</v>
      </c>
      <c r="J982">
        <f t="shared" ca="1" si="182"/>
        <v>4</v>
      </c>
      <c r="K982">
        <f t="shared" ca="1" si="188"/>
        <v>24742.06</v>
      </c>
      <c r="L982">
        <f t="shared" ca="1" si="189"/>
        <v>24705.360000000001</v>
      </c>
      <c r="M982" s="21">
        <f t="shared" ca="1" si="183"/>
        <v>-4.4706127553147068</v>
      </c>
      <c r="N982" s="21">
        <f t="shared" ca="1" si="190"/>
        <v>-0.14833041387822821</v>
      </c>
      <c r="O982" t="str">
        <f t="shared" ca="1" si="184"/>
        <v/>
      </c>
      <c r="P982" t="str">
        <f t="shared" ca="1" si="191"/>
        <v/>
      </c>
      <c r="Q982" t="str">
        <f t="shared" ca="1" si="185"/>
        <v/>
      </c>
      <c r="R982" t="str">
        <f t="shared" ca="1" si="186"/>
        <v/>
      </c>
    </row>
    <row r="983" spans="3:18" x14ac:dyDescent="0.25">
      <c r="C983" s="25">
        <v>41894</v>
      </c>
      <c r="D983" s="24">
        <v>92.27</v>
      </c>
      <c r="E983" s="24">
        <v>24595.32</v>
      </c>
      <c r="F983" s="24">
        <v>1985.54</v>
      </c>
      <c r="G983">
        <f t="shared" si="180"/>
        <v>95.96</v>
      </c>
      <c r="H983">
        <f t="shared" ca="1" si="187"/>
        <v>91.67</v>
      </c>
      <c r="I983">
        <f t="shared" si="181"/>
        <v>11</v>
      </c>
      <c r="J983">
        <f t="shared" ca="1" si="182"/>
        <v>3</v>
      </c>
      <c r="K983">
        <f t="shared" ca="1" si="188"/>
        <v>24742.06</v>
      </c>
      <c r="L983">
        <f t="shared" ca="1" si="189"/>
        <v>24705.360000000001</v>
      </c>
      <c r="M983" s="21">
        <f t="shared" ca="1" si="183"/>
        <v>-4.4706127553147068</v>
      </c>
      <c r="N983" s="21">
        <f t="shared" ca="1" si="190"/>
        <v>-0.14833041387822821</v>
      </c>
      <c r="O983" t="str">
        <f t="shared" ca="1" si="184"/>
        <v/>
      </c>
      <c r="P983" t="str">
        <f t="shared" ca="1" si="191"/>
        <v/>
      </c>
      <c r="Q983" t="str">
        <f t="shared" ca="1" si="185"/>
        <v/>
      </c>
      <c r="R983" t="str">
        <f t="shared" ca="1" si="186"/>
        <v/>
      </c>
    </row>
    <row r="984" spans="3:18" x14ac:dyDescent="0.25">
      <c r="C984" s="25">
        <v>41893</v>
      </c>
      <c r="D984" s="24">
        <v>92.83</v>
      </c>
      <c r="E984" s="24">
        <v>24662.639999999999</v>
      </c>
      <c r="F984" s="24">
        <v>1997.45</v>
      </c>
      <c r="G984">
        <f t="shared" si="180"/>
        <v>95.96</v>
      </c>
      <c r="H984">
        <f t="shared" ca="1" si="187"/>
        <v>91.67</v>
      </c>
      <c r="I984">
        <f t="shared" si="181"/>
        <v>10</v>
      </c>
      <c r="J984">
        <f t="shared" ca="1" si="182"/>
        <v>2</v>
      </c>
      <c r="K984">
        <f t="shared" ca="1" si="188"/>
        <v>24742.06</v>
      </c>
      <c r="L984">
        <f t="shared" ca="1" si="189"/>
        <v>24705.360000000001</v>
      </c>
      <c r="M984" s="21">
        <f t="shared" ca="1" si="183"/>
        <v>-4.4706127553147068</v>
      </c>
      <c r="N984" s="21">
        <f t="shared" ca="1" si="190"/>
        <v>-0.14833041387822821</v>
      </c>
      <c r="O984" t="str">
        <f t="shared" ca="1" si="184"/>
        <v/>
      </c>
      <c r="P984" t="str">
        <f t="shared" ca="1" si="191"/>
        <v/>
      </c>
      <c r="Q984" t="str">
        <f t="shared" ca="1" si="185"/>
        <v/>
      </c>
      <c r="R984" t="str">
        <f t="shared" ca="1" si="186"/>
        <v/>
      </c>
    </row>
    <row r="985" spans="3:18" x14ac:dyDescent="0.25">
      <c r="C985" s="25">
        <v>41892</v>
      </c>
      <c r="D985" s="24">
        <v>91.67</v>
      </c>
      <c r="E985" s="24">
        <v>24705.360000000001</v>
      </c>
      <c r="F985" s="24">
        <v>1995.69</v>
      </c>
      <c r="G985">
        <f t="shared" si="180"/>
        <v>95.96</v>
      </c>
      <c r="H985">
        <f t="shared" ca="1" si="187"/>
        <v>91.67</v>
      </c>
      <c r="I985">
        <f t="shared" si="181"/>
        <v>9</v>
      </c>
      <c r="J985">
        <f t="shared" ca="1" si="182"/>
        <v>1</v>
      </c>
      <c r="K985">
        <f t="shared" ca="1" si="188"/>
        <v>24742.06</v>
      </c>
      <c r="L985">
        <f t="shared" ca="1" si="189"/>
        <v>24705.360000000001</v>
      </c>
      <c r="M985" s="21">
        <f t="shared" ca="1" si="183"/>
        <v>-4.4706127553147068</v>
      </c>
      <c r="N985" s="21">
        <f t="shared" ca="1" si="190"/>
        <v>-0.14833041387822821</v>
      </c>
      <c r="O985" t="str">
        <f t="shared" ca="1" si="184"/>
        <v/>
      </c>
      <c r="P985" t="str">
        <f t="shared" ca="1" si="191"/>
        <v/>
      </c>
      <c r="Q985" t="str">
        <f t="shared" ca="1" si="185"/>
        <v/>
      </c>
      <c r="R985" t="str">
        <f t="shared" ca="1" si="186"/>
        <v/>
      </c>
    </row>
    <row r="986" spans="3:18" x14ac:dyDescent="0.25">
      <c r="C986" s="25">
        <v>41891</v>
      </c>
      <c r="D986" s="24">
        <v>92.75</v>
      </c>
      <c r="E986" s="24"/>
      <c r="F986" s="24">
        <v>1988.44</v>
      </c>
      <c r="G986">
        <f t="shared" si="180"/>
        <v>96.07</v>
      </c>
      <c r="H986">
        <f t="shared" ca="1" si="187"/>
        <v>92.66</v>
      </c>
      <c r="I986">
        <f t="shared" si="181"/>
        <v>15</v>
      </c>
      <c r="J986">
        <f t="shared" ca="1" si="182"/>
        <v>2</v>
      </c>
      <c r="K986">
        <f t="shared" ca="1" si="188"/>
        <v>25159.759999999998</v>
      </c>
      <c r="L986">
        <f t="shared" ca="1" si="189"/>
        <v>25190.45</v>
      </c>
      <c r="M986" s="21">
        <f t="shared" ca="1" si="183"/>
        <v>-3.5494951597793256</v>
      </c>
      <c r="N986" s="21">
        <f t="shared" ca="1" si="190"/>
        <v>0.12198049583940218</v>
      </c>
      <c r="O986" t="str">
        <f t="shared" ca="1" si="184"/>
        <v/>
      </c>
      <c r="P986" t="str">
        <f t="shared" ca="1" si="191"/>
        <v/>
      </c>
      <c r="Q986" t="str">
        <f t="shared" ca="1" si="185"/>
        <v/>
      </c>
      <c r="R986" t="str">
        <f t="shared" ca="1" si="186"/>
        <v/>
      </c>
    </row>
    <row r="987" spans="3:18" x14ac:dyDescent="0.25">
      <c r="C987" s="25">
        <v>41890</v>
      </c>
      <c r="D987" s="24">
        <v>92.66</v>
      </c>
      <c r="E987" s="24">
        <v>25190.45</v>
      </c>
      <c r="F987" s="24">
        <v>2001.54</v>
      </c>
      <c r="G987">
        <f t="shared" si="180"/>
        <v>96.07</v>
      </c>
      <c r="H987">
        <f t="shared" ca="1" si="187"/>
        <v>92.66</v>
      </c>
      <c r="I987">
        <f t="shared" si="181"/>
        <v>14</v>
      </c>
      <c r="J987">
        <f t="shared" ca="1" si="182"/>
        <v>1</v>
      </c>
      <c r="K987">
        <f t="shared" ca="1" si="188"/>
        <v>25159.759999999998</v>
      </c>
      <c r="L987">
        <f t="shared" ca="1" si="189"/>
        <v>25190.45</v>
      </c>
      <c r="M987" s="21">
        <f t="shared" ca="1" si="183"/>
        <v>-3.5494951597793256</v>
      </c>
      <c r="N987" s="21">
        <f t="shared" ca="1" si="190"/>
        <v>0.12198049583940218</v>
      </c>
      <c r="O987" t="str">
        <f t="shared" ca="1" si="184"/>
        <v/>
      </c>
      <c r="P987" t="str">
        <f t="shared" ca="1" si="191"/>
        <v/>
      </c>
      <c r="Q987" t="str">
        <f t="shared" ca="1" si="185"/>
        <v/>
      </c>
      <c r="R987" t="str">
        <f t="shared" ca="1" si="186"/>
        <v/>
      </c>
    </row>
    <row r="988" spans="3:18" x14ac:dyDescent="0.25">
      <c r="C988" s="25">
        <v>41887</v>
      </c>
      <c r="D988" s="24">
        <v>93.29</v>
      </c>
      <c r="E988" s="24">
        <v>25240.15</v>
      </c>
      <c r="F988" s="24">
        <v>2007.71</v>
      </c>
      <c r="G988">
        <f t="shared" si="180"/>
        <v>96.41</v>
      </c>
      <c r="H988">
        <f t="shared" ca="1" si="187"/>
        <v>92.88</v>
      </c>
      <c r="I988">
        <f t="shared" si="181"/>
        <v>15</v>
      </c>
      <c r="J988">
        <f t="shared" ca="1" si="182"/>
        <v>4</v>
      </c>
      <c r="K988">
        <f t="shared" ca="1" si="188"/>
        <v>24955.46</v>
      </c>
      <c r="L988">
        <f t="shared" ca="1" si="189"/>
        <v>24749.02</v>
      </c>
      <c r="M988" s="21">
        <f t="shared" ca="1" si="183"/>
        <v>-3.6614459081008244</v>
      </c>
      <c r="N988" s="21">
        <f t="shared" ca="1" si="190"/>
        <v>-0.82723379973760336</v>
      </c>
      <c r="O988" t="str">
        <f t="shared" ca="1" si="184"/>
        <v/>
      </c>
      <c r="P988" t="str">
        <f t="shared" ca="1" si="191"/>
        <v/>
      </c>
      <c r="Q988" t="str">
        <f t="shared" ca="1" si="185"/>
        <v/>
      </c>
      <c r="R988" t="str">
        <f t="shared" ca="1" si="186"/>
        <v/>
      </c>
    </row>
    <row r="989" spans="3:18" x14ac:dyDescent="0.25">
      <c r="C989" s="25">
        <v>41886</v>
      </c>
      <c r="D989" s="24">
        <v>94.45</v>
      </c>
      <c r="E989" s="24">
        <v>25297.919999999998</v>
      </c>
      <c r="F989" s="24">
        <v>1997.65</v>
      </c>
      <c r="G989">
        <f t="shared" si="180"/>
        <v>97.35</v>
      </c>
      <c r="H989">
        <f t="shared" ca="1" si="187"/>
        <v>92.88</v>
      </c>
      <c r="I989">
        <f t="shared" si="181"/>
        <v>15</v>
      </c>
      <c r="J989">
        <f t="shared" ca="1" si="182"/>
        <v>3</v>
      </c>
      <c r="K989">
        <f t="shared" ca="1" si="188"/>
        <v>24954.94</v>
      </c>
      <c r="L989">
        <f t="shared" ca="1" si="189"/>
        <v>24749.02</v>
      </c>
      <c r="M989" s="21">
        <f t="shared" ca="1" si="183"/>
        <v>-4.5916795069337439</v>
      </c>
      <c r="N989" s="21">
        <f t="shared" ca="1" si="190"/>
        <v>-0.82516728150818786</v>
      </c>
      <c r="O989" t="str">
        <f t="shared" ca="1" si="184"/>
        <v/>
      </c>
      <c r="P989" t="str">
        <f t="shared" ca="1" si="191"/>
        <v/>
      </c>
      <c r="Q989" t="str">
        <f t="shared" ca="1" si="185"/>
        <v/>
      </c>
      <c r="R989" t="str">
        <f t="shared" ca="1" si="186"/>
        <v/>
      </c>
    </row>
    <row r="990" spans="3:18" x14ac:dyDescent="0.25">
      <c r="C990" s="25">
        <v>41885</v>
      </c>
      <c r="D990" s="24">
        <v>95.54</v>
      </c>
      <c r="E990" s="24">
        <v>25317.95</v>
      </c>
      <c r="F990" s="24">
        <v>2000.72</v>
      </c>
      <c r="G990">
        <f t="shared" si="180"/>
        <v>97.35</v>
      </c>
      <c r="H990">
        <f t="shared" ca="1" si="187"/>
        <v>92.88</v>
      </c>
      <c r="I990">
        <f t="shared" si="181"/>
        <v>14</v>
      </c>
      <c r="J990">
        <f t="shared" ca="1" si="182"/>
        <v>2</v>
      </c>
      <c r="K990">
        <f t="shared" ca="1" si="188"/>
        <v>24954.94</v>
      </c>
      <c r="L990">
        <f t="shared" ca="1" si="189"/>
        <v>24749.02</v>
      </c>
      <c r="M990" s="21">
        <f t="shared" ca="1" si="183"/>
        <v>-4.5916795069337439</v>
      </c>
      <c r="N990" s="21">
        <f t="shared" ca="1" si="190"/>
        <v>-0.82516728150818786</v>
      </c>
      <c r="O990" t="str">
        <f t="shared" ca="1" si="184"/>
        <v/>
      </c>
      <c r="P990" t="str">
        <f t="shared" ca="1" si="191"/>
        <v/>
      </c>
      <c r="Q990" t="str">
        <f t="shared" ca="1" si="185"/>
        <v/>
      </c>
      <c r="R990" t="str">
        <f t="shared" ca="1" si="186"/>
        <v/>
      </c>
    </row>
    <row r="991" spans="3:18" x14ac:dyDescent="0.25">
      <c r="C991" s="25">
        <v>41884</v>
      </c>
      <c r="D991" s="24">
        <v>92.88</v>
      </c>
      <c r="E991" s="24">
        <v>24749.02</v>
      </c>
      <c r="F991" s="24">
        <v>2002.28</v>
      </c>
      <c r="G991">
        <f t="shared" si="180"/>
        <v>97.59</v>
      </c>
      <c r="H991">
        <f t="shared" ca="1" si="187"/>
        <v>92.88</v>
      </c>
      <c r="I991">
        <f t="shared" si="181"/>
        <v>15</v>
      </c>
      <c r="J991">
        <f t="shared" ca="1" si="182"/>
        <v>1</v>
      </c>
      <c r="K991">
        <f t="shared" ca="1" si="188"/>
        <v>24890.34</v>
      </c>
      <c r="L991">
        <f t="shared" ca="1" si="189"/>
        <v>24749.02</v>
      </c>
      <c r="M991" s="21">
        <f t="shared" ca="1" si="183"/>
        <v>-4.8263141715339746</v>
      </c>
      <c r="N991" s="21">
        <f t="shared" ca="1" si="190"/>
        <v>-0.56777046838251133</v>
      </c>
      <c r="O991" t="str">
        <f t="shared" ca="1" si="184"/>
        <v/>
      </c>
      <c r="P991" t="str">
        <f t="shared" ca="1" si="191"/>
        <v/>
      </c>
      <c r="Q991" t="str">
        <f t="shared" ca="1" si="185"/>
        <v/>
      </c>
      <c r="R991" t="str">
        <f t="shared" ca="1" si="186"/>
        <v/>
      </c>
    </row>
    <row r="992" spans="3:18" x14ac:dyDescent="0.25">
      <c r="C992" s="25">
        <v>41883</v>
      </c>
      <c r="D992" s="24"/>
      <c r="E992" s="24">
        <v>24752.09</v>
      </c>
      <c r="F992" s="24"/>
      <c r="G992">
        <f t="shared" si="180"/>
        <v>97.59</v>
      </c>
      <c r="H992">
        <f t="shared" ca="1" si="187"/>
        <v>93.35</v>
      </c>
      <c r="I992">
        <f t="shared" si="181"/>
        <v>14</v>
      </c>
      <c r="J992">
        <f t="shared" ca="1" si="182"/>
        <v>6</v>
      </c>
      <c r="K992">
        <f t="shared" ca="1" si="188"/>
        <v>24890.34</v>
      </c>
      <c r="L992">
        <f t="shared" ca="1" si="189"/>
        <v>25166.91</v>
      </c>
      <c r="M992" s="21">
        <f t="shared" ca="1" si="183"/>
        <v>-4.344707449533769</v>
      </c>
      <c r="N992" s="21">
        <f t="shared" ca="1" si="190"/>
        <v>1.1111539657553848</v>
      </c>
      <c r="O992" t="str">
        <f t="shared" ca="1" si="184"/>
        <v/>
      </c>
      <c r="P992" t="str">
        <f t="shared" ca="1" si="191"/>
        <v/>
      </c>
      <c r="Q992" t="str">
        <f t="shared" ca="1" si="185"/>
        <v/>
      </c>
      <c r="R992" t="str">
        <f t="shared" ca="1" si="186"/>
        <v/>
      </c>
    </row>
    <row r="993" spans="3:18" x14ac:dyDescent="0.25">
      <c r="C993" s="25">
        <v>41880</v>
      </c>
      <c r="D993" s="24">
        <v>95.96</v>
      </c>
      <c r="E993" s="24">
        <v>24742.06</v>
      </c>
      <c r="F993" s="24">
        <v>2003.37</v>
      </c>
      <c r="G993">
        <f t="shared" si="180"/>
        <v>98.08</v>
      </c>
      <c r="H993">
        <f t="shared" ca="1" si="187"/>
        <v>93.35</v>
      </c>
      <c r="I993">
        <f t="shared" si="181"/>
        <v>15</v>
      </c>
      <c r="J993">
        <f t="shared" ca="1" si="182"/>
        <v>5</v>
      </c>
      <c r="K993">
        <f t="shared" ca="1" si="188"/>
        <v>24646.02</v>
      </c>
      <c r="L993">
        <f t="shared" ca="1" si="189"/>
        <v>25166.91</v>
      </c>
      <c r="M993" s="21">
        <f t="shared" ca="1" si="183"/>
        <v>-4.8225938009787921</v>
      </c>
      <c r="N993" s="21">
        <f t="shared" ca="1" si="190"/>
        <v>2.1134852605004806</v>
      </c>
      <c r="O993" t="str">
        <f t="shared" ca="1" si="184"/>
        <v/>
      </c>
      <c r="P993" t="str">
        <f t="shared" ca="1" si="191"/>
        <v/>
      </c>
      <c r="Q993" t="str">
        <f t="shared" ca="1" si="185"/>
        <v/>
      </c>
      <c r="R993" t="str">
        <f t="shared" ca="1" si="186"/>
        <v/>
      </c>
    </row>
    <row r="994" spans="3:18" x14ac:dyDescent="0.25">
      <c r="C994" s="25">
        <v>41879</v>
      </c>
      <c r="D994" s="24">
        <v>94.55</v>
      </c>
      <c r="E994" s="24">
        <v>24741</v>
      </c>
      <c r="F994" s="24">
        <v>1996.74</v>
      </c>
      <c r="G994">
        <f t="shared" si="180"/>
        <v>98.08</v>
      </c>
      <c r="H994">
        <f t="shared" ca="1" si="187"/>
        <v>93.35</v>
      </c>
      <c r="I994">
        <f t="shared" si="181"/>
        <v>14</v>
      </c>
      <c r="J994">
        <f t="shared" ca="1" si="182"/>
        <v>4</v>
      </c>
      <c r="K994">
        <f t="shared" ca="1" si="188"/>
        <v>24646.02</v>
      </c>
      <c r="L994">
        <f t="shared" ca="1" si="189"/>
        <v>25166.91</v>
      </c>
      <c r="M994" s="21">
        <f t="shared" ca="1" si="183"/>
        <v>-4.8225938009787921</v>
      </c>
      <c r="N994" s="21">
        <f t="shared" ca="1" si="190"/>
        <v>2.1134852605004806</v>
      </c>
      <c r="O994" t="str">
        <f t="shared" ca="1" si="184"/>
        <v/>
      </c>
      <c r="P994" t="str">
        <f t="shared" ca="1" si="191"/>
        <v/>
      </c>
      <c r="Q994" t="str">
        <f t="shared" ca="1" si="185"/>
        <v/>
      </c>
      <c r="R994" t="str">
        <f t="shared" ca="1" si="186"/>
        <v/>
      </c>
    </row>
    <row r="995" spans="3:18" x14ac:dyDescent="0.25">
      <c r="C995" s="25">
        <v>41878</v>
      </c>
      <c r="D995" s="24">
        <v>93.88</v>
      </c>
      <c r="E995" s="24">
        <v>24918.75</v>
      </c>
      <c r="F995" s="24">
        <v>2000.12</v>
      </c>
      <c r="G995">
        <f t="shared" si="180"/>
        <v>98.08</v>
      </c>
      <c r="H995">
        <f t="shared" ca="1" si="187"/>
        <v>93.35</v>
      </c>
      <c r="I995">
        <f t="shared" si="181"/>
        <v>13</v>
      </c>
      <c r="J995">
        <f t="shared" ca="1" si="182"/>
        <v>3</v>
      </c>
      <c r="K995">
        <f t="shared" ca="1" si="188"/>
        <v>24646.02</v>
      </c>
      <c r="L995">
        <f t="shared" ca="1" si="189"/>
        <v>25166.91</v>
      </c>
      <c r="M995" s="21">
        <f t="shared" ca="1" si="183"/>
        <v>-4.8225938009787921</v>
      </c>
      <c r="N995" s="21">
        <f t="shared" ca="1" si="190"/>
        <v>2.1134852605004806</v>
      </c>
      <c r="O995" t="str">
        <f t="shared" ca="1" si="184"/>
        <v/>
      </c>
      <c r="P995" t="str">
        <f t="shared" ca="1" si="191"/>
        <v/>
      </c>
      <c r="Q995" t="str">
        <f t="shared" ca="1" si="185"/>
        <v/>
      </c>
      <c r="R995" t="str">
        <f t="shared" ca="1" si="186"/>
        <v/>
      </c>
    </row>
    <row r="996" spans="3:18" x14ac:dyDescent="0.25">
      <c r="C996" s="25">
        <v>41877</v>
      </c>
      <c r="D996" s="24">
        <v>93.86</v>
      </c>
      <c r="E996" s="24">
        <v>25074.5</v>
      </c>
      <c r="F996" s="24">
        <v>2000.02</v>
      </c>
      <c r="G996">
        <f t="shared" si="180"/>
        <v>98.08</v>
      </c>
      <c r="H996">
        <f t="shared" ca="1" si="187"/>
        <v>93.35</v>
      </c>
      <c r="I996">
        <f t="shared" si="181"/>
        <v>12</v>
      </c>
      <c r="J996">
        <f t="shared" ca="1" si="182"/>
        <v>2</v>
      </c>
      <c r="K996">
        <f t="shared" ca="1" si="188"/>
        <v>24646.02</v>
      </c>
      <c r="L996">
        <f t="shared" ca="1" si="189"/>
        <v>25166.91</v>
      </c>
      <c r="M996" s="21">
        <f t="shared" ca="1" si="183"/>
        <v>-4.8225938009787921</v>
      </c>
      <c r="N996" s="21">
        <f t="shared" ca="1" si="190"/>
        <v>2.1134852605004806</v>
      </c>
      <c r="O996" t="str">
        <f t="shared" ca="1" si="184"/>
        <v/>
      </c>
      <c r="P996" t="str">
        <f t="shared" ca="1" si="191"/>
        <v/>
      </c>
      <c r="Q996" t="str">
        <f t="shared" ca="1" si="185"/>
        <v/>
      </c>
      <c r="R996" t="str">
        <f t="shared" ca="1" si="186"/>
        <v/>
      </c>
    </row>
    <row r="997" spans="3:18" x14ac:dyDescent="0.25">
      <c r="C997" s="25">
        <v>41876</v>
      </c>
      <c r="D997" s="24">
        <v>93.35</v>
      </c>
      <c r="E997" s="24">
        <v>25166.91</v>
      </c>
      <c r="F997" s="24">
        <v>1997.92</v>
      </c>
      <c r="G997">
        <f t="shared" si="180"/>
        <v>98.08</v>
      </c>
      <c r="H997">
        <f t="shared" ca="1" si="187"/>
        <v>93.35</v>
      </c>
      <c r="I997">
        <f t="shared" si="181"/>
        <v>11</v>
      </c>
      <c r="J997">
        <f t="shared" ca="1" si="182"/>
        <v>1</v>
      </c>
      <c r="K997">
        <f t="shared" ca="1" si="188"/>
        <v>24646.02</v>
      </c>
      <c r="L997">
        <f t="shared" ca="1" si="189"/>
        <v>25166.91</v>
      </c>
      <c r="M997" s="21">
        <f t="shared" ca="1" si="183"/>
        <v>-4.8225938009787921</v>
      </c>
      <c r="N997" s="21">
        <f t="shared" ca="1" si="190"/>
        <v>2.1134852605004806</v>
      </c>
      <c r="O997" t="str">
        <f t="shared" ca="1" si="184"/>
        <v/>
      </c>
      <c r="P997" t="str">
        <f t="shared" ca="1" si="191"/>
        <v/>
      </c>
      <c r="Q997" t="str">
        <f t="shared" ca="1" si="185"/>
        <v/>
      </c>
      <c r="R997" t="str">
        <f t="shared" ca="1" si="186"/>
        <v/>
      </c>
    </row>
    <row r="998" spans="3:18" x14ac:dyDescent="0.25">
      <c r="C998" s="25">
        <v>41873</v>
      </c>
      <c r="D998" s="24">
        <v>93.65</v>
      </c>
      <c r="E998" s="24">
        <v>25112.23</v>
      </c>
      <c r="F998" s="24">
        <v>1988.4</v>
      </c>
      <c r="G998">
        <f t="shared" si="180"/>
        <v>98.29</v>
      </c>
      <c r="H998">
        <f t="shared" ca="1" si="187"/>
        <v>93.65</v>
      </c>
      <c r="I998">
        <f t="shared" si="181"/>
        <v>15</v>
      </c>
      <c r="J998">
        <f t="shared" ca="1" si="182"/>
        <v>1</v>
      </c>
      <c r="K998">
        <f t="shared" ca="1" si="188"/>
        <v>24600.080000000002</v>
      </c>
      <c r="L998">
        <f t="shared" ca="1" si="189"/>
        <v>25112.23</v>
      </c>
      <c r="M998" s="21">
        <f t="shared" ca="1" si="183"/>
        <v>-4.7207243870180049</v>
      </c>
      <c r="N998" s="21">
        <f t="shared" ca="1" si="190"/>
        <v>2.0819037986868238</v>
      </c>
      <c r="O998" t="str">
        <f t="shared" ca="1" si="184"/>
        <v/>
      </c>
      <c r="P998" t="str">
        <f t="shared" ca="1" si="191"/>
        <v/>
      </c>
      <c r="Q998" t="str">
        <f t="shared" ca="1" si="185"/>
        <v/>
      </c>
      <c r="R998" t="str">
        <f t="shared" ca="1" si="186"/>
        <v/>
      </c>
    </row>
    <row r="999" spans="3:18" x14ac:dyDescent="0.25">
      <c r="C999" s="25">
        <v>41872</v>
      </c>
      <c r="D999" s="24">
        <v>93.96</v>
      </c>
      <c r="E999" s="24">
        <v>24994.1</v>
      </c>
      <c r="F999" s="24">
        <v>1992.37</v>
      </c>
      <c r="G999">
        <f t="shared" si="180"/>
        <v>98.29</v>
      </c>
      <c r="H999">
        <f t="shared" ca="1" si="187"/>
        <v>93.96</v>
      </c>
      <c r="I999">
        <f t="shared" si="181"/>
        <v>14</v>
      </c>
      <c r="J999">
        <f t="shared" ca="1" si="182"/>
        <v>1</v>
      </c>
      <c r="K999">
        <f t="shared" ca="1" si="188"/>
        <v>24600.080000000002</v>
      </c>
      <c r="L999">
        <f t="shared" ca="1" si="189"/>
        <v>24994.1</v>
      </c>
      <c r="M999" s="21">
        <f t="shared" ca="1" si="183"/>
        <v>-4.4053311628853509</v>
      </c>
      <c r="N999" s="21">
        <f t="shared" ca="1" si="190"/>
        <v>1.6017021082858074</v>
      </c>
      <c r="O999" t="str">
        <f t="shared" ca="1" si="184"/>
        <v/>
      </c>
      <c r="P999" t="str">
        <f t="shared" ca="1" si="191"/>
        <v/>
      </c>
      <c r="Q999" t="str">
        <f t="shared" ca="1" si="185"/>
        <v/>
      </c>
      <c r="R999" t="str">
        <f t="shared" ca="1" si="186"/>
        <v/>
      </c>
    </row>
    <row r="1000" spans="3:18" x14ac:dyDescent="0.25">
      <c r="C1000" s="25">
        <v>41871</v>
      </c>
      <c r="D1000" s="24">
        <v>96.07</v>
      </c>
      <c r="E1000" s="24">
        <v>25159.759999999998</v>
      </c>
      <c r="F1000" s="24">
        <v>1986.51</v>
      </c>
      <c r="G1000">
        <f t="shared" si="180"/>
        <v>98.29</v>
      </c>
      <c r="H1000">
        <f t="shared" ca="1" si="187"/>
        <v>94.48</v>
      </c>
      <c r="I1000">
        <f t="shared" si="181"/>
        <v>13</v>
      </c>
      <c r="J1000">
        <f t="shared" ca="1" si="182"/>
        <v>2</v>
      </c>
      <c r="K1000">
        <f t="shared" ca="1" si="188"/>
        <v>24600.080000000002</v>
      </c>
      <c r="L1000">
        <f t="shared" ca="1" si="189"/>
        <v>25122.95</v>
      </c>
      <c r="M1000" s="21">
        <f t="shared" ca="1" si="183"/>
        <v>-3.8762844643402183</v>
      </c>
      <c r="N1000" s="21">
        <f t="shared" ca="1" si="190"/>
        <v>2.1254808927450686</v>
      </c>
      <c r="O1000" t="str">
        <f t="shared" ca="1" si="184"/>
        <v/>
      </c>
      <c r="P1000" t="str">
        <f t="shared" ca="1" si="191"/>
        <v/>
      </c>
      <c r="Q1000" t="str">
        <f t="shared" ca="1" si="185"/>
        <v/>
      </c>
      <c r="R1000" t="str">
        <f t="shared" ca="1" si="186"/>
        <v/>
      </c>
    </row>
    <row r="1001" spans="3:18" x14ac:dyDescent="0.25">
      <c r="C1001" s="25">
        <v>41870</v>
      </c>
      <c r="D1001" s="24">
        <v>94.48</v>
      </c>
      <c r="E1001" s="24">
        <v>25122.95</v>
      </c>
      <c r="F1001" s="24">
        <v>1981.6</v>
      </c>
      <c r="G1001">
        <f t="shared" si="180"/>
        <v>100.27</v>
      </c>
      <c r="H1001">
        <f t="shared" ca="1" si="187"/>
        <v>94.48</v>
      </c>
      <c r="I1001">
        <f t="shared" si="181"/>
        <v>15</v>
      </c>
      <c r="J1001">
        <f t="shared" ca="1" si="182"/>
        <v>1</v>
      </c>
      <c r="K1001">
        <f t="shared" ca="1" si="188"/>
        <v>24732.21</v>
      </c>
      <c r="L1001">
        <f t="shared" ca="1" si="189"/>
        <v>25122.95</v>
      </c>
      <c r="M1001" s="21">
        <f t="shared" ca="1" si="183"/>
        <v>-5.7744090954423015</v>
      </c>
      <c r="N1001" s="21">
        <f t="shared" ca="1" si="190"/>
        <v>1.5798830755520799</v>
      </c>
      <c r="O1001" t="str">
        <f t="shared" ca="1" si="184"/>
        <v/>
      </c>
      <c r="P1001" t="str">
        <f t="shared" ca="1" si="191"/>
        <v/>
      </c>
      <c r="Q1001" t="str">
        <f t="shared" ca="1" si="185"/>
        <v/>
      </c>
      <c r="R1001" t="str">
        <f t="shared" ca="1" si="186"/>
        <v/>
      </c>
    </row>
    <row r="1002" spans="3:18" x14ac:dyDescent="0.25">
      <c r="C1002" s="25">
        <v>41869</v>
      </c>
      <c r="D1002" s="24">
        <v>96.41</v>
      </c>
      <c r="E1002" s="24">
        <v>24955.46</v>
      </c>
      <c r="F1002" s="24">
        <v>1971.74</v>
      </c>
      <c r="G1002">
        <f t="shared" si="180"/>
        <v>100.97</v>
      </c>
      <c r="H1002">
        <f t="shared" ca="1" si="187"/>
        <v>95.58</v>
      </c>
      <c r="I1002">
        <f t="shared" si="181"/>
        <v>15</v>
      </c>
      <c r="J1002">
        <f t="shared" ca="1" si="182"/>
        <v>3</v>
      </c>
      <c r="K1002">
        <f t="shared" ca="1" si="188"/>
        <v>24640.53</v>
      </c>
      <c r="L1002">
        <f t="shared" ca="1" si="189"/>
        <v>24801.360000000001</v>
      </c>
      <c r="M1002" s="21">
        <f t="shared" ca="1" si="183"/>
        <v>-5.3382192730514033</v>
      </c>
      <c r="N1002" s="21">
        <f t="shared" ca="1" si="190"/>
        <v>0.65270511632664618</v>
      </c>
      <c r="O1002" t="str">
        <f t="shared" ca="1" si="184"/>
        <v/>
      </c>
      <c r="P1002" t="str">
        <f t="shared" ca="1" si="191"/>
        <v/>
      </c>
      <c r="Q1002" t="str">
        <f t="shared" ca="1" si="185"/>
        <v/>
      </c>
      <c r="R1002" t="str">
        <f t="shared" ca="1" si="186"/>
        <v/>
      </c>
    </row>
    <row r="1003" spans="3:18" x14ac:dyDescent="0.25">
      <c r="C1003" s="25">
        <v>41866</v>
      </c>
      <c r="D1003" s="24">
        <v>97.35</v>
      </c>
      <c r="E1003" s="24">
        <v>24954.94</v>
      </c>
      <c r="F1003" s="24">
        <v>1955.06</v>
      </c>
      <c r="G1003">
        <f t="shared" si="180"/>
        <v>101.67</v>
      </c>
      <c r="H1003">
        <f t="shared" ca="1" si="187"/>
        <v>95.58</v>
      </c>
      <c r="I1003">
        <f t="shared" si="181"/>
        <v>15</v>
      </c>
      <c r="J1003">
        <f t="shared" ca="1" si="182"/>
        <v>2</v>
      </c>
      <c r="K1003">
        <f t="shared" ca="1" si="188"/>
        <v>24428.63</v>
      </c>
      <c r="L1003">
        <f t="shared" ca="1" si="189"/>
        <v>24801.360000000001</v>
      </c>
      <c r="M1003" s="21">
        <f t="shared" ca="1" si="183"/>
        <v>-5.9899675420478022</v>
      </c>
      <c r="N1003" s="21">
        <f t="shared" ca="1" si="190"/>
        <v>1.5257916633065305</v>
      </c>
      <c r="O1003" t="str">
        <f t="shared" ca="1" si="184"/>
        <v/>
      </c>
      <c r="P1003" t="str">
        <f t="shared" ca="1" si="191"/>
        <v/>
      </c>
      <c r="Q1003" t="str">
        <f t="shared" ca="1" si="185"/>
        <v/>
      </c>
      <c r="R1003" t="str">
        <f t="shared" ca="1" si="186"/>
        <v/>
      </c>
    </row>
    <row r="1004" spans="3:18" x14ac:dyDescent="0.25">
      <c r="C1004" s="25">
        <v>41865</v>
      </c>
      <c r="D1004" s="24">
        <v>95.58</v>
      </c>
      <c r="E1004" s="24">
        <v>24801.360000000001</v>
      </c>
      <c r="F1004" s="24">
        <v>1955.18</v>
      </c>
      <c r="G1004">
        <f t="shared" si="180"/>
        <v>102.09</v>
      </c>
      <c r="H1004">
        <f t="shared" ca="1" si="187"/>
        <v>95.58</v>
      </c>
      <c r="I1004">
        <f t="shared" si="181"/>
        <v>15</v>
      </c>
      <c r="J1004">
        <f t="shared" ca="1" si="182"/>
        <v>1</v>
      </c>
      <c r="K1004">
        <f t="shared" ca="1" si="188"/>
        <v>24216.01</v>
      </c>
      <c r="L1004">
        <f t="shared" ca="1" si="189"/>
        <v>24801.360000000001</v>
      </c>
      <c r="M1004" s="21">
        <f t="shared" ca="1" si="183"/>
        <v>-6.3767264178665961</v>
      </c>
      <c r="N1004" s="21">
        <f t="shared" ca="1" si="190"/>
        <v>2.4172025036329314</v>
      </c>
      <c r="O1004" t="str">
        <f t="shared" ca="1" si="184"/>
        <v/>
      </c>
      <c r="P1004" t="str">
        <f t="shared" ca="1" si="191"/>
        <v/>
      </c>
      <c r="Q1004" t="str">
        <f t="shared" ca="1" si="185"/>
        <v/>
      </c>
      <c r="R1004" t="str">
        <f t="shared" ca="1" si="186"/>
        <v/>
      </c>
    </row>
    <row r="1005" spans="3:18" x14ac:dyDescent="0.25">
      <c r="C1005" s="25">
        <v>41864</v>
      </c>
      <c r="D1005" s="24">
        <v>97.59</v>
      </c>
      <c r="E1005" s="24">
        <v>24890.34</v>
      </c>
      <c r="F1005" s="24">
        <v>1946.72</v>
      </c>
      <c r="G1005">
        <f t="shared" si="180"/>
        <v>102.09</v>
      </c>
      <c r="H1005">
        <f t="shared" ca="1" si="187"/>
        <v>96.92</v>
      </c>
      <c r="I1005">
        <f t="shared" si="181"/>
        <v>14</v>
      </c>
      <c r="J1005">
        <f t="shared" ca="1" si="182"/>
        <v>6</v>
      </c>
      <c r="K1005">
        <f t="shared" ca="1" si="188"/>
        <v>24216.01</v>
      </c>
      <c r="L1005">
        <f t="shared" ca="1" si="189"/>
        <v>24584.13</v>
      </c>
      <c r="M1005" s="21">
        <f t="shared" ca="1" si="183"/>
        <v>-5.0641590753256915</v>
      </c>
      <c r="N1005" s="21">
        <f t="shared" ca="1" si="190"/>
        <v>1.520151337895892</v>
      </c>
      <c r="O1005" t="str">
        <f t="shared" ca="1" si="184"/>
        <v/>
      </c>
      <c r="P1005" t="str">
        <f t="shared" ca="1" si="191"/>
        <v/>
      </c>
      <c r="Q1005" t="str">
        <f t="shared" ca="1" si="185"/>
        <v/>
      </c>
      <c r="R1005" t="str">
        <f t="shared" ca="1" si="186"/>
        <v/>
      </c>
    </row>
    <row r="1006" spans="3:18" x14ac:dyDescent="0.25">
      <c r="C1006" s="25">
        <v>41863</v>
      </c>
      <c r="D1006" s="24">
        <v>97.37</v>
      </c>
      <c r="E1006" s="24">
        <v>24689.41</v>
      </c>
      <c r="F1006" s="24">
        <v>1933.75</v>
      </c>
      <c r="G1006">
        <f t="shared" si="180"/>
        <v>103.12</v>
      </c>
      <c r="H1006">
        <f t="shared" ca="1" si="187"/>
        <v>96.92</v>
      </c>
      <c r="I1006">
        <f t="shared" si="181"/>
        <v>15</v>
      </c>
      <c r="J1006">
        <f t="shared" ca="1" si="182"/>
        <v>5</v>
      </c>
      <c r="K1006">
        <f t="shared" ca="1" si="188"/>
        <v>23971.87</v>
      </c>
      <c r="L1006">
        <f t="shared" ca="1" si="189"/>
        <v>24584.13</v>
      </c>
      <c r="M1006" s="21">
        <f t="shared" ca="1" si="183"/>
        <v>-6.0124127230411162</v>
      </c>
      <c r="N1006" s="21">
        <f t="shared" ca="1" si="190"/>
        <v>2.5540769243284078</v>
      </c>
      <c r="O1006" t="str">
        <f t="shared" ca="1" si="184"/>
        <v/>
      </c>
      <c r="P1006" t="str">
        <f t="shared" ca="1" si="191"/>
        <v/>
      </c>
      <c r="Q1006" t="str">
        <f t="shared" ca="1" si="185"/>
        <v/>
      </c>
      <c r="R1006" t="str">
        <f t="shared" ca="1" si="186"/>
        <v/>
      </c>
    </row>
    <row r="1007" spans="3:18" x14ac:dyDescent="0.25">
      <c r="C1007" s="25">
        <v>41862</v>
      </c>
      <c r="D1007" s="24">
        <v>98.08</v>
      </c>
      <c r="E1007" s="24">
        <v>24646.02</v>
      </c>
      <c r="F1007" s="24">
        <v>1936.92</v>
      </c>
      <c r="G1007">
        <f t="shared" si="180"/>
        <v>104.42</v>
      </c>
      <c r="H1007">
        <f t="shared" ca="1" si="187"/>
        <v>96.92</v>
      </c>
      <c r="I1007">
        <f t="shared" si="181"/>
        <v>15</v>
      </c>
      <c r="J1007">
        <f t="shared" ca="1" si="182"/>
        <v>4</v>
      </c>
      <c r="K1007">
        <f t="shared" ca="1" si="188"/>
        <v>23782.11</v>
      </c>
      <c r="L1007">
        <f t="shared" ca="1" si="189"/>
        <v>24584.13</v>
      </c>
      <c r="M1007" s="21">
        <f t="shared" ca="1" si="183"/>
        <v>-7.1825320819766336</v>
      </c>
      <c r="N1007" s="21">
        <f t="shared" ca="1" si="190"/>
        <v>3.3723668757734249</v>
      </c>
      <c r="O1007" t="str">
        <f t="shared" ca="1" si="184"/>
        <v/>
      </c>
      <c r="P1007" t="str">
        <f t="shared" ca="1" si="191"/>
        <v/>
      </c>
      <c r="Q1007" t="str">
        <f t="shared" ca="1" si="185"/>
        <v/>
      </c>
      <c r="R1007" t="str">
        <f t="shared" ca="1" si="186"/>
        <v/>
      </c>
    </row>
    <row r="1008" spans="3:18" x14ac:dyDescent="0.25">
      <c r="C1008" s="25">
        <v>41859</v>
      </c>
      <c r="D1008" s="24">
        <v>97.65</v>
      </c>
      <c r="E1008" s="24">
        <v>24331.41</v>
      </c>
      <c r="F1008" s="24">
        <v>1931.59</v>
      </c>
      <c r="G1008">
        <f t="shared" si="180"/>
        <v>104.59</v>
      </c>
      <c r="H1008">
        <f t="shared" ca="1" si="187"/>
        <v>96.92</v>
      </c>
      <c r="I1008">
        <f t="shared" si="181"/>
        <v>15</v>
      </c>
      <c r="J1008">
        <f t="shared" ca="1" si="182"/>
        <v>3</v>
      </c>
      <c r="K1008">
        <f t="shared" ca="1" si="188"/>
        <v>23387.14</v>
      </c>
      <c r="L1008">
        <f t="shared" ca="1" si="189"/>
        <v>24584.13</v>
      </c>
      <c r="M1008" s="21">
        <f t="shared" ca="1" si="183"/>
        <v>-7.3333970742900823</v>
      </c>
      <c r="N1008" s="21">
        <f t="shared" ca="1" si="190"/>
        <v>5.1181546781692955</v>
      </c>
      <c r="O1008" t="str">
        <f t="shared" ca="1" si="184"/>
        <v/>
      </c>
      <c r="P1008" t="str">
        <f t="shared" ca="1" si="191"/>
        <v/>
      </c>
      <c r="Q1008" t="str">
        <f t="shared" ca="1" si="185"/>
        <v/>
      </c>
      <c r="R1008" t="str">
        <f t="shared" ca="1" si="186"/>
        <v/>
      </c>
    </row>
    <row r="1009" spans="3:18" x14ac:dyDescent="0.25">
      <c r="C1009" s="25">
        <v>41858</v>
      </c>
      <c r="D1009" s="24">
        <v>97.34</v>
      </c>
      <c r="E1009" s="24">
        <v>24387.56</v>
      </c>
      <c r="F1009" s="24">
        <v>1909.57</v>
      </c>
      <c r="G1009">
        <f t="shared" si="180"/>
        <v>104.59</v>
      </c>
      <c r="H1009">
        <f t="shared" ca="1" si="187"/>
        <v>96.92</v>
      </c>
      <c r="I1009">
        <f t="shared" si="181"/>
        <v>14</v>
      </c>
      <c r="J1009">
        <f t="shared" ca="1" si="182"/>
        <v>2</v>
      </c>
      <c r="K1009">
        <f t="shared" ca="1" si="188"/>
        <v>23387.14</v>
      </c>
      <c r="L1009">
        <f t="shared" ca="1" si="189"/>
        <v>24584.13</v>
      </c>
      <c r="M1009" s="21">
        <f t="shared" ca="1" si="183"/>
        <v>-7.3333970742900823</v>
      </c>
      <c r="N1009" s="21">
        <f t="shared" ca="1" si="190"/>
        <v>5.1181546781692955</v>
      </c>
      <c r="O1009" t="str">
        <f t="shared" ca="1" si="184"/>
        <v/>
      </c>
      <c r="P1009" t="str">
        <f t="shared" ca="1" si="191"/>
        <v/>
      </c>
      <c r="Q1009" t="str">
        <f t="shared" ca="1" si="185"/>
        <v/>
      </c>
      <c r="R1009" t="str">
        <f t="shared" ca="1" si="186"/>
        <v/>
      </c>
    </row>
    <row r="1010" spans="3:18" x14ac:dyDescent="0.25">
      <c r="C1010" s="25">
        <v>41857</v>
      </c>
      <c r="D1010" s="24">
        <v>96.92</v>
      </c>
      <c r="E1010" s="24">
        <v>24584.13</v>
      </c>
      <c r="F1010" s="24">
        <v>1920.24</v>
      </c>
      <c r="G1010">
        <f t="shared" si="180"/>
        <v>104.59</v>
      </c>
      <c r="H1010">
        <f t="shared" ca="1" si="187"/>
        <v>96.92</v>
      </c>
      <c r="I1010">
        <f t="shared" si="181"/>
        <v>13</v>
      </c>
      <c r="J1010">
        <f t="shared" ca="1" si="182"/>
        <v>1</v>
      </c>
      <c r="K1010">
        <f t="shared" ca="1" si="188"/>
        <v>23387.14</v>
      </c>
      <c r="L1010">
        <f t="shared" ca="1" si="189"/>
        <v>24584.13</v>
      </c>
      <c r="M1010" s="21">
        <f t="shared" ca="1" si="183"/>
        <v>-7.3333970742900823</v>
      </c>
      <c r="N1010" s="21">
        <f t="shared" ca="1" si="190"/>
        <v>5.1181546781692955</v>
      </c>
      <c r="O1010" t="str">
        <f t="shared" ca="1" si="184"/>
        <v/>
      </c>
      <c r="P1010" t="str">
        <f t="shared" ca="1" si="191"/>
        <v/>
      </c>
      <c r="Q1010" t="str">
        <f t="shared" ca="1" si="185"/>
        <v/>
      </c>
      <c r="R1010" t="str">
        <f t="shared" ca="1" si="186"/>
        <v/>
      </c>
    </row>
    <row r="1011" spans="3:18" x14ac:dyDescent="0.25">
      <c r="C1011" s="25">
        <v>41856</v>
      </c>
      <c r="D1011" s="24">
        <v>97.38</v>
      </c>
      <c r="E1011" s="24">
        <v>24648.26</v>
      </c>
      <c r="F1011" s="24">
        <v>1920.21</v>
      </c>
      <c r="G1011">
        <f t="shared" si="180"/>
        <v>104.59</v>
      </c>
      <c r="H1011">
        <f t="shared" ca="1" si="187"/>
        <v>97.38</v>
      </c>
      <c r="I1011">
        <f t="shared" si="181"/>
        <v>12</v>
      </c>
      <c r="J1011">
        <f t="shared" ca="1" si="182"/>
        <v>1</v>
      </c>
      <c r="K1011">
        <f t="shared" ca="1" si="188"/>
        <v>23387.14</v>
      </c>
      <c r="L1011">
        <f t="shared" ca="1" si="189"/>
        <v>24648.26</v>
      </c>
      <c r="M1011" s="21">
        <f t="shared" ca="1" si="183"/>
        <v>-6.8935844727029405</v>
      </c>
      <c r="N1011" s="21">
        <f t="shared" ca="1" si="190"/>
        <v>5.3923652058353477</v>
      </c>
      <c r="O1011" t="str">
        <f t="shared" ca="1" si="184"/>
        <v/>
      </c>
      <c r="P1011" t="str">
        <f t="shared" ca="1" si="191"/>
        <v/>
      </c>
      <c r="Q1011" t="str">
        <f t="shared" ca="1" si="185"/>
        <v/>
      </c>
      <c r="R1011" t="str">
        <f t="shared" ca="1" si="186"/>
        <v/>
      </c>
    </row>
    <row r="1012" spans="3:18" x14ac:dyDescent="0.25">
      <c r="C1012" s="25">
        <v>41855</v>
      </c>
      <c r="D1012" s="24">
        <v>98.29</v>
      </c>
      <c r="E1012" s="24">
        <v>24600.080000000002</v>
      </c>
      <c r="F1012" s="24">
        <v>1938.99</v>
      </c>
      <c r="G1012">
        <f t="shared" si="180"/>
        <v>104.59</v>
      </c>
      <c r="H1012">
        <f t="shared" ca="1" si="187"/>
        <v>97.88</v>
      </c>
      <c r="I1012">
        <f t="shared" si="181"/>
        <v>11</v>
      </c>
      <c r="J1012">
        <f t="shared" ca="1" si="182"/>
        <v>2</v>
      </c>
      <c r="K1012">
        <f t="shared" ca="1" si="188"/>
        <v>23387.14</v>
      </c>
      <c r="L1012">
        <f t="shared" ca="1" si="189"/>
        <v>24532.43</v>
      </c>
      <c r="M1012" s="21">
        <f t="shared" ca="1" si="183"/>
        <v>-6.4155272970647381</v>
      </c>
      <c r="N1012" s="21">
        <f t="shared" ca="1" si="190"/>
        <v>4.8970930177866911</v>
      </c>
      <c r="O1012" t="str">
        <f t="shared" ca="1" si="184"/>
        <v/>
      </c>
      <c r="P1012" t="str">
        <f t="shared" ca="1" si="191"/>
        <v/>
      </c>
      <c r="Q1012" t="str">
        <f t="shared" ca="1" si="185"/>
        <v/>
      </c>
      <c r="R1012" t="str">
        <f t="shared" ca="1" si="186"/>
        <v/>
      </c>
    </row>
    <row r="1013" spans="3:18" x14ac:dyDescent="0.25">
      <c r="C1013" s="25">
        <v>41852</v>
      </c>
      <c r="D1013" s="24">
        <v>97.88</v>
      </c>
      <c r="E1013" s="24">
        <v>24532.43</v>
      </c>
      <c r="F1013" s="24">
        <v>1925.15</v>
      </c>
      <c r="G1013">
        <f t="shared" si="180"/>
        <v>104.59</v>
      </c>
      <c r="H1013">
        <f t="shared" ca="1" si="187"/>
        <v>97.88</v>
      </c>
      <c r="I1013">
        <f t="shared" si="181"/>
        <v>10</v>
      </c>
      <c r="J1013">
        <f t="shared" ca="1" si="182"/>
        <v>1</v>
      </c>
      <c r="K1013">
        <f t="shared" ca="1" si="188"/>
        <v>23387.14</v>
      </c>
      <c r="L1013">
        <f t="shared" ca="1" si="189"/>
        <v>24532.43</v>
      </c>
      <c r="M1013" s="21">
        <f t="shared" ca="1" si="183"/>
        <v>-6.4155272970647381</v>
      </c>
      <c r="N1013" s="21">
        <f t="shared" ca="1" si="190"/>
        <v>4.8970930177866911</v>
      </c>
      <c r="O1013" t="str">
        <f t="shared" ca="1" si="184"/>
        <v/>
      </c>
      <c r="P1013" t="str">
        <f t="shared" ca="1" si="191"/>
        <v/>
      </c>
      <c r="Q1013" t="str">
        <f t="shared" ca="1" si="185"/>
        <v/>
      </c>
      <c r="R1013" t="str">
        <f t="shared" ca="1" si="186"/>
        <v/>
      </c>
    </row>
    <row r="1014" spans="3:18" x14ac:dyDescent="0.25">
      <c r="C1014" s="25">
        <v>41851</v>
      </c>
      <c r="D1014" s="24">
        <v>98.17</v>
      </c>
      <c r="E1014" s="24">
        <v>24756.85</v>
      </c>
      <c r="F1014" s="24">
        <v>1930.67</v>
      </c>
      <c r="G1014">
        <f t="shared" si="180"/>
        <v>104.59</v>
      </c>
      <c r="H1014">
        <f t="shared" ca="1" si="187"/>
        <v>98.17</v>
      </c>
      <c r="I1014">
        <f t="shared" si="181"/>
        <v>9</v>
      </c>
      <c r="J1014">
        <f t="shared" ca="1" si="182"/>
        <v>1</v>
      </c>
      <c r="K1014">
        <f t="shared" ca="1" si="188"/>
        <v>23387.14</v>
      </c>
      <c r="L1014">
        <f t="shared" ca="1" si="189"/>
        <v>24756.85</v>
      </c>
      <c r="M1014" s="21">
        <f t="shared" ca="1" si="183"/>
        <v>-6.1382541351945648</v>
      </c>
      <c r="N1014" s="21">
        <f t="shared" ca="1" si="190"/>
        <v>5.8566802097220982</v>
      </c>
      <c r="O1014" t="str">
        <f t="shared" ca="1" si="184"/>
        <v/>
      </c>
      <c r="P1014" t="str">
        <f t="shared" ca="1" si="191"/>
        <v/>
      </c>
      <c r="Q1014" t="str">
        <f t="shared" ca="1" si="185"/>
        <v/>
      </c>
      <c r="R1014" t="str">
        <f t="shared" ca="1" si="186"/>
        <v/>
      </c>
    </row>
    <row r="1015" spans="3:18" x14ac:dyDescent="0.25">
      <c r="C1015" s="25">
        <v>41850</v>
      </c>
      <c r="D1015" s="24">
        <v>100.27</v>
      </c>
      <c r="E1015" s="24">
        <v>24732.21</v>
      </c>
      <c r="F1015" s="24">
        <v>1970.07</v>
      </c>
      <c r="G1015">
        <f t="shared" si="180"/>
        <v>104.59</v>
      </c>
      <c r="H1015">
        <f t="shared" ca="1" si="187"/>
        <v>100.27</v>
      </c>
      <c r="I1015">
        <f t="shared" si="181"/>
        <v>8</v>
      </c>
      <c r="J1015">
        <f t="shared" ca="1" si="182"/>
        <v>1</v>
      </c>
      <c r="K1015">
        <f t="shared" ca="1" si="188"/>
        <v>23387.14</v>
      </c>
      <c r="L1015">
        <f t="shared" ca="1" si="189"/>
        <v>24732.21</v>
      </c>
      <c r="M1015" s="21">
        <f t="shared" ca="1" si="183"/>
        <v>-4.1304139975141041</v>
      </c>
      <c r="N1015" s="21">
        <f t="shared" ca="1" si="190"/>
        <v>5.7513231630716755</v>
      </c>
      <c r="O1015" t="str">
        <f t="shared" ca="1" si="184"/>
        <v/>
      </c>
      <c r="P1015" t="str">
        <f t="shared" ca="1" si="191"/>
        <v/>
      </c>
      <c r="Q1015" t="str">
        <f t="shared" ca="1" si="185"/>
        <v/>
      </c>
      <c r="R1015" t="str">
        <f t="shared" ca="1" si="186"/>
        <v/>
      </c>
    </row>
    <row r="1016" spans="3:18" x14ac:dyDescent="0.25">
      <c r="C1016" s="25">
        <v>41849</v>
      </c>
      <c r="D1016" s="24">
        <v>100.97</v>
      </c>
      <c r="E1016" s="24">
        <v>24640.53</v>
      </c>
      <c r="F1016" s="24">
        <v>1969.95</v>
      </c>
      <c r="G1016">
        <f t="shared" si="180"/>
        <v>104.59</v>
      </c>
      <c r="H1016">
        <f t="shared" ca="1" si="187"/>
        <v>100.97</v>
      </c>
      <c r="I1016">
        <f t="shared" si="181"/>
        <v>7</v>
      </c>
      <c r="J1016">
        <f t="shared" ca="1" si="182"/>
        <v>1</v>
      </c>
      <c r="K1016">
        <f t="shared" ca="1" si="188"/>
        <v>23387.14</v>
      </c>
      <c r="L1016">
        <f t="shared" ca="1" si="189"/>
        <v>24640.53</v>
      </c>
      <c r="M1016" s="21">
        <f t="shared" ca="1" si="183"/>
        <v>-3.4611339516206208</v>
      </c>
      <c r="N1016" s="21">
        <f t="shared" ca="1" si="190"/>
        <v>5.3593128531321144</v>
      </c>
      <c r="O1016" t="str">
        <f t="shared" ca="1" si="184"/>
        <v/>
      </c>
      <c r="P1016" t="str">
        <f t="shared" ca="1" si="191"/>
        <v/>
      </c>
      <c r="Q1016" t="str">
        <f t="shared" ca="1" si="185"/>
        <v/>
      </c>
      <c r="R1016" t="str">
        <f t="shared" ca="1" si="186"/>
        <v/>
      </c>
    </row>
    <row r="1017" spans="3:18" x14ac:dyDescent="0.25">
      <c r="C1017" s="25">
        <v>41848</v>
      </c>
      <c r="D1017" s="24">
        <v>101.67</v>
      </c>
      <c r="E1017" s="24">
        <v>24428.63</v>
      </c>
      <c r="F1017" s="24">
        <v>1978.91</v>
      </c>
      <c r="G1017">
        <f t="shared" si="180"/>
        <v>104.59</v>
      </c>
      <c r="H1017">
        <f t="shared" ca="1" si="187"/>
        <v>101.67</v>
      </c>
      <c r="I1017">
        <f t="shared" si="181"/>
        <v>6</v>
      </c>
      <c r="J1017">
        <f t="shared" ca="1" si="182"/>
        <v>1</v>
      </c>
      <c r="K1017">
        <f t="shared" ca="1" si="188"/>
        <v>23387.14</v>
      </c>
      <c r="L1017">
        <f t="shared" ca="1" si="189"/>
        <v>24428.63</v>
      </c>
      <c r="M1017" s="21">
        <f t="shared" ca="1" si="183"/>
        <v>-2.7918539057271263</v>
      </c>
      <c r="N1017" s="21">
        <f t="shared" ca="1" si="190"/>
        <v>4.4532593553551214</v>
      </c>
      <c r="O1017" t="str">
        <f t="shared" ca="1" si="184"/>
        <v/>
      </c>
      <c r="P1017" t="str">
        <f t="shared" ca="1" si="191"/>
        <v/>
      </c>
      <c r="Q1017" t="str">
        <f t="shared" ca="1" si="185"/>
        <v/>
      </c>
      <c r="R1017" t="str">
        <f t="shared" ca="1" si="186"/>
        <v/>
      </c>
    </row>
    <row r="1018" spans="3:18" x14ac:dyDescent="0.25">
      <c r="C1018" s="25">
        <v>41845</v>
      </c>
      <c r="D1018" s="24">
        <v>102.09</v>
      </c>
      <c r="E1018" s="24">
        <v>24216.01</v>
      </c>
      <c r="F1018" s="24">
        <v>1978.34</v>
      </c>
      <c r="G1018">
        <f t="shared" si="180"/>
        <v>104.59</v>
      </c>
      <c r="H1018">
        <f t="shared" ca="1" si="187"/>
        <v>102.07</v>
      </c>
      <c r="I1018">
        <f t="shared" si="181"/>
        <v>5</v>
      </c>
      <c r="J1018">
        <f t="shared" ca="1" si="182"/>
        <v>2</v>
      </c>
      <c r="K1018">
        <f t="shared" ca="1" si="188"/>
        <v>23387.14</v>
      </c>
      <c r="L1018">
        <f t="shared" ca="1" si="189"/>
        <v>24141.5</v>
      </c>
      <c r="M1018" s="21">
        <f t="shared" ca="1" si="183"/>
        <v>-2.4094081652165644</v>
      </c>
      <c r="N1018" s="21">
        <f t="shared" ca="1" si="190"/>
        <v>3.225533348669396</v>
      </c>
      <c r="O1018" t="str">
        <f t="shared" ca="1" si="184"/>
        <v/>
      </c>
      <c r="P1018" t="str">
        <f t="shared" ca="1" si="191"/>
        <v/>
      </c>
      <c r="Q1018" t="str">
        <f t="shared" ca="1" si="185"/>
        <v/>
      </c>
      <c r="R1018" t="str">
        <f t="shared" ca="1" si="186"/>
        <v/>
      </c>
    </row>
    <row r="1019" spans="3:18" x14ac:dyDescent="0.25">
      <c r="C1019" s="25">
        <v>41844</v>
      </c>
      <c r="D1019" s="24">
        <v>102.07</v>
      </c>
      <c r="E1019" s="24">
        <v>24141.5</v>
      </c>
      <c r="F1019" s="24">
        <v>1987.98</v>
      </c>
      <c r="G1019">
        <f t="shared" si="180"/>
        <v>104.59</v>
      </c>
      <c r="H1019">
        <f t="shared" ca="1" si="187"/>
        <v>102.07</v>
      </c>
      <c r="I1019">
        <f t="shared" si="181"/>
        <v>4</v>
      </c>
      <c r="J1019">
        <f t="shared" ca="1" si="182"/>
        <v>1</v>
      </c>
      <c r="K1019">
        <f t="shared" ca="1" si="188"/>
        <v>23387.14</v>
      </c>
      <c r="L1019">
        <f t="shared" ca="1" si="189"/>
        <v>24141.5</v>
      </c>
      <c r="M1019" s="21">
        <f t="shared" ca="1" si="183"/>
        <v>-2.4094081652165644</v>
      </c>
      <c r="N1019" s="21">
        <f t="shared" ca="1" si="190"/>
        <v>3.225533348669396</v>
      </c>
      <c r="O1019" t="str">
        <f t="shared" ca="1" si="184"/>
        <v/>
      </c>
      <c r="P1019" t="str">
        <f t="shared" ca="1" si="191"/>
        <v/>
      </c>
      <c r="Q1019" t="str">
        <f t="shared" ca="1" si="185"/>
        <v/>
      </c>
      <c r="R1019" t="str">
        <f t="shared" ca="1" si="186"/>
        <v/>
      </c>
    </row>
    <row r="1020" spans="3:18" x14ac:dyDescent="0.25">
      <c r="C1020" s="25">
        <v>41843</v>
      </c>
      <c r="D1020" s="24">
        <v>103.12</v>
      </c>
      <c r="E1020" s="24">
        <v>23971.87</v>
      </c>
      <c r="F1020" s="24">
        <v>1987.01</v>
      </c>
      <c r="G1020">
        <f t="shared" si="180"/>
        <v>104.59</v>
      </c>
      <c r="H1020">
        <f t="shared" ca="1" si="187"/>
        <v>103.12</v>
      </c>
      <c r="I1020">
        <f t="shared" si="181"/>
        <v>3</v>
      </c>
      <c r="J1020">
        <f t="shared" ca="1" si="182"/>
        <v>1</v>
      </c>
      <c r="K1020">
        <f t="shared" ca="1" si="188"/>
        <v>23387.14</v>
      </c>
      <c r="L1020">
        <f t="shared" ca="1" si="189"/>
        <v>23971.87</v>
      </c>
      <c r="M1020" s="21">
        <f t="shared" ca="1" si="183"/>
        <v>-1.4054880963763283</v>
      </c>
      <c r="N1020" s="21">
        <f t="shared" ca="1" si="190"/>
        <v>2.5002202064895451</v>
      </c>
      <c r="O1020" t="str">
        <f t="shared" ca="1" si="184"/>
        <v/>
      </c>
      <c r="P1020" t="str">
        <f t="shared" ca="1" si="191"/>
        <v/>
      </c>
      <c r="Q1020" t="str">
        <f t="shared" ca="1" si="185"/>
        <v/>
      </c>
      <c r="R1020" t="str">
        <f t="shared" ca="1" si="186"/>
        <v/>
      </c>
    </row>
    <row r="1021" spans="3:18" x14ac:dyDescent="0.25">
      <c r="C1021" s="25">
        <v>41842</v>
      </c>
      <c r="D1021" s="24">
        <v>104.42</v>
      </c>
      <c r="E1021" s="24">
        <v>23782.11</v>
      </c>
      <c r="F1021" s="24">
        <v>1983.53</v>
      </c>
      <c r="G1021">
        <f t="shared" si="180"/>
        <v>104.59</v>
      </c>
      <c r="H1021">
        <f t="shared" ca="1" si="187"/>
        <v>104.42</v>
      </c>
      <c r="I1021">
        <f t="shared" si="181"/>
        <v>2</v>
      </c>
      <c r="J1021">
        <f t="shared" ca="1" si="182"/>
        <v>1</v>
      </c>
      <c r="K1021">
        <f t="shared" ca="1" si="188"/>
        <v>23387.14</v>
      </c>
      <c r="L1021">
        <f t="shared" ca="1" si="189"/>
        <v>23782.11</v>
      </c>
      <c r="M1021" s="21">
        <f t="shared" ca="1" si="183"/>
        <v>-0.16253943971699103</v>
      </c>
      <c r="N1021" s="21">
        <f t="shared" ca="1" si="190"/>
        <v>1.6888341199479795</v>
      </c>
      <c r="O1021" t="str">
        <f t="shared" ca="1" si="184"/>
        <v/>
      </c>
      <c r="P1021" t="str">
        <f t="shared" ca="1" si="191"/>
        <v/>
      </c>
      <c r="Q1021" t="str">
        <f t="shared" ca="1" si="185"/>
        <v/>
      </c>
      <c r="R1021" t="str">
        <f t="shared" ca="1" si="186"/>
        <v/>
      </c>
    </row>
    <row r="1022" spans="3:18" x14ac:dyDescent="0.25">
      <c r="C1022" s="25">
        <v>41841</v>
      </c>
      <c r="D1022" s="24">
        <v>104.59</v>
      </c>
      <c r="E1022" s="24">
        <v>23387.14</v>
      </c>
      <c r="F1022" s="24">
        <v>1973.63</v>
      </c>
      <c r="G1022">
        <f t="shared" si="180"/>
        <v>105.34</v>
      </c>
      <c r="H1022">
        <f t="shared" ca="1" si="187"/>
        <v>99.96</v>
      </c>
      <c r="I1022">
        <f t="shared" si="181"/>
        <v>15</v>
      </c>
      <c r="J1022">
        <f t="shared" ca="1" si="182"/>
        <v>5</v>
      </c>
      <c r="K1022">
        <f t="shared" ca="1" si="188"/>
        <v>0</v>
      </c>
      <c r="L1022">
        <f t="shared" ca="1" si="189"/>
        <v>23459.96</v>
      </c>
      <c r="M1022" s="21">
        <f t="shared" ca="1" si="183"/>
        <v>-5.107271691665094</v>
      </c>
      <c r="N1022" s="21" t="str">
        <f t="shared" ca="1" si="190"/>
        <v/>
      </c>
      <c r="O1022" t="str">
        <f t="shared" ca="1" si="184"/>
        <v/>
      </c>
      <c r="P1022" t="str">
        <f t="shared" ca="1" si="191"/>
        <v/>
      </c>
      <c r="Q1022" t="str">
        <f t="shared" ca="1" si="185"/>
        <v/>
      </c>
      <c r="R1022" t="str">
        <f t="shared" ca="1" si="186"/>
        <v/>
      </c>
    </row>
    <row r="1023" spans="3:18" x14ac:dyDescent="0.25">
      <c r="C1023" s="25">
        <v>41838</v>
      </c>
      <c r="D1023" s="24">
        <v>103.13</v>
      </c>
      <c r="E1023" s="24">
        <v>23454.79</v>
      </c>
      <c r="F1023" s="24">
        <v>1978.22</v>
      </c>
      <c r="G1023">
        <f t="shared" si="180"/>
        <v>105.37</v>
      </c>
      <c r="H1023">
        <f t="shared" ca="1" si="187"/>
        <v>99.96</v>
      </c>
      <c r="I1023">
        <f t="shared" si="181"/>
        <v>15</v>
      </c>
      <c r="J1023">
        <f t="shared" ca="1" si="182"/>
        <v>4</v>
      </c>
      <c r="K1023">
        <f t="shared" ca="1" si="188"/>
        <v>23190.720000000001</v>
      </c>
      <c r="L1023">
        <f t="shared" ca="1" si="189"/>
        <v>23459.96</v>
      </c>
      <c r="M1023" s="21">
        <f t="shared" ca="1" si="183"/>
        <v>-5.1342886969725772</v>
      </c>
      <c r="N1023" s="21">
        <f t="shared" ca="1" si="190"/>
        <v>1.1609816340329093</v>
      </c>
      <c r="O1023" t="str">
        <f t="shared" ca="1" si="184"/>
        <v/>
      </c>
      <c r="P1023" t="str">
        <f t="shared" ca="1" si="191"/>
        <v/>
      </c>
      <c r="Q1023" t="str">
        <f t="shared" ca="1" si="185"/>
        <v/>
      </c>
      <c r="R1023" t="str">
        <f t="shared" ca="1" si="186"/>
        <v/>
      </c>
    </row>
    <row r="1024" spans="3:18" x14ac:dyDescent="0.25">
      <c r="C1024" s="25">
        <v>41837</v>
      </c>
      <c r="D1024" s="24">
        <v>103.19</v>
      </c>
      <c r="E1024" s="24">
        <v>23520.87</v>
      </c>
      <c r="F1024" s="24">
        <v>1958.12</v>
      </c>
      <c r="G1024">
        <f t="shared" si="180"/>
        <v>105.74</v>
      </c>
      <c r="H1024">
        <f t="shared" ca="1" si="187"/>
        <v>99.96</v>
      </c>
      <c r="I1024">
        <f t="shared" si="181"/>
        <v>15</v>
      </c>
      <c r="J1024">
        <f t="shared" ca="1" si="182"/>
        <v>3</v>
      </c>
      <c r="K1024">
        <f t="shared" ca="1" si="188"/>
        <v>23221.52</v>
      </c>
      <c r="L1024">
        <f t="shared" ca="1" si="189"/>
        <v>23459.96</v>
      </c>
      <c r="M1024" s="21">
        <f t="shared" ca="1" si="183"/>
        <v>-5.4662379421221878</v>
      </c>
      <c r="N1024" s="21">
        <f t="shared" ca="1" si="190"/>
        <v>1.026806169449701</v>
      </c>
      <c r="O1024" t="str">
        <f t="shared" ca="1" si="184"/>
        <v/>
      </c>
      <c r="P1024" t="str">
        <f t="shared" ca="1" si="191"/>
        <v/>
      </c>
      <c r="Q1024" t="str">
        <f t="shared" ca="1" si="185"/>
        <v/>
      </c>
      <c r="R1024" t="str">
        <f t="shared" ca="1" si="186"/>
        <v/>
      </c>
    </row>
    <row r="1025" spans="3:18" x14ac:dyDescent="0.25">
      <c r="C1025" s="25">
        <v>41836</v>
      </c>
      <c r="D1025" s="24">
        <v>101.2</v>
      </c>
      <c r="E1025" s="24">
        <v>23523.279999999999</v>
      </c>
      <c r="F1025" s="24">
        <v>1981.57</v>
      </c>
      <c r="G1025">
        <f t="shared" si="180"/>
        <v>105.84</v>
      </c>
      <c r="H1025">
        <f t="shared" ca="1" si="187"/>
        <v>99.96</v>
      </c>
      <c r="I1025">
        <f t="shared" si="181"/>
        <v>15</v>
      </c>
      <c r="J1025">
        <f t="shared" ca="1" si="182"/>
        <v>2</v>
      </c>
      <c r="K1025">
        <f t="shared" ca="1" si="188"/>
        <v>23197.83</v>
      </c>
      <c r="L1025">
        <f t="shared" ca="1" si="189"/>
        <v>23459.96</v>
      </c>
      <c r="M1025" s="21">
        <f t="shared" ca="1" si="183"/>
        <v>-5.5555555555555696</v>
      </c>
      <c r="N1025" s="21">
        <f t="shared" ca="1" si="190"/>
        <v>1.1299763814115238</v>
      </c>
      <c r="O1025" t="str">
        <f t="shared" ca="1" si="184"/>
        <v/>
      </c>
      <c r="P1025" t="str">
        <f t="shared" ca="1" si="191"/>
        <v/>
      </c>
      <c r="Q1025" t="str">
        <f t="shared" ca="1" si="185"/>
        <v/>
      </c>
      <c r="R1025" t="str">
        <f t="shared" ca="1" si="186"/>
        <v/>
      </c>
    </row>
    <row r="1026" spans="3:18" x14ac:dyDescent="0.25">
      <c r="C1026" s="25">
        <v>41835</v>
      </c>
      <c r="D1026" s="24">
        <v>99.96</v>
      </c>
      <c r="E1026" s="24">
        <v>23459.96</v>
      </c>
      <c r="F1026" s="24">
        <v>1973.28</v>
      </c>
      <c r="G1026">
        <f t="shared" si="180"/>
        <v>106.5</v>
      </c>
      <c r="H1026">
        <f t="shared" ca="1" si="187"/>
        <v>99.96</v>
      </c>
      <c r="I1026">
        <f t="shared" si="181"/>
        <v>15</v>
      </c>
      <c r="J1026">
        <f t="shared" ca="1" si="182"/>
        <v>1</v>
      </c>
      <c r="K1026">
        <f t="shared" ca="1" si="188"/>
        <v>22866.7</v>
      </c>
      <c r="L1026">
        <f t="shared" ca="1" si="189"/>
        <v>23459.96</v>
      </c>
      <c r="M1026" s="21">
        <f t="shared" ca="1" si="183"/>
        <v>-6.1408450704225404</v>
      </c>
      <c r="N1026" s="21">
        <f t="shared" ca="1" si="190"/>
        <v>2.5944277049158693</v>
      </c>
      <c r="O1026" t="str">
        <f t="shared" ca="1" si="184"/>
        <v/>
      </c>
      <c r="P1026" t="str">
        <f t="shared" ca="1" si="191"/>
        <v/>
      </c>
      <c r="Q1026" t="str">
        <f t="shared" ca="1" si="185"/>
        <v/>
      </c>
      <c r="R1026" t="str">
        <f t="shared" ca="1" si="186"/>
        <v/>
      </c>
    </row>
    <row r="1027" spans="3:18" x14ac:dyDescent="0.25">
      <c r="C1027" s="25">
        <v>41834</v>
      </c>
      <c r="D1027" s="24">
        <v>100.91</v>
      </c>
      <c r="E1027" s="24">
        <v>23346.67</v>
      </c>
      <c r="F1027" s="24">
        <v>1977.1</v>
      </c>
      <c r="G1027">
        <f t="shared" si="180"/>
        <v>106.5</v>
      </c>
      <c r="H1027">
        <f t="shared" ca="1" si="187"/>
        <v>100.83</v>
      </c>
      <c r="I1027">
        <f t="shared" si="181"/>
        <v>14</v>
      </c>
      <c r="J1027">
        <f t="shared" ca="1" si="182"/>
        <v>2</v>
      </c>
      <c r="K1027">
        <f t="shared" ca="1" si="188"/>
        <v>22866.7</v>
      </c>
      <c r="L1027">
        <f t="shared" ca="1" si="189"/>
        <v>23233.45</v>
      </c>
      <c r="M1027" s="21">
        <f t="shared" ca="1" si="183"/>
        <v>-5.3239436619718301</v>
      </c>
      <c r="N1027" s="21">
        <f t="shared" ca="1" si="190"/>
        <v>1.60386063577167</v>
      </c>
      <c r="O1027" t="str">
        <f t="shared" ca="1" si="184"/>
        <v/>
      </c>
      <c r="P1027" t="str">
        <f t="shared" ca="1" si="191"/>
        <v/>
      </c>
      <c r="Q1027" t="str">
        <f t="shared" ca="1" si="185"/>
        <v/>
      </c>
      <c r="R1027" t="str">
        <f t="shared" ca="1" si="186"/>
        <v/>
      </c>
    </row>
    <row r="1028" spans="3:18" x14ac:dyDescent="0.25">
      <c r="C1028" s="25">
        <v>41831</v>
      </c>
      <c r="D1028" s="24">
        <v>100.83</v>
      </c>
      <c r="E1028" s="24">
        <v>23233.45</v>
      </c>
      <c r="F1028" s="24">
        <v>1967.57</v>
      </c>
      <c r="G1028">
        <f t="shared" si="180"/>
        <v>106.5</v>
      </c>
      <c r="H1028">
        <f t="shared" ca="1" si="187"/>
        <v>100.83</v>
      </c>
      <c r="I1028">
        <f t="shared" si="181"/>
        <v>13</v>
      </c>
      <c r="J1028">
        <f t="shared" ca="1" si="182"/>
        <v>1</v>
      </c>
      <c r="K1028">
        <f t="shared" ca="1" si="188"/>
        <v>22866.7</v>
      </c>
      <c r="L1028">
        <f t="shared" ca="1" si="189"/>
        <v>23233.45</v>
      </c>
      <c r="M1028" s="21">
        <f t="shared" ca="1" si="183"/>
        <v>-5.3239436619718301</v>
      </c>
      <c r="N1028" s="21">
        <f t="shared" ca="1" si="190"/>
        <v>1.60386063577167</v>
      </c>
      <c r="O1028" t="str">
        <f t="shared" ca="1" si="184"/>
        <v/>
      </c>
      <c r="P1028" t="str">
        <f t="shared" ca="1" si="191"/>
        <v/>
      </c>
      <c r="Q1028" t="str">
        <f t="shared" ca="1" si="185"/>
        <v/>
      </c>
      <c r="R1028" t="str">
        <f t="shared" ca="1" si="186"/>
        <v/>
      </c>
    </row>
    <row r="1029" spans="3:18" x14ac:dyDescent="0.25">
      <c r="C1029" s="25">
        <v>41830</v>
      </c>
      <c r="D1029" s="24">
        <v>102.93</v>
      </c>
      <c r="E1029" s="24">
        <v>23238.99</v>
      </c>
      <c r="F1029" s="24">
        <v>1964.68</v>
      </c>
      <c r="G1029">
        <f t="shared" si="180"/>
        <v>107.26</v>
      </c>
      <c r="H1029">
        <f t="shared" ca="1" si="187"/>
        <v>102.29</v>
      </c>
      <c r="I1029">
        <f t="shared" si="181"/>
        <v>15</v>
      </c>
      <c r="J1029">
        <f t="shared" ca="1" si="182"/>
        <v>2</v>
      </c>
      <c r="K1029">
        <f t="shared" ca="1" si="188"/>
        <v>23194.06</v>
      </c>
      <c r="L1029">
        <f t="shared" ca="1" si="189"/>
        <v>23176.07</v>
      </c>
      <c r="M1029" s="21">
        <f t="shared" ca="1" si="183"/>
        <v>-4.6336005966809646</v>
      </c>
      <c r="N1029" s="21">
        <f t="shared" ca="1" si="190"/>
        <v>-7.7562962241206623E-2</v>
      </c>
      <c r="O1029" t="str">
        <f t="shared" ca="1" si="184"/>
        <v/>
      </c>
      <c r="P1029" t="str">
        <f t="shared" ca="1" si="191"/>
        <v/>
      </c>
      <c r="Q1029" t="str">
        <f t="shared" ca="1" si="185"/>
        <v/>
      </c>
      <c r="R1029" t="str">
        <f t="shared" ca="1" si="186"/>
        <v/>
      </c>
    </row>
    <row r="1030" spans="3:18" x14ac:dyDescent="0.25">
      <c r="C1030" s="25">
        <v>41829</v>
      </c>
      <c r="D1030" s="24">
        <v>102.29</v>
      </c>
      <c r="E1030" s="24">
        <v>23176.07</v>
      </c>
      <c r="F1030" s="24">
        <v>1972.83</v>
      </c>
      <c r="G1030">
        <f t="shared" si="180"/>
        <v>107.26</v>
      </c>
      <c r="H1030">
        <f t="shared" ca="1" si="187"/>
        <v>102.29</v>
      </c>
      <c r="I1030">
        <f t="shared" si="181"/>
        <v>14</v>
      </c>
      <c r="J1030">
        <f t="shared" ca="1" si="182"/>
        <v>1</v>
      </c>
      <c r="K1030">
        <f t="shared" ca="1" si="188"/>
        <v>23194.06</v>
      </c>
      <c r="L1030">
        <f t="shared" ca="1" si="189"/>
        <v>23176.07</v>
      </c>
      <c r="M1030" s="21">
        <f t="shared" ca="1" si="183"/>
        <v>-4.6336005966809646</v>
      </c>
      <c r="N1030" s="21">
        <f t="shared" ca="1" si="190"/>
        <v>-7.7562962241206623E-2</v>
      </c>
      <c r="O1030" t="str">
        <f t="shared" ca="1" si="184"/>
        <v/>
      </c>
      <c r="P1030" t="str">
        <f t="shared" ca="1" si="191"/>
        <v/>
      </c>
      <c r="Q1030" t="str">
        <f t="shared" ca="1" si="185"/>
        <v/>
      </c>
      <c r="R1030" t="str">
        <f t="shared" ca="1" si="186"/>
        <v/>
      </c>
    </row>
    <row r="1031" spans="3:18" x14ac:dyDescent="0.25">
      <c r="C1031" s="25">
        <v>41828</v>
      </c>
      <c r="D1031" s="24">
        <v>103.4</v>
      </c>
      <c r="E1031" s="24">
        <v>23541.38</v>
      </c>
      <c r="F1031" s="24">
        <v>1963.71</v>
      </c>
      <c r="G1031">
        <f t="shared" si="180"/>
        <v>107.26</v>
      </c>
      <c r="H1031">
        <f t="shared" ca="1" si="187"/>
        <v>103.4</v>
      </c>
      <c r="I1031">
        <f t="shared" si="181"/>
        <v>13</v>
      </c>
      <c r="J1031">
        <f t="shared" ca="1" si="182"/>
        <v>1</v>
      </c>
      <c r="K1031">
        <f t="shared" ca="1" si="188"/>
        <v>23194.06</v>
      </c>
      <c r="L1031">
        <f t="shared" ca="1" si="189"/>
        <v>23541.38</v>
      </c>
      <c r="M1031" s="21">
        <f t="shared" ca="1" si="183"/>
        <v>-3.5987320529554334</v>
      </c>
      <c r="N1031" s="21">
        <f t="shared" ca="1" si="190"/>
        <v>1.4974523649589511</v>
      </c>
      <c r="O1031" t="str">
        <f t="shared" ca="1" si="184"/>
        <v/>
      </c>
      <c r="P1031" t="str">
        <f t="shared" ca="1" si="191"/>
        <v/>
      </c>
      <c r="Q1031" t="str">
        <f t="shared" ca="1" si="185"/>
        <v/>
      </c>
      <c r="R1031" t="str">
        <f t="shared" ca="1" si="186"/>
        <v/>
      </c>
    </row>
    <row r="1032" spans="3:18" x14ac:dyDescent="0.25">
      <c r="C1032" s="25">
        <v>41827</v>
      </c>
      <c r="D1032" s="24">
        <v>103.53</v>
      </c>
      <c r="E1032" s="24">
        <v>23540.92</v>
      </c>
      <c r="F1032" s="24">
        <v>1977.65</v>
      </c>
      <c r="G1032">
        <f t="shared" si="180"/>
        <v>107.26</v>
      </c>
      <c r="H1032">
        <f t="shared" ca="1" si="187"/>
        <v>103.53</v>
      </c>
      <c r="I1032">
        <f t="shared" si="181"/>
        <v>12</v>
      </c>
      <c r="J1032">
        <f t="shared" ca="1" si="182"/>
        <v>1</v>
      </c>
      <c r="K1032">
        <f t="shared" ca="1" si="188"/>
        <v>23194.06</v>
      </c>
      <c r="L1032">
        <f t="shared" ca="1" si="189"/>
        <v>23540.92</v>
      </c>
      <c r="M1032" s="21">
        <f t="shared" ca="1" si="183"/>
        <v>-3.4775312325191154</v>
      </c>
      <c r="N1032" s="21">
        <f t="shared" ca="1" si="190"/>
        <v>1.4954690985536701</v>
      </c>
      <c r="O1032" t="str">
        <f t="shared" ca="1" si="184"/>
        <v/>
      </c>
      <c r="P1032" t="str">
        <f t="shared" ca="1" si="191"/>
        <v/>
      </c>
      <c r="Q1032" t="str">
        <f t="shared" ca="1" si="185"/>
        <v/>
      </c>
      <c r="R1032" t="str">
        <f t="shared" ca="1" si="186"/>
        <v/>
      </c>
    </row>
    <row r="1033" spans="3:18" x14ac:dyDescent="0.25">
      <c r="C1033" s="25">
        <v>41824</v>
      </c>
      <c r="D1033" s="24"/>
      <c r="E1033" s="24">
        <v>23546.36</v>
      </c>
      <c r="F1033" s="24"/>
      <c r="G1033">
        <f t="shared" si="180"/>
        <v>107.26</v>
      </c>
      <c r="H1033">
        <f t="shared" ca="1" si="187"/>
        <v>104.06</v>
      </c>
      <c r="I1033">
        <f t="shared" si="181"/>
        <v>11</v>
      </c>
      <c r="J1033">
        <f t="shared" ca="1" si="182"/>
        <v>2</v>
      </c>
      <c r="K1033">
        <f t="shared" ca="1" si="188"/>
        <v>23194.06</v>
      </c>
      <c r="L1033">
        <f t="shared" ca="1" si="189"/>
        <v>23531.439999999999</v>
      </c>
      <c r="M1033" s="21">
        <f t="shared" ca="1" si="183"/>
        <v>-2.9834048107402644</v>
      </c>
      <c r="N1033" s="21">
        <f t="shared" ca="1" si="190"/>
        <v>1.4545965648101067</v>
      </c>
      <c r="O1033" t="str">
        <f t="shared" ca="1" si="184"/>
        <v/>
      </c>
      <c r="P1033" t="str">
        <f t="shared" ca="1" si="191"/>
        <v/>
      </c>
      <c r="Q1033" t="str">
        <f t="shared" ca="1" si="185"/>
        <v/>
      </c>
      <c r="R1033" t="str">
        <f t="shared" ca="1" si="186"/>
        <v/>
      </c>
    </row>
    <row r="1034" spans="3:18" x14ac:dyDescent="0.25">
      <c r="C1034" s="25">
        <v>41823</v>
      </c>
      <c r="D1034" s="24">
        <v>104.06</v>
      </c>
      <c r="E1034" s="24">
        <v>23531.439999999999</v>
      </c>
      <c r="F1034" s="24">
        <v>1985.44</v>
      </c>
      <c r="G1034">
        <f t="shared" si="180"/>
        <v>107.26</v>
      </c>
      <c r="H1034">
        <f t="shared" ca="1" si="187"/>
        <v>104.06</v>
      </c>
      <c r="I1034">
        <f t="shared" si="181"/>
        <v>10</v>
      </c>
      <c r="J1034">
        <f t="shared" ca="1" si="182"/>
        <v>1</v>
      </c>
      <c r="K1034">
        <f t="shared" ca="1" si="188"/>
        <v>23194.06</v>
      </c>
      <c r="L1034">
        <f t="shared" ca="1" si="189"/>
        <v>23531.439999999999</v>
      </c>
      <c r="M1034" s="21">
        <f t="shared" ca="1" si="183"/>
        <v>-2.9834048107402644</v>
      </c>
      <c r="N1034" s="21">
        <f t="shared" ca="1" si="190"/>
        <v>1.4545965648101067</v>
      </c>
      <c r="O1034" t="str">
        <f t="shared" ca="1" si="184"/>
        <v/>
      </c>
      <c r="P1034" t="str">
        <f t="shared" ca="1" si="191"/>
        <v/>
      </c>
      <c r="Q1034" t="str">
        <f t="shared" ca="1" si="185"/>
        <v/>
      </c>
      <c r="R1034" t="str">
        <f t="shared" ca="1" si="186"/>
        <v/>
      </c>
    </row>
    <row r="1035" spans="3:18" x14ac:dyDescent="0.25">
      <c r="C1035" s="25">
        <v>41822</v>
      </c>
      <c r="D1035" s="24">
        <v>104.48</v>
      </c>
      <c r="E1035" s="24">
        <v>23549.62</v>
      </c>
      <c r="F1035" s="24">
        <v>1974.62</v>
      </c>
      <c r="G1035">
        <f t="shared" si="180"/>
        <v>107.26</v>
      </c>
      <c r="H1035">
        <f t="shared" ca="1" si="187"/>
        <v>104.48</v>
      </c>
      <c r="I1035">
        <f t="shared" si="181"/>
        <v>9</v>
      </c>
      <c r="J1035">
        <f t="shared" ca="1" si="182"/>
        <v>1</v>
      </c>
      <c r="K1035">
        <f t="shared" ca="1" si="188"/>
        <v>23194.06</v>
      </c>
      <c r="L1035">
        <f t="shared" ca="1" si="189"/>
        <v>23549.62</v>
      </c>
      <c r="M1035" s="21">
        <f t="shared" ca="1" si="183"/>
        <v>-2.5918329293305953</v>
      </c>
      <c r="N1035" s="21">
        <f t="shared" ca="1" si="190"/>
        <v>1.5329787023056651</v>
      </c>
      <c r="O1035" t="str">
        <f t="shared" ca="1" si="184"/>
        <v/>
      </c>
      <c r="P1035" t="str">
        <f t="shared" ca="1" si="191"/>
        <v/>
      </c>
      <c r="Q1035" t="str">
        <f t="shared" ca="1" si="185"/>
        <v/>
      </c>
      <c r="R1035" t="str">
        <f t="shared" ca="1" si="186"/>
        <v/>
      </c>
    </row>
    <row r="1036" spans="3:18" x14ac:dyDescent="0.25">
      <c r="C1036" s="25">
        <v>41821</v>
      </c>
      <c r="D1036" s="24">
        <v>105.34</v>
      </c>
      <c r="E1036" s="24"/>
      <c r="F1036" s="24">
        <v>1973.32</v>
      </c>
      <c r="G1036">
        <f t="shared" si="180"/>
        <v>107.26</v>
      </c>
      <c r="H1036">
        <f t="shared" ca="1" si="187"/>
        <v>105.34</v>
      </c>
      <c r="I1036">
        <f t="shared" si="181"/>
        <v>8</v>
      </c>
      <c r="J1036">
        <f t="shared" ca="1" si="182"/>
        <v>1</v>
      </c>
      <c r="K1036">
        <f t="shared" ca="1" si="188"/>
        <v>23194.06</v>
      </c>
      <c r="L1036">
        <f t="shared" ca="1" si="189"/>
        <v>0</v>
      </c>
      <c r="M1036" s="21">
        <f t="shared" ca="1" si="183"/>
        <v>-1.7900428864441542</v>
      </c>
      <c r="N1036" s="21">
        <f t="shared" ca="1" si="190"/>
        <v>-100</v>
      </c>
      <c r="O1036" t="str">
        <f t="shared" ca="1" si="184"/>
        <v/>
      </c>
      <c r="P1036" t="str">
        <f t="shared" ca="1" si="191"/>
        <v/>
      </c>
      <c r="Q1036" t="str">
        <f t="shared" ca="1" si="185"/>
        <v/>
      </c>
      <c r="R1036" t="str">
        <f t="shared" ca="1" si="186"/>
        <v/>
      </c>
    </row>
    <row r="1037" spans="3:18" x14ac:dyDescent="0.25">
      <c r="C1037" s="25">
        <v>41820</v>
      </c>
      <c r="D1037" s="24">
        <v>105.37</v>
      </c>
      <c r="E1037" s="24">
        <v>23190.720000000001</v>
      </c>
      <c r="F1037" s="24">
        <v>1960.23</v>
      </c>
      <c r="G1037">
        <f t="shared" si="180"/>
        <v>107.26</v>
      </c>
      <c r="H1037">
        <f t="shared" ca="1" si="187"/>
        <v>105.37</v>
      </c>
      <c r="I1037">
        <f t="shared" si="181"/>
        <v>7</v>
      </c>
      <c r="J1037">
        <f t="shared" ca="1" si="182"/>
        <v>1</v>
      </c>
      <c r="K1037">
        <f t="shared" ca="1" si="188"/>
        <v>23194.06</v>
      </c>
      <c r="L1037">
        <f t="shared" ca="1" si="189"/>
        <v>23190.720000000001</v>
      </c>
      <c r="M1037" s="21">
        <f t="shared" ca="1" si="183"/>
        <v>-1.7620734663434612</v>
      </c>
      <c r="N1037" s="21">
        <f t="shared" ca="1" si="190"/>
        <v>-1.4400238681799848E-2</v>
      </c>
      <c r="O1037" t="str">
        <f t="shared" ca="1" si="184"/>
        <v/>
      </c>
      <c r="P1037" t="str">
        <f t="shared" ca="1" si="191"/>
        <v/>
      </c>
      <c r="Q1037" t="str">
        <f t="shared" ca="1" si="185"/>
        <v/>
      </c>
      <c r="R1037" t="str">
        <f t="shared" ca="1" si="186"/>
        <v/>
      </c>
    </row>
    <row r="1038" spans="3:18" x14ac:dyDescent="0.25">
      <c r="C1038" s="25">
        <v>41817</v>
      </c>
      <c r="D1038" s="24">
        <v>105.74</v>
      </c>
      <c r="E1038" s="24">
        <v>23221.52</v>
      </c>
      <c r="F1038" s="24">
        <v>1960.96</v>
      </c>
      <c r="G1038">
        <f t="shared" si="180"/>
        <v>107.26</v>
      </c>
      <c r="H1038">
        <f t="shared" ca="1" si="187"/>
        <v>105.74</v>
      </c>
      <c r="I1038">
        <f t="shared" si="181"/>
        <v>6</v>
      </c>
      <c r="J1038">
        <f t="shared" ca="1" si="182"/>
        <v>1</v>
      </c>
      <c r="K1038">
        <f t="shared" ca="1" si="188"/>
        <v>23194.06</v>
      </c>
      <c r="L1038">
        <f t="shared" ca="1" si="189"/>
        <v>23221.52</v>
      </c>
      <c r="M1038" s="21">
        <f t="shared" ca="1" si="183"/>
        <v>-1.4171172851016323</v>
      </c>
      <c r="N1038" s="21">
        <f t="shared" ca="1" si="190"/>
        <v>0.11839238149766729</v>
      </c>
      <c r="O1038" t="str">
        <f t="shared" ca="1" si="184"/>
        <v/>
      </c>
      <c r="P1038" t="str">
        <f t="shared" ca="1" si="191"/>
        <v/>
      </c>
      <c r="Q1038" t="str">
        <f t="shared" ca="1" si="185"/>
        <v/>
      </c>
      <c r="R1038" t="str">
        <f t="shared" ca="1" si="186"/>
        <v/>
      </c>
    </row>
    <row r="1039" spans="3:18" x14ac:dyDescent="0.25">
      <c r="C1039" s="25">
        <v>41816</v>
      </c>
      <c r="D1039" s="24">
        <v>105.84</v>
      </c>
      <c r="E1039" s="24">
        <v>23197.83</v>
      </c>
      <c r="F1039" s="24">
        <v>1957.22</v>
      </c>
      <c r="G1039">
        <f t="shared" si="180"/>
        <v>107.26</v>
      </c>
      <c r="H1039">
        <f t="shared" ca="1" si="187"/>
        <v>105.84</v>
      </c>
      <c r="I1039">
        <f t="shared" si="181"/>
        <v>5</v>
      </c>
      <c r="J1039">
        <f t="shared" ca="1" si="182"/>
        <v>1</v>
      </c>
      <c r="K1039">
        <f t="shared" ca="1" si="188"/>
        <v>23194.06</v>
      </c>
      <c r="L1039">
        <f t="shared" ca="1" si="189"/>
        <v>23197.83</v>
      </c>
      <c r="M1039" s="21">
        <f t="shared" ca="1" si="183"/>
        <v>-1.3238858847659962</v>
      </c>
      <c r="N1039" s="21">
        <f t="shared" ca="1" si="190"/>
        <v>1.6254161625872676E-2</v>
      </c>
      <c r="O1039" t="str">
        <f t="shared" ca="1" si="184"/>
        <v/>
      </c>
      <c r="P1039" t="str">
        <f t="shared" ca="1" si="191"/>
        <v/>
      </c>
      <c r="Q1039" t="str">
        <f t="shared" ca="1" si="185"/>
        <v/>
      </c>
      <c r="R1039" t="str">
        <f t="shared" ca="1" si="186"/>
        <v/>
      </c>
    </row>
    <row r="1040" spans="3:18" x14ac:dyDescent="0.25">
      <c r="C1040" s="25">
        <v>41815</v>
      </c>
      <c r="D1040" s="24">
        <v>106.5</v>
      </c>
      <c r="E1040" s="24">
        <v>22866.7</v>
      </c>
      <c r="F1040" s="24">
        <v>1959.53</v>
      </c>
      <c r="G1040">
        <f t="shared" si="180"/>
        <v>107.26</v>
      </c>
      <c r="H1040">
        <f t="shared" ca="1" si="187"/>
        <v>106.03</v>
      </c>
      <c r="I1040">
        <f t="shared" si="181"/>
        <v>4</v>
      </c>
      <c r="J1040">
        <f t="shared" ca="1" si="182"/>
        <v>2</v>
      </c>
      <c r="K1040">
        <f t="shared" ca="1" si="188"/>
        <v>23194.06</v>
      </c>
      <c r="L1040">
        <f t="shared" ca="1" si="189"/>
        <v>22880.639999999999</v>
      </c>
      <c r="M1040" s="21">
        <f t="shared" ca="1" si="183"/>
        <v>-1.1467462241282922</v>
      </c>
      <c r="N1040" s="21">
        <f t="shared" ca="1" si="190"/>
        <v>-1.3512942537874051</v>
      </c>
      <c r="O1040" t="str">
        <f t="shared" ca="1" si="184"/>
        <v/>
      </c>
      <c r="P1040" t="str">
        <f t="shared" ca="1" si="191"/>
        <v/>
      </c>
      <c r="Q1040" t="str">
        <f t="shared" ca="1" si="185"/>
        <v/>
      </c>
      <c r="R1040" t="str">
        <f t="shared" ca="1" si="186"/>
        <v/>
      </c>
    </row>
    <row r="1041" spans="3:18" x14ac:dyDescent="0.25">
      <c r="C1041" s="25">
        <v>41814</v>
      </c>
      <c r="D1041" s="24">
        <v>106.03</v>
      </c>
      <c r="E1041" s="24">
        <v>22880.639999999999</v>
      </c>
      <c r="F1041" s="24">
        <v>1949.98</v>
      </c>
      <c r="G1041">
        <f t="shared" ref="G1041:G1104" si="192">MAX($D1041:$D1055)</f>
        <v>107.26</v>
      </c>
      <c r="H1041">
        <f t="shared" ca="1" si="187"/>
        <v>106.03</v>
      </c>
      <c r="I1041">
        <f t="shared" ref="I1041:I1104" si="193">MATCH($G1041,$D1041:$D1055,0)</f>
        <v>3</v>
      </c>
      <c r="J1041">
        <f t="shared" ref="J1041:J1104" ca="1" si="194">MATCH($H1041,$D1041:$D1055,0)</f>
        <v>1</v>
      </c>
      <c r="K1041">
        <f t="shared" ca="1" si="188"/>
        <v>23194.06</v>
      </c>
      <c r="L1041">
        <f t="shared" ca="1" si="189"/>
        <v>22880.639999999999</v>
      </c>
      <c r="M1041" s="21">
        <f t="shared" ref="M1041:M1104" ca="1" si="195">100*(H1041/G1041-1)</f>
        <v>-1.1467462241282922</v>
      </c>
      <c r="N1041" s="21">
        <f t="shared" ca="1" si="190"/>
        <v>-1.3512942537874051</v>
      </c>
      <c r="O1041" t="str">
        <f t="shared" ref="O1041:O1104" ca="1" si="196">IF(M1041&lt;-10,1,"")</f>
        <v/>
      </c>
      <c r="P1041" t="str">
        <f t="shared" ca="1" si="191"/>
        <v/>
      </c>
      <c r="Q1041" t="str">
        <f t="shared" ref="Q1041:Q1104" ca="1" si="197">IF(AND($O1041=1,$P1041=1),OFFSET($C1041,I1041-1,0),"")</f>
        <v/>
      </c>
      <c r="R1041" t="str">
        <f t="shared" ref="R1041:R1104" ca="1" si="198">IF(AND($O1041=1,$P1041=1),OFFSET($C1041,J1041-1,0),"")</f>
        <v/>
      </c>
    </row>
    <row r="1042" spans="3:18" x14ac:dyDescent="0.25">
      <c r="C1042" s="25">
        <v>41813</v>
      </c>
      <c r="D1042" s="24">
        <v>106.17</v>
      </c>
      <c r="E1042" s="24">
        <v>22804.81</v>
      </c>
      <c r="F1042" s="24">
        <v>1962.61</v>
      </c>
      <c r="G1042">
        <f t="shared" si="192"/>
        <v>107.26</v>
      </c>
      <c r="H1042">
        <f t="shared" ref="H1042:H1105" ca="1" si="199">MIN(OFFSET($D1042,0,0,MATCH($G1042,$D1042:$D1056,0),1))</f>
        <v>106.17</v>
      </c>
      <c r="I1042">
        <f t="shared" si="193"/>
        <v>2</v>
      </c>
      <c r="J1042">
        <f t="shared" ca="1" si="194"/>
        <v>1</v>
      </c>
      <c r="K1042">
        <f t="shared" ref="K1042:K1105" ca="1" si="200">OFFSET($E1042,I1042-1,0)</f>
        <v>23194.06</v>
      </c>
      <c r="L1042">
        <f t="shared" ref="L1042:L1105" ca="1" si="201">OFFSET($E1042,J1042-1,0)</f>
        <v>22804.81</v>
      </c>
      <c r="M1042" s="21">
        <f t="shared" ca="1" si="195"/>
        <v>-1.0162222636584062</v>
      </c>
      <c r="N1042" s="21">
        <f t="shared" ref="N1042:N1105" ca="1" si="202">IF(ISNUMBER(100*(L1042/K1042-1)),100*(L1042/K1042-1),"")</f>
        <v>-1.6782314092487427</v>
      </c>
      <c r="O1042" t="str">
        <f t="shared" ca="1" si="196"/>
        <v/>
      </c>
      <c r="P1042" t="str">
        <f t="shared" ref="P1042:P1105" ca="1" si="203">IF(N1042="","",IF(N1042=-100,"",IF(N1042&lt;-10,1,"")))</f>
        <v/>
      </c>
      <c r="Q1042" t="str">
        <f t="shared" ca="1" si="197"/>
        <v/>
      </c>
      <c r="R1042" t="str">
        <f t="shared" ca="1" si="198"/>
        <v/>
      </c>
    </row>
    <row r="1043" spans="3:18" x14ac:dyDescent="0.25">
      <c r="C1043" s="25">
        <v>41810</v>
      </c>
      <c r="D1043" s="24">
        <v>107.26</v>
      </c>
      <c r="E1043" s="24">
        <v>23194.06</v>
      </c>
      <c r="F1043" s="24">
        <v>1962.87</v>
      </c>
      <c r="G1043">
        <f t="shared" si="192"/>
        <v>107.26</v>
      </c>
      <c r="H1043">
        <f t="shared" ca="1" si="199"/>
        <v>107.26</v>
      </c>
      <c r="I1043">
        <f t="shared" si="193"/>
        <v>1</v>
      </c>
      <c r="J1043">
        <f t="shared" ca="1" si="194"/>
        <v>1</v>
      </c>
      <c r="K1043">
        <f t="shared" ca="1" si="200"/>
        <v>23194.06</v>
      </c>
      <c r="L1043">
        <f t="shared" ca="1" si="201"/>
        <v>23194.06</v>
      </c>
      <c r="M1043" s="21">
        <f t="shared" ca="1" si="195"/>
        <v>0</v>
      </c>
      <c r="N1043" s="21">
        <f t="shared" ca="1" si="202"/>
        <v>0</v>
      </c>
      <c r="O1043" t="str">
        <f t="shared" ca="1" si="196"/>
        <v/>
      </c>
      <c r="P1043" t="str">
        <f t="shared" ca="1" si="203"/>
        <v/>
      </c>
      <c r="Q1043" t="str">
        <f t="shared" ca="1" si="197"/>
        <v/>
      </c>
      <c r="R1043" t="str">
        <f t="shared" ca="1" si="198"/>
        <v/>
      </c>
    </row>
    <row r="1044" spans="3:18" x14ac:dyDescent="0.25">
      <c r="C1044" s="25">
        <v>41809</v>
      </c>
      <c r="D1044" s="24">
        <v>106.43</v>
      </c>
      <c r="E1044" s="24">
        <v>23167.73</v>
      </c>
      <c r="F1044" s="24">
        <v>1959.48</v>
      </c>
      <c r="G1044">
        <f t="shared" si="192"/>
        <v>106.91</v>
      </c>
      <c r="H1044">
        <f t="shared" ca="1" si="199"/>
        <v>105.97</v>
      </c>
      <c r="I1044">
        <f t="shared" si="193"/>
        <v>5</v>
      </c>
      <c r="J1044">
        <f t="shared" ca="1" si="194"/>
        <v>2</v>
      </c>
      <c r="K1044">
        <f t="shared" ca="1" si="200"/>
        <v>23319.17</v>
      </c>
      <c r="L1044">
        <f t="shared" ca="1" si="201"/>
        <v>23181.72</v>
      </c>
      <c r="M1044" s="21">
        <f t="shared" ca="1" si="195"/>
        <v>-0.87924422411373993</v>
      </c>
      <c r="N1044" s="21">
        <f t="shared" ca="1" si="202"/>
        <v>-0.58942921210316523</v>
      </c>
      <c r="O1044" t="str">
        <f t="shared" ca="1" si="196"/>
        <v/>
      </c>
      <c r="P1044" t="str">
        <f t="shared" ca="1" si="203"/>
        <v/>
      </c>
      <c r="Q1044" t="str">
        <f t="shared" ca="1" si="197"/>
        <v/>
      </c>
      <c r="R1044" t="str">
        <f t="shared" ca="1" si="198"/>
        <v/>
      </c>
    </row>
    <row r="1045" spans="3:18" x14ac:dyDescent="0.25">
      <c r="C1045" s="25">
        <v>41808</v>
      </c>
      <c r="D1045" s="24">
        <v>105.97</v>
      </c>
      <c r="E1045" s="24">
        <v>23181.72</v>
      </c>
      <c r="F1045" s="24">
        <v>1956.98</v>
      </c>
      <c r="G1045">
        <f t="shared" si="192"/>
        <v>106.91</v>
      </c>
      <c r="H1045">
        <f t="shared" ca="1" si="199"/>
        <v>105.97</v>
      </c>
      <c r="I1045">
        <f t="shared" si="193"/>
        <v>4</v>
      </c>
      <c r="J1045">
        <f t="shared" ca="1" si="194"/>
        <v>1</v>
      </c>
      <c r="K1045">
        <f t="shared" ca="1" si="200"/>
        <v>23319.17</v>
      </c>
      <c r="L1045">
        <f t="shared" ca="1" si="201"/>
        <v>23181.72</v>
      </c>
      <c r="M1045" s="21">
        <f t="shared" ca="1" si="195"/>
        <v>-0.87924422411373993</v>
      </c>
      <c r="N1045" s="21">
        <f t="shared" ca="1" si="202"/>
        <v>-0.58942921210316523</v>
      </c>
      <c r="O1045" t="str">
        <f t="shared" ca="1" si="196"/>
        <v/>
      </c>
      <c r="P1045" t="str">
        <f t="shared" ca="1" si="203"/>
        <v/>
      </c>
      <c r="Q1045" t="str">
        <f t="shared" ca="1" si="197"/>
        <v/>
      </c>
      <c r="R1045" t="str">
        <f t="shared" ca="1" si="198"/>
        <v/>
      </c>
    </row>
    <row r="1046" spans="3:18" x14ac:dyDescent="0.25">
      <c r="C1046" s="25">
        <v>41807</v>
      </c>
      <c r="D1046" s="24">
        <v>106.36</v>
      </c>
      <c r="E1046" s="24">
        <v>23203.59</v>
      </c>
      <c r="F1046" s="24">
        <v>1941.99</v>
      </c>
      <c r="G1046">
        <f t="shared" si="192"/>
        <v>106.91</v>
      </c>
      <c r="H1046">
        <f t="shared" ca="1" si="199"/>
        <v>106.36</v>
      </c>
      <c r="I1046">
        <f t="shared" si="193"/>
        <v>3</v>
      </c>
      <c r="J1046">
        <f t="shared" ca="1" si="194"/>
        <v>1</v>
      </c>
      <c r="K1046">
        <f t="shared" ca="1" si="200"/>
        <v>23319.17</v>
      </c>
      <c r="L1046">
        <f t="shared" ca="1" si="201"/>
        <v>23203.59</v>
      </c>
      <c r="M1046" s="21">
        <f t="shared" ca="1" si="195"/>
        <v>-0.51445140772612419</v>
      </c>
      <c r="N1046" s="21">
        <f t="shared" ca="1" si="202"/>
        <v>-0.49564371287657005</v>
      </c>
      <c r="O1046" t="str">
        <f t="shared" ca="1" si="196"/>
        <v/>
      </c>
      <c r="P1046" t="str">
        <f t="shared" ca="1" si="203"/>
        <v/>
      </c>
      <c r="Q1046" t="str">
        <f t="shared" ca="1" si="197"/>
        <v/>
      </c>
      <c r="R1046" t="str">
        <f t="shared" ca="1" si="198"/>
        <v/>
      </c>
    </row>
    <row r="1047" spans="3:18" x14ac:dyDescent="0.25">
      <c r="C1047" s="25">
        <v>41806</v>
      </c>
      <c r="D1047" s="24">
        <v>106.9</v>
      </c>
      <c r="E1047" s="24">
        <v>23300.67</v>
      </c>
      <c r="F1047" s="24">
        <v>1937.78</v>
      </c>
      <c r="G1047">
        <f t="shared" si="192"/>
        <v>106.91</v>
      </c>
      <c r="H1047">
        <f t="shared" ca="1" si="199"/>
        <v>106.9</v>
      </c>
      <c r="I1047">
        <f t="shared" si="193"/>
        <v>2</v>
      </c>
      <c r="J1047">
        <f t="shared" ca="1" si="194"/>
        <v>1</v>
      </c>
      <c r="K1047">
        <f t="shared" ca="1" si="200"/>
        <v>23319.17</v>
      </c>
      <c r="L1047">
        <f t="shared" ca="1" si="201"/>
        <v>23300.67</v>
      </c>
      <c r="M1047" s="21">
        <f t="shared" ca="1" si="195"/>
        <v>-9.3536619586442882E-3</v>
      </c>
      <c r="N1047" s="21">
        <f t="shared" ca="1" si="202"/>
        <v>-7.9333869944775426E-2</v>
      </c>
      <c r="O1047" t="str">
        <f t="shared" ca="1" si="196"/>
        <v/>
      </c>
      <c r="P1047" t="str">
        <f t="shared" ca="1" si="203"/>
        <v/>
      </c>
      <c r="Q1047" t="str">
        <f t="shared" ca="1" si="197"/>
        <v/>
      </c>
      <c r="R1047" t="str">
        <f t="shared" ca="1" si="198"/>
        <v/>
      </c>
    </row>
    <row r="1048" spans="3:18" x14ac:dyDescent="0.25">
      <c r="C1048" s="25">
        <v>41803</v>
      </c>
      <c r="D1048" s="24">
        <v>106.91</v>
      </c>
      <c r="E1048" s="24">
        <v>23319.17</v>
      </c>
      <c r="F1048" s="24">
        <v>1936.16</v>
      </c>
      <c r="G1048">
        <f t="shared" si="192"/>
        <v>106.91</v>
      </c>
      <c r="H1048">
        <f t="shared" ca="1" si="199"/>
        <v>106.91</v>
      </c>
      <c r="I1048">
        <f t="shared" si="193"/>
        <v>1</v>
      </c>
      <c r="J1048">
        <f t="shared" ca="1" si="194"/>
        <v>1</v>
      </c>
      <c r="K1048">
        <f t="shared" ca="1" si="200"/>
        <v>23319.17</v>
      </c>
      <c r="L1048">
        <f t="shared" ca="1" si="201"/>
        <v>23319.17</v>
      </c>
      <c r="M1048" s="21">
        <f t="shared" ca="1" si="195"/>
        <v>0</v>
      </c>
      <c r="N1048" s="21">
        <f t="shared" ca="1" si="202"/>
        <v>0</v>
      </c>
      <c r="O1048" t="str">
        <f t="shared" ca="1" si="196"/>
        <v/>
      </c>
      <c r="P1048" t="str">
        <f t="shared" ca="1" si="203"/>
        <v/>
      </c>
      <c r="Q1048" t="str">
        <f t="shared" ca="1" si="197"/>
        <v/>
      </c>
      <c r="R1048" t="str">
        <f t="shared" ca="1" si="198"/>
        <v/>
      </c>
    </row>
    <row r="1049" spans="3:18" x14ac:dyDescent="0.25">
      <c r="C1049" s="25">
        <v>41802</v>
      </c>
      <c r="D1049" s="24">
        <v>106.53</v>
      </c>
      <c r="E1049" s="24">
        <v>23175.02</v>
      </c>
      <c r="F1049" s="24">
        <v>1930.11</v>
      </c>
      <c r="G1049">
        <f t="shared" si="192"/>
        <v>106.53</v>
      </c>
      <c r="H1049">
        <f t="shared" ca="1" si="199"/>
        <v>106.53</v>
      </c>
      <c r="I1049">
        <f t="shared" si="193"/>
        <v>1</v>
      </c>
      <c r="J1049">
        <f t="shared" ca="1" si="194"/>
        <v>1</v>
      </c>
      <c r="K1049">
        <f t="shared" ca="1" si="200"/>
        <v>23175.02</v>
      </c>
      <c r="L1049">
        <f t="shared" ca="1" si="201"/>
        <v>23175.02</v>
      </c>
      <c r="M1049" s="21">
        <f t="shared" ca="1" si="195"/>
        <v>0</v>
      </c>
      <c r="N1049" s="21">
        <f t="shared" ca="1" si="202"/>
        <v>0</v>
      </c>
      <c r="O1049" t="str">
        <f t="shared" ca="1" si="196"/>
        <v/>
      </c>
      <c r="P1049" t="str">
        <f t="shared" ca="1" si="203"/>
        <v/>
      </c>
      <c r="Q1049" t="str">
        <f t="shared" ca="1" si="197"/>
        <v/>
      </c>
      <c r="R1049" t="str">
        <f t="shared" ca="1" si="198"/>
        <v/>
      </c>
    </row>
    <row r="1050" spans="3:18" x14ac:dyDescent="0.25">
      <c r="C1050" s="25">
        <v>41801</v>
      </c>
      <c r="D1050" s="24">
        <v>104.4</v>
      </c>
      <c r="E1050" s="24">
        <v>23257.29</v>
      </c>
      <c r="F1050" s="24">
        <v>1943.89</v>
      </c>
      <c r="G1050">
        <f t="shared" si="192"/>
        <v>104.41</v>
      </c>
      <c r="H1050">
        <f t="shared" ca="1" si="199"/>
        <v>104.35</v>
      </c>
      <c r="I1050">
        <f t="shared" si="193"/>
        <v>3</v>
      </c>
      <c r="J1050">
        <f t="shared" ca="1" si="194"/>
        <v>2</v>
      </c>
      <c r="K1050">
        <f t="shared" ca="1" si="200"/>
        <v>23117.47</v>
      </c>
      <c r="L1050">
        <f t="shared" ca="1" si="201"/>
        <v>23315.74</v>
      </c>
      <c r="M1050" s="21">
        <f t="shared" ca="1" si="195"/>
        <v>-5.7465759984676179E-2</v>
      </c>
      <c r="N1050" s="21">
        <f t="shared" ca="1" si="202"/>
        <v>0.85766305741934445</v>
      </c>
      <c r="O1050" t="str">
        <f t="shared" ca="1" si="196"/>
        <v/>
      </c>
      <c r="P1050" t="str">
        <f t="shared" ca="1" si="203"/>
        <v/>
      </c>
      <c r="Q1050" t="str">
        <f t="shared" ca="1" si="197"/>
        <v/>
      </c>
      <c r="R1050" t="str">
        <f t="shared" ca="1" si="198"/>
        <v/>
      </c>
    </row>
    <row r="1051" spans="3:18" x14ac:dyDescent="0.25">
      <c r="C1051" s="25">
        <v>41800</v>
      </c>
      <c r="D1051" s="24">
        <v>104.35</v>
      </c>
      <c r="E1051" s="24">
        <v>23315.74</v>
      </c>
      <c r="F1051" s="24">
        <v>1950.79</v>
      </c>
      <c r="G1051">
        <f t="shared" si="192"/>
        <v>104.41</v>
      </c>
      <c r="H1051">
        <f t="shared" ca="1" si="199"/>
        <v>104.35</v>
      </c>
      <c r="I1051">
        <f t="shared" si="193"/>
        <v>2</v>
      </c>
      <c r="J1051">
        <f t="shared" ca="1" si="194"/>
        <v>1</v>
      </c>
      <c r="K1051">
        <f t="shared" ca="1" si="200"/>
        <v>23117.47</v>
      </c>
      <c r="L1051">
        <f t="shared" ca="1" si="201"/>
        <v>23315.74</v>
      </c>
      <c r="M1051" s="21">
        <f t="shared" ca="1" si="195"/>
        <v>-5.7465759984676179E-2</v>
      </c>
      <c r="N1051" s="21">
        <f t="shared" ca="1" si="202"/>
        <v>0.85766305741934445</v>
      </c>
      <c r="O1051" t="str">
        <f t="shared" ca="1" si="196"/>
        <v/>
      </c>
      <c r="P1051" t="str">
        <f t="shared" ca="1" si="203"/>
        <v/>
      </c>
      <c r="Q1051" t="str">
        <f t="shared" ca="1" si="197"/>
        <v/>
      </c>
      <c r="R1051" t="str">
        <f t="shared" ca="1" si="198"/>
        <v/>
      </c>
    </row>
    <row r="1052" spans="3:18" x14ac:dyDescent="0.25">
      <c r="C1052" s="25">
        <v>41799</v>
      </c>
      <c r="D1052" s="24">
        <v>104.41</v>
      </c>
      <c r="E1052" s="24">
        <v>23117.47</v>
      </c>
      <c r="F1052" s="24">
        <v>1951.27</v>
      </c>
      <c r="G1052">
        <f t="shared" si="192"/>
        <v>104.41</v>
      </c>
      <c r="H1052">
        <f t="shared" ca="1" si="199"/>
        <v>104.41</v>
      </c>
      <c r="I1052">
        <f t="shared" si="193"/>
        <v>1</v>
      </c>
      <c r="J1052">
        <f t="shared" ca="1" si="194"/>
        <v>1</v>
      </c>
      <c r="K1052">
        <f t="shared" ca="1" si="200"/>
        <v>23117.47</v>
      </c>
      <c r="L1052">
        <f t="shared" ca="1" si="201"/>
        <v>23117.47</v>
      </c>
      <c r="M1052" s="21">
        <f t="shared" ca="1" si="195"/>
        <v>0</v>
      </c>
      <c r="N1052" s="21">
        <f t="shared" ca="1" si="202"/>
        <v>0</v>
      </c>
      <c r="O1052" t="str">
        <f t="shared" ca="1" si="196"/>
        <v/>
      </c>
      <c r="P1052" t="str">
        <f t="shared" ca="1" si="203"/>
        <v/>
      </c>
      <c r="Q1052" t="str">
        <f t="shared" ca="1" si="197"/>
        <v/>
      </c>
      <c r="R1052" t="str">
        <f t="shared" ca="1" si="198"/>
        <v/>
      </c>
    </row>
    <row r="1053" spans="3:18" x14ac:dyDescent="0.25">
      <c r="C1053" s="25">
        <v>41796</v>
      </c>
      <c r="D1053" s="24">
        <v>102.66</v>
      </c>
      <c r="E1053" s="24">
        <v>22951</v>
      </c>
      <c r="F1053" s="24">
        <v>1949.44</v>
      </c>
      <c r="G1053">
        <f t="shared" si="192"/>
        <v>104.35</v>
      </c>
      <c r="H1053">
        <f t="shared" ca="1" si="199"/>
        <v>102.47</v>
      </c>
      <c r="I1053">
        <f t="shared" si="193"/>
        <v>11</v>
      </c>
      <c r="J1053">
        <f t="shared" ca="1" si="194"/>
        <v>5</v>
      </c>
      <c r="K1053">
        <f t="shared" ca="1" si="200"/>
        <v>22965.86</v>
      </c>
      <c r="L1053">
        <f t="shared" ca="1" si="201"/>
        <v>0</v>
      </c>
      <c r="M1053" s="21">
        <f t="shared" ca="1" si="195"/>
        <v>-1.8016291327264011</v>
      </c>
      <c r="N1053" s="21">
        <f t="shared" ca="1" si="202"/>
        <v>-100</v>
      </c>
      <c r="O1053" t="str">
        <f t="shared" ca="1" si="196"/>
        <v/>
      </c>
      <c r="P1053" t="str">
        <f t="shared" ca="1" si="203"/>
        <v/>
      </c>
      <c r="Q1053" t="str">
        <f t="shared" ca="1" si="197"/>
        <v/>
      </c>
      <c r="R1053" t="str">
        <f t="shared" ca="1" si="198"/>
        <v/>
      </c>
    </row>
    <row r="1054" spans="3:18" x14ac:dyDescent="0.25">
      <c r="C1054" s="25">
        <v>41795</v>
      </c>
      <c r="D1054" s="24">
        <v>102.48</v>
      </c>
      <c r="E1054" s="24">
        <v>23109.66</v>
      </c>
      <c r="F1054" s="24">
        <v>1940.46</v>
      </c>
      <c r="G1054">
        <f t="shared" si="192"/>
        <v>104.35</v>
      </c>
      <c r="H1054">
        <f t="shared" ca="1" si="199"/>
        <v>102.47</v>
      </c>
      <c r="I1054">
        <f t="shared" si="193"/>
        <v>10</v>
      </c>
      <c r="J1054">
        <f t="shared" ca="1" si="194"/>
        <v>4</v>
      </c>
      <c r="K1054">
        <f t="shared" ca="1" si="200"/>
        <v>22965.86</v>
      </c>
      <c r="L1054">
        <f t="shared" ca="1" si="201"/>
        <v>0</v>
      </c>
      <c r="M1054" s="21">
        <f t="shared" ca="1" si="195"/>
        <v>-1.8016291327264011</v>
      </c>
      <c r="N1054" s="21">
        <f t="shared" ca="1" si="202"/>
        <v>-100</v>
      </c>
      <c r="O1054" t="str">
        <f t="shared" ca="1" si="196"/>
        <v/>
      </c>
      <c r="P1054" t="str">
        <f t="shared" ca="1" si="203"/>
        <v/>
      </c>
      <c r="Q1054" t="str">
        <f t="shared" ca="1" si="197"/>
        <v/>
      </c>
      <c r="R1054" t="str">
        <f t="shared" ca="1" si="198"/>
        <v/>
      </c>
    </row>
    <row r="1055" spans="3:18" x14ac:dyDescent="0.25">
      <c r="C1055" s="25">
        <v>41794</v>
      </c>
      <c r="D1055" s="24">
        <v>102.64</v>
      </c>
      <c r="E1055" s="24">
        <v>23151.71</v>
      </c>
      <c r="F1055" s="24">
        <v>1927.88</v>
      </c>
      <c r="G1055">
        <f t="shared" si="192"/>
        <v>104.35</v>
      </c>
      <c r="H1055">
        <f t="shared" ca="1" si="199"/>
        <v>102.47</v>
      </c>
      <c r="I1055">
        <f t="shared" si="193"/>
        <v>9</v>
      </c>
      <c r="J1055">
        <f t="shared" ca="1" si="194"/>
        <v>3</v>
      </c>
      <c r="K1055">
        <f t="shared" ca="1" si="200"/>
        <v>22965.86</v>
      </c>
      <c r="L1055">
        <f t="shared" ca="1" si="201"/>
        <v>0</v>
      </c>
      <c r="M1055" s="21">
        <f t="shared" ca="1" si="195"/>
        <v>-1.8016291327264011</v>
      </c>
      <c r="N1055" s="21">
        <f t="shared" ca="1" si="202"/>
        <v>-100</v>
      </c>
      <c r="O1055" t="str">
        <f t="shared" ca="1" si="196"/>
        <v/>
      </c>
      <c r="P1055" t="str">
        <f t="shared" ca="1" si="203"/>
        <v/>
      </c>
      <c r="Q1055" t="str">
        <f t="shared" ca="1" si="197"/>
        <v/>
      </c>
      <c r="R1055" t="str">
        <f t="shared" ca="1" si="198"/>
        <v/>
      </c>
    </row>
    <row r="1056" spans="3:18" x14ac:dyDescent="0.25">
      <c r="C1056" s="25">
        <v>41793</v>
      </c>
      <c r="D1056" s="24">
        <v>102.66</v>
      </c>
      <c r="E1056" s="24">
        <v>23291.040000000001</v>
      </c>
      <c r="F1056" s="24">
        <v>1924.24</v>
      </c>
      <c r="G1056">
        <f t="shared" si="192"/>
        <v>104.35</v>
      </c>
      <c r="H1056">
        <f t="shared" ca="1" si="199"/>
        <v>102.47</v>
      </c>
      <c r="I1056">
        <f t="shared" si="193"/>
        <v>8</v>
      </c>
      <c r="J1056">
        <f t="shared" ca="1" si="194"/>
        <v>2</v>
      </c>
      <c r="K1056">
        <f t="shared" ca="1" si="200"/>
        <v>22965.86</v>
      </c>
      <c r="L1056">
        <f t="shared" ca="1" si="201"/>
        <v>0</v>
      </c>
      <c r="M1056" s="21">
        <f t="shared" ca="1" si="195"/>
        <v>-1.8016291327264011</v>
      </c>
      <c r="N1056" s="21">
        <f t="shared" ca="1" si="202"/>
        <v>-100</v>
      </c>
      <c r="O1056" t="str">
        <f t="shared" ca="1" si="196"/>
        <v/>
      </c>
      <c r="P1056" t="str">
        <f t="shared" ca="1" si="203"/>
        <v/>
      </c>
      <c r="Q1056" t="str">
        <f t="shared" ca="1" si="197"/>
        <v/>
      </c>
      <c r="R1056" t="str">
        <f t="shared" ca="1" si="198"/>
        <v/>
      </c>
    </row>
    <row r="1057" spans="3:18" x14ac:dyDescent="0.25">
      <c r="C1057" s="25">
        <v>41792</v>
      </c>
      <c r="D1057" s="24">
        <v>102.47</v>
      </c>
      <c r="E1057" s="24"/>
      <c r="F1057" s="24">
        <v>1924.97</v>
      </c>
      <c r="G1057">
        <f t="shared" si="192"/>
        <v>104.35</v>
      </c>
      <c r="H1057">
        <f t="shared" ca="1" si="199"/>
        <v>102.47</v>
      </c>
      <c r="I1057">
        <f t="shared" si="193"/>
        <v>7</v>
      </c>
      <c r="J1057">
        <f t="shared" ca="1" si="194"/>
        <v>1</v>
      </c>
      <c r="K1057">
        <f t="shared" ca="1" si="200"/>
        <v>22965.86</v>
      </c>
      <c r="L1057">
        <f t="shared" ca="1" si="201"/>
        <v>0</v>
      </c>
      <c r="M1057" s="21">
        <f t="shared" ca="1" si="195"/>
        <v>-1.8016291327264011</v>
      </c>
      <c r="N1057" s="21">
        <f t="shared" ca="1" si="202"/>
        <v>-100</v>
      </c>
      <c r="O1057" t="str">
        <f t="shared" ca="1" si="196"/>
        <v/>
      </c>
      <c r="P1057" t="str">
        <f t="shared" ca="1" si="203"/>
        <v/>
      </c>
      <c r="Q1057" t="str">
        <f t="shared" ca="1" si="197"/>
        <v/>
      </c>
      <c r="R1057" t="str">
        <f t="shared" ca="1" si="198"/>
        <v/>
      </c>
    </row>
    <row r="1058" spans="3:18" x14ac:dyDescent="0.25">
      <c r="C1058" s="25">
        <v>41789</v>
      </c>
      <c r="D1058" s="24">
        <v>102.71</v>
      </c>
      <c r="E1058" s="24">
        <v>23081.65</v>
      </c>
      <c r="F1058" s="24">
        <v>1923.57</v>
      </c>
      <c r="G1058">
        <f t="shared" si="192"/>
        <v>104.35</v>
      </c>
      <c r="H1058">
        <f t="shared" ca="1" si="199"/>
        <v>102.71</v>
      </c>
      <c r="I1058">
        <f t="shared" si="193"/>
        <v>6</v>
      </c>
      <c r="J1058">
        <f t="shared" ca="1" si="194"/>
        <v>1</v>
      </c>
      <c r="K1058">
        <f t="shared" ca="1" si="200"/>
        <v>22965.86</v>
      </c>
      <c r="L1058">
        <f t="shared" ca="1" si="201"/>
        <v>23081.65</v>
      </c>
      <c r="M1058" s="21">
        <f t="shared" ca="1" si="195"/>
        <v>-1.5716339242932476</v>
      </c>
      <c r="N1058" s="21">
        <f t="shared" ca="1" si="202"/>
        <v>0.5041831657947915</v>
      </c>
      <c r="O1058" t="str">
        <f t="shared" ca="1" si="196"/>
        <v/>
      </c>
      <c r="P1058" t="str">
        <f t="shared" ca="1" si="203"/>
        <v/>
      </c>
      <c r="Q1058" t="str">
        <f t="shared" ca="1" si="197"/>
        <v/>
      </c>
      <c r="R1058" t="str">
        <f t="shared" ca="1" si="198"/>
        <v/>
      </c>
    </row>
    <row r="1059" spans="3:18" x14ac:dyDescent="0.25">
      <c r="C1059" s="25">
        <v>41788</v>
      </c>
      <c r="D1059" s="24">
        <v>103.58</v>
      </c>
      <c r="E1059" s="24">
        <v>23010.14</v>
      </c>
      <c r="F1059" s="24">
        <v>1920.03</v>
      </c>
      <c r="G1059">
        <f t="shared" si="192"/>
        <v>104.35</v>
      </c>
      <c r="H1059">
        <f t="shared" ca="1" si="199"/>
        <v>102.72</v>
      </c>
      <c r="I1059">
        <f t="shared" si="193"/>
        <v>5</v>
      </c>
      <c r="J1059">
        <f t="shared" ca="1" si="194"/>
        <v>2</v>
      </c>
      <c r="K1059">
        <f t="shared" ca="1" si="200"/>
        <v>22965.86</v>
      </c>
      <c r="L1059">
        <f t="shared" ca="1" si="201"/>
        <v>23080.03</v>
      </c>
      <c r="M1059" s="21">
        <f t="shared" ca="1" si="195"/>
        <v>-1.5620507906085268</v>
      </c>
      <c r="N1059" s="21">
        <f t="shared" ca="1" si="202"/>
        <v>0.4971292170203867</v>
      </c>
      <c r="O1059" t="str">
        <f t="shared" ca="1" si="196"/>
        <v/>
      </c>
      <c r="P1059" t="str">
        <f t="shared" ca="1" si="203"/>
        <v/>
      </c>
      <c r="Q1059" t="str">
        <f t="shared" ca="1" si="197"/>
        <v/>
      </c>
      <c r="R1059" t="str">
        <f t="shared" ca="1" si="198"/>
        <v/>
      </c>
    </row>
    <row r="1060" spans="3:18" x14ac:dyDescent="0.25">
      <c r="C1060" s="25">
        <v>41787</v>
      </c>
      <c r="D1060" s="24">
        <v>102.72</v>
      </c>
      <c r="E1060" s="24">
        <v>23080.03</v>
      </c>
      <c r="F1060" s="24">
        <v>1909.78</v>
      </c>
      <c r="G1060">
        <f t="shared" si="192"/>
        <v>104.35</v>
      </c>
      <c r="H1060">
        <f t="shared" ca="1" si="199"/>
        <v>102.72</v>
      </c>
      <c r="I1060">
        <f t="shared" si="193"/>
        <v>4</v>
      </c>
      <c r="J1060">
        <f t="shared" ca="1" si="194"/>
        <v>1</v>
      </c>
      <c r="K1060">
        <f t="shared" ca="1" si="200"/>
        <v>22965.86</v>
      </c>
      <c r="L1060">
        <f t="shared" ca="1" si="201"/>
        <v>23080.03</v>
      </c>
      <c r="M1060" s="21">
        <f t="shared" ca="1" si="195"/>
        <v>-1.5620507906085268</v>
      </c>
      <c r="N1060" s="21">
        <f t="shared" ca="1" si="202"/>
        <v>0.4971292170203867</v>
      </c>
      <c r="O1060" t="str">
        <f t="shared" ca="1" si="196"/>
        <v/>
      </c>
      <c r="P1060" t="str">
        <f t="shared" ca="1" si="203"/>
        <v/>
      </c>
      <c r="Q1060" t="str">
        <f t="shared" ca="1" si="197"/>
        <v/>
      </c>
      <c r="R1060" t="str">
        <f t="shared" ca="1" si="198"/>
        <v/>
      </c>
    </row>
    <row r="1061" spans="3:18" x14ac:dyDescent="0.25">
      <c r="C1061" s="25">
        <v>41786</v>
      </c>
      <c r="D1061" s="24">
        <v>104.11</v>
      </c>
      <c r="E1061" s="24">
        <v>22944.3</v>
      </c>
      <c r="F1061" s="24">
        <v>1911.91</v>
      </c>
      <c r="G1061">
        <f t="shared" si="192"/>
        <v>104.35</v>
      </c>
      <c r="H1061">
        <f t="shared" ca="1" si="199"/>
        <v>104.11</v>
      </c>
      <c r="I1061">
        <f t="shared" si="193"/>
        <v>3</v>
      </c>
      <c r="J1061">
        <f t="shared" ca="1" si="194"/>
        <v>1</v>
      </c>
      <c r="K1061">
        <f t="shared" ca="1" si="200"/>
        <v>22965.86</v>
      </c>
      <c r="L1061">
        <f t="shared" ca="1" si="201"/>
        <v>22944.3</v>
      </c>
      <c r="M1061" s="21">
        <f t="shared" ca="1" si="195"/>
        <v>-0.22999520843315358</v>
      </c>
      <c r="N1061" s="21">
        <f t="shared" ca="1" si="202"/>
        <v>-9.3878478750641925E-2</v>
      </c>
      <c r="O1061" t="str">
        <f t="shared" ca="1" si="196"/>
        <v/>
      </c>
      <c r="P1061" t="str">
        <f t="shared" ca="1" si="203"/>
        <v/>
      </c>
      <c r="Q1061" t="str">
        <f t="shared" ca="1" si="197"/>
        <v/>
      </c>
      <c r="R1061" t="str">
        <f t="shared" ca="1" si="198"/>
        <v/>
      </c>
    </row>
    <row r="1062" spans="3:18" x14ac:dyDescent="0.25">
      <c r="C1062" s="25">
        <v>41785</v>
      </c>
      <c r="D1062" s="24"/>
      <c r="E1062" s="24">
        <v>22963.18</v>
      </c>
      <c r="F1062" s="24"/>
      <c r="G1062">
        <f t="shared" si="192"/>
        <v>104.35</v>
      </c>
      <c r="H1062">
        <f t="shared" ca="1" si="199"/>
        <v>104.35</v>
      </c>
      <c r="I1062">
        <f t="shared" si="193"/>
        <v>2</v>
      </c>
      <c r="J1062">
        <f t="shared" ca="1" si="194"/>
        <v>2</v>
      </c>
      <c r="K1062">
        <f t="shared" ca="1" si="200"/>
        <v>22965.86</v>
      </c>
      <c r="L1062">
        <f t="shared" ca="1" si="201"/>
        <v>22965.86</v>
      </c>
      <c r="M1062" s="21">
        <f t="shared" ca="1" si="195"/>
        <v>0</v>
      </c>
      <c r="N1062" s="21">
        <f t="shared" ca="1" si="202"/>
        <v>0</v>
      </c>
      <c r="O1062" t="str">
        <f t="shared" ca="1" si="196"/>
        <v/>
      </c>
      <c r="P1062" t="str">
        <f t="shared" ca="1" si="203"/>
        <v/>
      </c>
      <c r="Q1062" t="str">
        <f t="shared" ca="1" si="197"/>
        <v/>
      </c>
      <c r="R1062" t="str">
        <f t="shared" ca="1" si="198"/>
        <v/>
      </c>
    </row>
    <row r="1063" spans="3:18" x14ac:dyDescent="0.25">
      <c r="C1063" s="25">
        <v>41782</v>
      </c>
      <c r="D1063" s="24">
        <v>104.35</v>
      </c>
      <c r="E1063" s="24">
        <v>22965.86</v>
      </c>
      <c r="F1063" s="24">
        <v>1900.53</v>
      </c>
      <c r="G1063">
        <f t="shared" si="192"/>
        <v>104.35</v>
      </c>
      <c r="H1063">
        <f t="shared" ca="1" si="199"/>
        <v>104.35</v>
      </c>
      <c r="I1063">
        <f t="shared" si="193"/>
        <v>1</v>
      </c>
      <c r="J1063">
        <f t="shared" ca="1" si="194"/>
        <v>1</v>
      </c>
      <c r="K1063">
        <f t="shared" ca="1" si="200"/>
        <v>22965.86</v>
      </c>
      <c r="L1063">
        <f t="shared" ca="1" si="201"/>
        <v>22965.86</v>
      </c>
      <c r="M1063" s="21">
        <f t="shared" ca="1" si="195"/>
        <v>0</v>
      </c>
      <c r="N1063" s="21">
        <f t="shared" ca="1" si="202"/>
        <v>0</v>
      </c>
      <c r="O1063" t="str">
        <f t="shared" ca="1" si="196"/>
        <v/>
      </c>
      <c r="P1063" t="str">
        <f t="shared" ca="1" si="203"/>
        <v/>
      </c>
      <c r="Q1063" t="str">
        <f t="shared" ca="1" si="197"/>
        <v/>
      </c>
      <c r="R1063" t="str">
        <f t="shared" ca="1" si="198"/>
        <v/>
      </c>
    </row>
    <row r="1064" spans="3:18" x14ac:dyDescent="0.25">
      <c r="C1064" s="25">
        <v>41781</v>
      </c>
      <c r="D1064" s="24">
        <v>103.74</v>
      </c>
      <c r="E1064" s="24">
        <v>22953.759999999998</v>
      </c>
      <c r="F1064" s="24">
        <v>1892.49</v>
      </c>
      <c r="G1064">
        <f t="shared" si="192"/>
        <v>104.07</v>
      </c>
      <c r="H1064">
        <f t="shared" ca="1" si="199"/>
        <v>103.74</v>
      </c>
      <c r="I1064">
        <f t="shared" si="193"/>
        <v>2</v>
      </c>
      <c r="J1064">
        <f t="shared" ca="1" si="194"/>
        <v>1</v>
      </c>
      <c r="K1064">
        <f t="shared" ca="1" si="200"/>
        <v>22836.52</v>
      </c>
      <c r="L1064">
        <f t="shared" ca="1" si="201"/>
        <v>22953.759999999998</v>
      </c>
      <c r="M1064" s="21">
        <f t="shared" ca="1" si="195"/>
        <v>-0.31709426347650282</v>
      </c>
      <c r="N1064" s="21">
        <f t="shared" ca="1" si="202"/>
        <v>0.51338820450750333</v>
      </c>
      <c r="O1064" t="str">
        <f t="shared" ca="1" si="196"/>
        <v/>
      </c>
      <c r="P1064" t="str">
        <f t="shared" ca="1" si="203"/>
        <v/>
      </c>
      <c r="Q1064" t="str">
        <f t="shared" ca="1" si="197"/>
        <v/>
      </c>
      <c r="R1064" t="str">
        <f t="shared" ca="1" si="198"/>
        <v/>
      </c>
    </row>
    <row r="1065" spans="3:18" x14ac:dyDescent="0.25">
      <c r="C1065" s="25">
        <v>41780</v>
      </c>
      <c r="D1065" s="24">
        <v>104.07</v>
      </c>
      <c r="E1065" s="24">
        <v>22836.52</v>
      </c>
      <c r="F1065" s="24">
        <v>1888.03</v>
      </c>
      <c r="G1065">
        <f t="shared" si="192"/>
        <v>104.07</v>
      </c>
      <c r="H1065">
        <f t="shared" ca="1" si="199"/>
        <v>104.07</v>
      </c>
      <c r="I1065">
        <f t="shared" si="193"/>
        <v>1</v>
      </c>
      <c r="J1065">
        <f t="shared" ca="1" si="194"/>
        <v>1</v>
      </c>
      <c r="K1065">
        <f t="shared" ca="1" si="200"/>
        <v>22836.52</v>
      </c>
      <c r="L1065">
        <f t="shared" ca="1" si="201"/>
        <v>22836.52</v>
      </c>
      <c r="M1065" s="21">
        <f t="shared" ca="1" si="195"/>
        <v>0</v>
      </c>
      <c r="N1065" s="21">
        <f t="shared" ca="1" si="202"/>
        <v>0</v>
      </c>
      <c r="O1065" t="str">
        <f t="shared" ca="1" si="196"/>
        <v/>
      </c>
      <c r="P1065" t="str">
        <f t="shared" ca="1" si="203"/>
        <v/>
      </c>
      <c r="Q1065" t="str">
        <f t="shared" ca="1" si="197"/>
        <v/>
      </c>
      <c r="R1065" t="str">
        <f t="shared" ca="1" si="198"/>
        <v/>
      </c>
    </row>
    <row r="1066" spans="3:18" x14ac:dyDescent="0.25">
      <c r="C1066" s="25">
        <v>41779</v>
      </c>
      <c r="D1066" s="24">
        <v>102.44</v>
      </c>
      <c r="E1066" s="24">
        <v>22834.68</v>
      </c>
      <c r="F1066" s="24">
        <v>1872.83</v>
      </c>
      <c r="G1066">
        <f t="shared" si="192"/>
        <v>102.61</v>
      </c>
      <c r="H1066">
        <f t="shared" ca="1" si="199"/>
        <v>102.44</v>
      </c>
      <c r="I1066">
        <f t="shared" si="193"/>
        <v>2</v>
      </c>
      <c r="J1066">
        <f t="shared" ca="1" si="194"/>
        <v>1</v>
      </c>
      <c r="K1066">
        <f t="shared" ca="1" si="200"/>
        <v>22704.5</v>
      </c>
      <c r="L1066">
        <f t="shared" ca="1" si="201"/>
        <v>22834.68</v>
      </c>
      <c r="M1066" s="21">
        <f t="shared" ca="1" si="195"/>
        <v>-0.16567586005262758</v>
      </c>
      <c r="N1066" s="21">
        <f t="shared" ca="1" si="202"/>
        <v>0.57336651324626509</v>
      </c>
      <c r="O1066" t="str">
        <f t="shared" ca="1" si="196"/>
        <v/>
      </c>
      <c r="P1066" t="str">
        <f t="shared" ca="1" si="203"/>
        <v/>
      </c>
      <c r="Q1066" t="str">
        <f t="shared" ca="1" si="197"/>
        <v/>
      </c>
      <c r="R1066" t="str">
        <f t="shared" ca="1" si="198"/>
        <v/>
      </c>
    </row>
    <row r="1067" spans="3:18" x14ac:dyDescent="0.25">
      <c r="C1067" s="25">
        <v>41778</v>
      </c>
      <c r="D1067" s="24">
        <v>102.61</v>
      </c>
      <c r="E1067" s="24">
        <v>22704.5</v>
      </c>
      <c r="F1067" s="24">
        <v>1885.08</v>
      </c>
      <c r="G1067">
        <f t="shared" si="192"/>
        <v>102.61</v>
      </c>
      <c r="H1067">
        <f t="shared" ca="1" si="199"/>
        <v>102.61</v>
      </c>
      <c r="I1067">
        <f t="shared" si="193"/>
        <v>1</v>
      </c>
      <c r="J1067">
        <f t="shared" ca="1" si="194"/>
        <v>1</v>
      </c>
      <c r="K1067">
        <f t="shared" ca="1" si="200"/>
        <v>22704.5</v>
      </c>
      <c r="L1067">
        <f t="shared" ca="1" si="201"/>
        <v>22704.5</v>
      </c>
      <c r="M1067" s="21">
        <f t="shared" ca="1" si="195"/>
        <v>0</v>
      </c>
      <c r="N1067" s="21">
        <f t="shared" ca="1" si="202"/>
        <v>0</v>
      </c>
      <c r="O1067" t="str">
        <f t="shared" ca="1" si="196"/>
        <v/>
      </c>
      <c r="P1067" t="str">
        <f t="shared" ca="1" si="203"/>
        <v/>
      </c>
      <c r="Q1067" t="str">
        <f t="shared" ca="1" si="197"/>
        <v/>
      </c>
      <c r="R1067" t="str">
        <f t="shared" ca="1" si="198"/>
        <v/>
      </c>
    </row>
    <row r="1068" spans="3:18" x14ac:dyDescent="0.25">
      <c r="C1068" s="25">
        <v>41775</v>
      </c>
      <c r="D1068" s="24">
        <v>102.02</v>
      </c>
      <c r="E1068" s="24">
        <v>22712.91</v>
      </c>
      <c r="F1068" s="24">
        <v>1877.86</v>
      </c>
      <c r="G1068">
        <f t="shared" si="192"/>
        <v>102.37</v>
      </c>
      <c r="H1068">
        <f t="shared" ca="1" si="199"/>
        <v>101.5</v>
      </c>
      <c r="I1068">
        <f t="shared" si="193"/>
        <v>3</v>
      </c>
      <c r="J1068">
        <f t="shared" ca="1" si="194"/>
        <v>2</v>
      </c>
      <c r="K1068">
        <f t="shared" ca="1" si="200"/>
        <v>22582.77</v>
      </c>
      <c r="L1068">
        <f t="shared" ca="1" si="201"/>
        <v>22730.86</v>
      </c>
      <c r="M1068" s="21">
        <f t="shared" ca="1" si="195"/>
        <v>-0.84985835694051381</v>
      </c>
      <c r="N1068" s="21">
        <f t="shared" ca="1" si="202"/>
        <v>0.65576543532968046</v>
      </c>
      <c r="O1068" t="str">
        <f t="shared" ca="1" si="196"/>
        <v/>
      </c>
      <c r="P1068" t="str">
        <f t="shared" ca="1" si="203"/>
        <v/>
      </c>
      <c r="Q1068" t="str">
        <f t="shared" ca="1" si="197"/>
        <v/>
      </c>
      <c r="R1068" t="str">
        <f t="shared" ca="1" si="198"/>
        <v/>
      </c>
    </row>
    <row r="1069" spans="3:18" x14ac:dyDescent="0.25">
      <c r="C1069" s="25">
        <v>41774</v>
      </c>
      <c r="D1069" s="24">
        <v>101.5</v>
      </c>
      <c r="E1069" s="24">
        <v>22730.86</v>
      </c>
      <c r="F1069" s="24">
        <v>1870.85</v>
      </c>
      <c r="G1069">
        <f t="shared" si="192"/>
        <v>102.37</v>
      </c>
      <c r="H1069">
        <f t="shared" ca="1" si="199"/>
        <v>101.5</v>
      </c>
      <c r="I1069">
        <f t="shared" si="193"/>
        <v>2</v>
      </c>
      <c r="J1069">
        <f t="shared" ca="1" si="194"/>
        <v>1</v>
      </c>
      <c r="K1069">
        <f t="shared" ca="1" si="200"/>
        <v>22582.77</v>
      </c>
      <c r="L1069">
        <f t="shared" ca="1" si="201"/>
        <v>22730.86</v>
      </c>
      <c r="M1069" s="21">
        <f t="shared" ca="1" si="195"/>
        <v>-0.84985835694051381</v>
      </c>
      <c r="N1069" s="21">
        <f t="shared" ca="1" si="202"/>
        <v>0.65576543532968046</v>
      </c>
      <c r="O1069" t="str">
        <f t="shared" ca="1" si="196"/>
        <v/>
      </c>
      <c r="P1069" t="str">
        <f t="shared" ca="1" si="203"/>
        <v/>
      </c>
      <c r="Q1069" t="str">
        <f t="shared" ca="1" si="197"/>
        <v/>
      </c>
      <c r="R1069" t="str">
        <f t="shared" ca="1" si="198"/>
        <v/>
      </c>
    </row>
    <row r="1070" spans="3:18" x14ac:dyDescent="0.25">
      <c r="C1070" s="25">
        <v>41773</v>
      </c>
      <c r="D1070" s="24">
        <v>102.37</v>
      </c>
      <c r="E1070" s="24">
        <v>22582.77</v>
      </c>
      <c r="F1070" s="24">
        <v>1888.53</v>
      </c>
      <c r="G1070">
        <f t="shared" si="192"/>
        <v>102.37</v>
      </c>
      <c r="H1070">
        <f t="shared" ca="1" si="199"/>
        <v>102.37</v>
      </c>
      <c r="I1070">
        <f t="shared" si="193"/>
        <v>1</v>
      </c>
      <c r="J1070">
        <f t="shared" ca="1" si="194"/>
        <v>1</v>
      </c>
      <c r="K1070">
        <f t="shared" ca="1" si="200"/>
        <v>22582.77</v>
      </c>
      <c r="L1070">
        <f t="shared" ca="1" si="201"/>
        <v>22582.77</v>
      </c>
      <c r="M1070" s="21">
        <f t="shared" ca="1" si="195"/>
        <v>0</v>
      </c>
      <c r="N1070" s="21">
        <f t="shared" ca="1" si="202"/>
        <v>0</v>
      </c>
      <c r="O1070" t="str">
        <f t="shared" ca="1" si="196"/>
        <v/>
      </c>
      <c r="P1070" t="str">
        <f t="shared" ca="1" si="203"/>
        <v/>
      </c>
      <c r="Q1070" t="str">
        <f t="shared" ca="1" si="197"/>
        <v/>
      </c>
      <c r="R1070" t="str">
        <f t="shared" ca="1" si="198"/>
        <v/>
      </c>
    </row>
    <row r="1071" spans="3:18" x14ac:dyDescent="0.25">
      <c r="C1071" s="25">
        <v>41772</v>
      </c>
      <c r="D1071" s="24">
        <v>101.7</v>
      </c>
      <c r="E1071" s="24">
        <v>22352.38</v>
      </c>
      <c r="F1071" s="24">
        <v>1897.45</v>
      </c>
      <c r="G1071">
        <f t="shared" si="192"/>
        <v>101.94</v>
      </c>
      <c r="H1071">
        <f t="shared" ca="1" si="199"/>
        <v>99.42</v>
      </c>
      <c r="I1071">
        <f t="shared" si="193"/>
        <v>14</v>
      </c>
      <c r="J1071">
        <f t="shared" ca="1" si="194"/>
        <v>9</v>
      </c>
      <c r="K1071">
        <f t="shared" ca="1" si="200"/>
        <v>22562.799999999999</v>
      </c>
      <c r="L1071">
        <f t="shared" ca="1" si="201"/>
        <v>0</v>
      </c>
      <c r="M1071" s="21">
        <f t="shared" ca="1" si="195"/>
        <v>-2.4720423778693323</v>
      </c>
      <c r="N1071" s="21">
        <f t="shared" ca="1" si="202"/>
        <v>-100</v>
      </c>
      <c r="O1071" t="str">
        <f t="shared" ca="1" si="196"/>
        <v/>
      </c>
      <c r="P1071" t="str">
        <f t="shared" ca="1" si="203"/>
        <v/>
      </c>
      <c r="Q1071" t="str">
        <f t="shared" ca="1" si="197"/>
        <v/>
      </c>
      <c r="R1071" t="str">
        <f t="shared" ca="1" si="198"/>
        <v/>
      </c>
    </row>
    <row r="1072" spans="3:18" x14ac:dyDescent="0.25">
      <c r="C1072" s="25">
        <v>41771</v>
      </c>
      <c r="D1072" s="24">
        <v>100.59</v>
      </c>
      <c r="E1072" s="24">
        <v>22261.61</v>
      </c>
      <c r="F1072" s="24">
        <v>1896.65</v>
      </c>
      <c r="G1072">
        <f t="shared" si="192"/>
        <v>102.13</v>
      </c>
      <c r="H1072">
        <f t="shared" ca="1" si="199"/>
        <v>99.42</v>
      </c>
      <c r="I1072">
        <f t="shared" si="193"/>
        <v>15</v>
      </c>
      <c r="J1072">
        <f t="shared" ca="1" si="194"/>
        <v>8</v>
      </c>
      <c r="K1072">
        <f t="shared" ca="1" si="200"/>
        <v>22730.68</v>
      </c>
      <c r="L1072">
        <f t="shared" ca="1" si="201"/>
        <v>0</v>
      </c>
      <c r="M1072" s="21">
        <f t="shared" ca="1" si="195"/>
        <v>-2.6534808577303393</v>
      </c>
      <c r="N1072" s="21">
        <f t="shared" ca="1" si="202"/>
        <v>-100</v>
      </c>
      <c r="O1072" t="str">
        <f t="shared" ca="1" si="196"/>
        <v/>
      </c>
      <c r="P1072" t="str">
        <f t="shared" ca="1" si="203"/>
        <v/>
      </c>
      <c r="Q1072" t="str">
        <f t="shared" ca="1" si="197"/>
        <v/>
      </c>
      <c r="R1072" t="str">
        <f t="shared" ca="1" si="198"/>
        <v/>
      </c>
    </row>
    <row r="1073" spans="3:18" x14ac:dyDescent="0.25">
      <c r="C1073" s="25">
        <v>41768</v>
      </c>
      <c r="D1073" s="24">
        <v>99.99</v>
      </c>
      <c r="E1073" s="24">
        <v>21862.99</v>
      </c>
      <c r="F1073" s="24">
        <v>1878.48</v>
      </c>
      <c r="G1073">
        <f t="shared" si="192"/>
        <v>104.37</v>
      </c>
      <c r="H1073">
        <f t="shared" ca="1" si="199"/>
        <v>99.42</v>
      </c>
      <c r="I1073">
        <f t="shared" si="193"/>
        <v>15</v>
      </c>
      <c r="J1073">
        <f t="shared" ca="1" si="194"/>
        <v>7</v>
      </c>
      <c r="K1073">
        <f t="shared" ca="1" si="200"/>
        <v>0</v>
      </c>
      <c r="L1073">
        <f t="shared" ca="1" si="201"/>
        <v>0</v>
      </c>
      <c r="M1073" s="21">
        <f t="shared" ca="1" si="195"/>
        <v>-4.7427421672894488</v>
      </c>
      <c r="N1073" s="21" t="str">
        <f t="shared" ca="1" si="202"/>
        <v/>
      </c>
      <c r="O1073" t="str">
        <f t="shared" ca="1" si="196"/>
        <v/>
      </c>
      <c r="P1073" t="str">
        <f t="shared" ca="1" si="203"/>
        <v/>
      </c>
      <c r="Q1073" t="str">
        <f t="shared" ca="1" si="197"/>
        <v/>
      </c>
      <c r="R1073" t="str">
        <f t="shared" ca="1" si="198"/>
        <v/>
      </c>
    </row>
    <row r="1074" spans="3:18" x14ac:dyDescent="0.25">
      <c r="C1074" s="25">
        <v>41767</v>
      </c>
      <c r="D1074" s="24">
        <v>100.26</v>
      </c>
      <c r="E1074" s="24">
        <v>21837.119999999999</v>
      </c>
      <c r="F1074" s="24">
        <v>1875.63</v>
      </c>
      <c r="G1074">
        <f t="shared" si="192"/>
        <v>104.37</v>
      </c>
      <c r="H1074">
        <f t="shared" ca="1" si="199"/>
        <v>99.42</v>
      </c>
      <c r="I1074">
        <f t="shared" si="193"/>
        <v>14</v>
      </c>
      <c r="J1074">
        <f t="shared" ca="1" si="194"/>
        <v>6</v>
      </c>
      <c r="K1074">
        <f t="shared" ca="1" si="200"/>
        <v>0</v>
      </c>
      <c r="L1074">
        <f t="shared" ca="1" si="201"/>
        <v>0</v>
      </c>
      <c r="M1074" s="21">
        <f t="shared" ca="1" si="195"/>
        <v>-4.7427421672894488</v>
      </c>
      <c r="N1074" s="21" t="str">
        <f t="shared" ca="1" si="202"/>
        <v/>
      </c>
      <c r="O1074" t="str">
        <f t="shared" ca="1" si="196"/>
        <v/>
      </c>
      <c r="P1074" t="str">
        <f t="shared" ca="1" si="203"/>
        <v/>
      </c>
      <c r="Q1074" t="str">
        <f t="shared" ca="1" si="197"/>
        <v/>
      </c>
      <c r="R1074" t="str">
        <f t="shared" ca="1" si="198"/>
        <v/>
      </c>
    </row>
    <row r="1075" spans="3:18" x14ac:dyDescent="0.25">
      <c r="C1075" s="25">
        <v>41766</v>
      </c>
      <c r="D1075" s="24">
        <v>100.77</v>
      </c>
      <c r="E1075" s="24">
        <v>21746.26</v>
      </c>
      <c r="F1075" s="24">
        <v>1878.21</v>
      </c>
      <c r="G1075">
        <f t="shared" si="192"/>
        <v>104.37</v>
      </c>
      <c r="H1075">
        <f t="shared" ca="1" si="199"/>
        <v>99.42</v>
      </c>
      <c r="I1075">
        <f t="shared" si="193"/>
        <v>13</v>
      </c>
      <c r="J1075">
        <f t="shared" ca="1" si="194"/>
        <v>5</v>
      </c>
      <c r="K1075">
        <f t="shared" ca="1" si="200"/>
        <v>0</v>
      </c>
      <c r="L1075">
        <f t="shared" ca="1" si="201"/>
        <v>0</v>
      </c>
      <c r="M1075" s="21">
        <f t="shared" ca="1" si="195"/>
        <v>-4.7427421672894488</v>
      </c>
      <c r="N1075" s="21" t="str">
        <f t="shared" ca="1" si="202"/>
        <v/>
      </c>
      <c r="O1075" t="str">
        <f t="shared" ca="1" si="196"/>
        <v/>
      </c>
      <c r="P1075" t="str">
        <f t="shared" ca="1" si="203"/>
        <v/>
      </c>
      <c r="Q1075" t="str">
        <f t="shared" ca="1" si="197"/>
        <v/>
      </c>
      <c r="R1075" t="str">
        <f t="shared" ca="1" si="198"/>
        <v/>
      </c>
    </row>
    <row r="1076" spans="3:18" x14ac:dyDescent="0.25">
      <c r="C1076" s="25">
        <v>41765</v>
      </c>
      <c r="D1076" s="24">
        <v>99.5</v>
      </c>
      <c r="E1076" s="24"/>
      <c r="F1076" s="24">
        <v>1867.72</v>
      </c>
      <c r="G1076">
        <f t="shared" si="192"/>
        <v>104.37</v>
      </c>
      <c r="H1076">
        <f t="shared" ca="1" si="199"/>
        <v>99.42</v>
      </c>
      <c r="I1076">
        <f t="shared" si="193"/>
        <v>12</v>
      </c>
      <c r="J1076">
        <f t="shared" ca="1" si="194"/>
        <v>4</v>
      </c>
      <c r="K1076">
        <f t="shared" ca="1" si="200"/>
        <v>0</v>
      </c>
      <c r="L1076">
        <f t="shared" ca="1" si="201"/>
        <v>0</v>
      </c>
      <c r="M1076" s="21">
        <f t="shared" ca="1" si="195"/>
        <v>-4.7427421672894488</v>
      </c>
      <c r="N1076" s="21" t="str">
        <f t="shared" ca="1" si="202"/>
        <v/>
      </c>
      <c r="O1076" t="str">
        <f t="shared" ca="1" si="196"/>
        <v/>
      </c>
      <c r="P1076" t="str">
        <f t="shared" ca="1" si="203"/>
        <v/>
      </c>
      <c r="Q1076" t="str">
        <f t="shared" ca="1" si="197"/>
        <v/>
      </c>
      <c r="R1076" t="str">
        <f t="shared" ca="1" si="198"/>
        <v/>
      </c>
    </row>
    <row r="1077" spans="3:18" x14ac:dyDescent="0.25">
      <c r="C1077" s="25">
        <v>41764</v>
      </c>
      <c r="D1077" s="24">
        <v>99.48</v>
      </c>
      <c r="E1077" s="24">
        <v>21976.33</v>
      </c>
      <c r="F1077" s="24">
        <v>1884.66</v>
      </c>
      <c r="G1077">
        <f t="shared" si="192"/>
        <v>104.37</v>
      </c>
      <c r="H1077">
        <f t="shared" ca="1" si="199"/>
        <v>99.42</v>
      </c>
      <c r="I1077">
        <f t="shared" si="193"/>
        <v>11</v>
      </c>
      <c r="J1077">
        <f t="shared" ca="1" si="194"/>
        <v>3</v>
      </c>
      <c r="K1077">
        <f t="shared" ca="1" si="200"/>
        <v>0</v>
      </c>
      <c r="L1077">
        <f t="shared" ca="1" si="201"/>
        <v>0</v>
      </c>
      <c r="M1077" s="21">
        <f t="shared" ca="1" si="195"/>
        <v>-4.7427421672894488</v>
      </c>
      <c r="N1077" s="21" t="str">
        <f t="shared" ca="1" si="202"/>
        <v/>
      </c>
      <c r="O1077" t="str">
        <f t="shared" ca="1" si="196"/>
        <v/>
      </c>
      <c r="P1077" t="str">
        <f t="shared" ca="1" si="203"/>
        <v/>
      </c>
      <c r="Q1077" t="str">
        <f t="shared" ca="1" si="197"/>
        <v/>
      </c>
      <c r="R1077" t="str">
        <f t="shared" ca="1" si="198"/>
        <v/>
      </c>
    </row>
    <row r="1078" spans="3:18" x14ac:dyDescent="0.25">
      <c r="C1078" s="25">
        <v>41761</v>
      </c>
      <c r="D1078" s="24">
        <v>99.76</v>
      </c>
      <c r="E1078" s="24">
        <v>22260.67</v>
      </c>
      <c r="F1078" s="24">
        <v>1881.14</v>
      </c>
      <c r="G1078">
        <f t="shared" si="192"/>
        <v>104.37</v>
      </c>
      <c r="H1078">
        <f t="shared" ca="1" si="199"/>
        <v>99.42</v>
      </c>
      <c r="I1078">
        <f t="shared" si="193"/>
        <v>10</v>
      </c>
      <c r="J1078">
        <f t="shared" ca="1" si="194"/>
        <v>2</v>
      </c>
      <c r="K1078">
        <f t="shared" ca="1" si="200"/>
        <v>0</v>
      </c>
      <c r="L1078">
        <f t="shared" ca="1" si="201"/>
        <v>0</v>
      </c>
      <c r="M1078" s="21">
        <f t="shared" ca="1" si="195"/>
        <v>-4.7427421672894488</v>
      </c>
      <c r="N1078" s="21" t="str">
        <f t="shared" ca="1" si="202"/>
        <v/>
      </c>
      <c r="O1078" t="str">
        <f t="shared" ca="1" si="196"/>
        <v/>
      </c>
      <c r="P1078" t="str">
        <f t="shared" ca="1" si="203"/>
        <v/>
      </c>
      <c r="Q1078" t="str">
        <f t="shared" ca="1" si="197"/>
        <v/>
      </c>
      <c r="R1078" t="str">
        <f t="shared" ca="1" si="198"/>
        <v/>
      </c>
    </row>
    <row r="1079" spans="3:18" x14ac:dyDescent="0.25">
      <c r="C1079" s="25">
        <v>41760</v>
      </c>
      <c r="D1079" s="24">
        <v>99.42</v>
      </c>
      <c r="E1079" s="24"/>
      <c r="F1079" s="24">
        <v>1883.68</v>
      </c>
      <c r="G1079">
        <f t="shared" si="192"/>
        <v>104.37</v>
      </c>
      <c r="H1079">
        <f t="shared" ca="1" si="199"/>
        <v>99.42</v>
      </c>
      <c r="I1079">
        <f t="shared" si="193"/>
        <v>9</v>
      </c>
      <c r="J1079">
        <f t="shared" ca="1" si="194"/>
        <v>1</v>
      </c>
      <c r="K1079">
        <f t="shared" ca="1" si="200"/>
        <v>0</v>
      </c>
      <c r="L1079">
        <f t="shared" ca="1" si="201"/>
        <v>0</v>
      </c>
      <c r="M1079" s="21">
        <f t="shared" ca="1" si="195"/>
        <v>-4.7427421672894488</v>
      </c>
      <c r="N1079" s="21" t="str">
        <f t="shared" ca="1" si="202"/>
        <v/>
      </c>
      <c r="O1079" t="str">
        <f t="shared" ca="1" si="196"/>
        <v/>
      </c>
      <c r="P1079" t="str">
        <f t="shared" ca="1" si="203"/>
        <v/>
      </c>
      <c r="Q1079" t="str">
        <f t="shared" ca="1" si="197"/>
        <v/>
      </c>
      <c r="R1079" t="str">
        <f t="shared" ca="1" si="198"/>
        <v/>
      </c>
    </row>
    <row r="1080" spans="3:18" x14ac:dyDescent="0.25">
      <c r="C1080" s="25">
        <v>41759</v>
      </c>
      <c r="D1080" s="24">
        <v>99.74</v>
      </c>
      <c r="E1080" s="24">
        <v>22133.97</v>
      </c>
      <c r="F1080" s="24">
        <v>1883.95</v>
      </c>
      <c r="G1080">
        <f t="shared" si="192"/>
        <v>104.37</v>
      </c>
      <c r="H1080">
        <f t="shared" ca="1" si="199"/>
        <v>99.74</v>
      </c>
      <c r="I1080">
        <f t="shared" si="193"/>
        <v>8</v>
      </c>
      <c r="J1080">
        <f t="shared" ca="1" si="194"/>
        <v>1</v>
      </c>
      <c r="K1080">
        <f t="shared" ca="1" si="200"/>
        <v>0</v>
      </c>
      <c r="L1080">
        <f t="shared" ca="1" si="201"/>
        <v>22133.97</v>
      </c>
      <c r="M1080" s="21">
        <f t="shared" ca="1" si="195"/>
        <v>-4.4361406534444869</v>
      </c>
      <c r="N1080" s="21" t="str">
        <f t="shared" ca="1" si="202"/>
        <v/>
      </c>
      <c r="O1080" t="str">
        <f t="shared" ca="1" si="196"/>
        <v/>
      </c>
      <c r="P1080" t="str">
        <f t="shared" ca="1" si="203"/>
        <v/>
      </c>
      <c r="Q1080" t="str">
        <f t="shared" ca="1" si="197"/>
        <v/>
      </c>
      <c r="R1080" t="str">
        <f t="shared" ca="1" si="198"/>
        <v/>
      </c>
    </row>
    <row r="1081" spans="3:18" x14ac:dyDescent="0.25">
      <c r="C1081" s="25">
        <v>41758</v>
      </c>
      <c r="D1081" s="24">
        <v>101.28</v>
      </c>
      <c r="E1081" s="24">
        <v>22453.89</v>
      </c>
      <c r="F1081" s="24">
        <v>1878.33</v>
      </c>
      <c r="G1081">
        <f t="shared" si="192"/>
        <v>104.37</v>
      </c>
      <c r="H1081">
        <f t="shared" ca="1" si="199"/>
        <v>100.6</v>
      </c>
      <c r="I1081">
        <f t="shared" si="193"/>
        <v>7</v>
      </c>
      <c r="J1081">
        <f t="shared" ca="1" si="194"/>
        <v>3</v>
      </c>
      <c r="K1081">
        <f t="shared" ca="1" si="200"/>
        <v>0</v>
      </c>
      <c r="L1081">
        <f t="shared" ca="1" si="201"/>
        <v>22223.53</v>
      </c>
      <c r="M1081" s="21">
        <f t="shared" ca="1" si="195"/>
        <v>-3.612149084986116</v>
      </c>
      <c r="N1081" s="21" t="str">
        <f t="shared" ca="1" si="202"/>
        <v/>
      </c>
      <c r="O1081" t="str">
        <f t="shared" ca="1" si="196"/>
        <v/>
      </c>
      <c r="P1081" t="str">
        <f t="shared" ca="1" si="203"/>
        <v/>
      </c>
      <c r="Q1081" t="str">
        <f t="shared" ca="1" si="197"/>
        <v/>
      </c>
      <c r="R1081" t="str">
        <f t="shared" ca="1" si="198"/>
        <v/>
      </c>
    </row>
    <row r="1082" spans="3:18" x14ac:dyDescent="0.25">
      <c r="C1082" s="25">
        <v>41757</v>
      </c>
      <c r="D1082" s="24">
        <v>100.84</v>
      </c>
      <c r="E1082" s="24">
        <v>22132.53</v>
      </c>
      <c r="F1082" s="24">
        <v>1869.43</v>
      </c>
      <c r="G1082">
        <f t="shared" si="192"/>
        <v>104.37</v>
      </c>
      <c r="H1082">
        <f t="shared" ca="1" si="199"/>
        <v>100.6</v>
      </c>
      <c r="I1082">
        <f t="shared" si="193"/>
        <v>6</v>
      </c>
      <c r="J1082">
        <f t="shared" ca="1" si="194"/>
        <v>2</v>
      </c>
      <c r="K1082">
        <f t="shared" ca="1" si="200"/>
        <v>0</v>
      </c>
      <c r="L1082">
        <f t="shared" ca="1" si="201"/>
        <v>22223.53</v>
      </c>
      <c r="M1082" s="21">
        <f t="shared" ca="1" si="195"/>
        <v>-3.612149084986116</v>
      </c>
      <c r="N1082" s="21" t="str">
        <f t="shared" ca="1" si="202"/>
        <v/>
      </c>
      <c r="O1082" t="str">
        <f t="shared" ca="1" si="196"/>
        <v/>
      </c>
      <c r="P1082" t="str">
        <f t="shared" ca="1" si="203"/>
        <v/>
      </c>
      <c r="Q1082" t="str">
        <f t="shared" ca="1" si="197"/>
        <v/>
      </c>
      <c r="R1082" t="str">
        <f t="shared" ca="1" si="198"/>
        <v/>
      </c>
    </row>
    <row r="1083" spans="3:18" x14ac:dyDescent="0.25">
      <c r="C1083" s="25">
        <v>41754</v>
      </c>
      <c r="D1083" s="24">
        <v>100.6</v>
      </c>
      <c r="E1083" s="24">
        <v>22223.53</v>
      </c>
      <c r="F1083" s="24">
        <v>1863.4</v>
      </c>
      <c r="G1083">
        <f t="shared" si="192"/>
        <v>104.37</v>
      </c>
      <c r="H1083">
        <f t="shared" ca="1" si="199"/>
        <v>100.6</v>
      </c>
      <c r="I1083">
        <f t="shared" si="193"/>
        <v>5</v>
      </c>
      <c r="J1083">
        <f t="shared" ca="1" si="194"/>
        <v>1</v>
      </c>
      <c r="K1083">
        <f t="shared" ca="1" si="200"/>
        <v>0</v>
      </c>
      <c r="L1083">
        <f t="shared" ca="1" si="201"/>
        <v>22223.53</v>
      </c>
      <c r="M1083" s="21">
        <f t="shared" ca="1" si="195"/>
        <v>-3.612149084986116</v>
      </c>
      <c r="N1083" s="21" t="str">
        <f t="shared" ca="1" si="202"/>
        <v/>
      </c>
      <c r="O1083" t="str">
        <f t="shared" ca="1" si="196"/>
        <v/>
      </c>
      <c r="P1083" t="str">
        <f t="shared" ca="1" si="203"/>
        <v/>
      </c>
      <c r="Q1083" t="str">
        <f t="shared" ca="1" si="197"/>
        <v/>
      </c>
      <c r="R1083" t="str">
        <f t="shared" ca="1" si="198"/>
        <v/>
      </c>
    </row>
    <row r="1084" spans="3:18" x14ac:dyDescent="0.25">
      <c r="C1084" s="25">
        <v>41753</v>
      </c>
      <c r="D1084" s="24">
        <v>101.94</v>
      </c>
      <c r="E1084" s="24">
        <v>22562.799999999999</v>
      </c>
      <c r="F1084" s="24">
        <v>1878.61</v>
      </c>
      <c r="G1084">
        <f t="shared" si="192"/>
        <v>104.37</v>
      </c>
      <c r="H1084">
        <f t="shared" ca="1" si="199"/>
        <v>101.44</v>
      </c>
      <c r="I1084">
        <f t="shared" si="193"/>
        <v>4</v>
      </c>
      <c r="J1084">
        <f t="shared" ca="1" si="194"/>
        <v>2</v>
      </c>
      <c r="K1084">
        <f t="shared" ca="1" si="200"/>
        <v>0</v>
      </c>
      <c r="L1084">
        <f t="shared" ca="1" si="201"/>
        <v>22509.64</v>
      </c>
      <c r="M1084" s="21">
        <f t="shared" ca="1" si="195"/>
        <v>-2.8073201111430524</v>
      </c>
      <c r="N1084" s="21" t="str">
        <f t="shared" ca="1" si="202"/>
        <v/>
      </c>
      <c r="O1084" t="str">
        <f t="shared" ca="1" si="196"/>
        <v/>
      </c>
      <c r="P1084" t="str">
        <f t="shared" ca="1" si="203"/>
        <v/>
      </c>
      <c r="Q1084" t="str">
        <f t="shared" ca="1" si="197"/>
        <v/>
      </c>
      <c r="R1084" t="str">
        <f t="shared" ca="1" si="198"/>
        <v/>
      </c>
    </row>
    <row r="1085" spans="3:18" x14ac:dyDescent="0.25">
      <c r="C1085" s="25">
        <v>41752</v>
      </c>
      <c r="D1085" s="24">
        <v>101.44</v>
      </c>
      <c r="E1085" s="24">
        <v>22509.64</v>
      </c>
      <c r="F1085" s="24">
        <v>1875.39</v>
      </c>
      <c r="G1085">
        <f t="shared" si="192"/>
        <v>104.37</v>
      </c>
      <c r="H1085">
        <f t="shared" ca="1" si="199"/>
        <v>101.44</v>
      </c>
      <c r="I1085">
        <f t="shared" si="193"/>
        <v>3</v>
      </c>
      <c r="J1085">
        <f t="shared" ca="1" si="194"/>
        <v>1</v>
      </c>
      <c r="K1085">
        <f t="shared" ca="1" si="200"/>
        <v>0</v>
      </c>
      <c r="L1085">
        <f t="shared" ca="1" si="201"/>
        <v>22509.64</v>
      </c>
      <c r="M1085" s="21">
        <f t="shared" ca="1" si="195"/>
        <v>-2.8073201111430524</v>
      </c>
      <c r="N1085" s="21" t="str">
        <f t="shared" ca="1" si="202"/>
        <v/>
      </c>
      <c r="O1085" t="str">
        <f t="shared" ca="1" si="196"/>
        <v/>
      </c>
      <c r="P1085" t="str">
        <f t="shared" ca="1" si="203"/>
        <v/>
      </c>
      <c r="Q1085" t="str">
        <f t="shared" ca="1" si="197"/>
        <v/>
      </c>
      <c r="R1085" t="str">
        <f t="shared" ca="1" si="198"/>
        <v/>
      </c>
    </row>
    <row r="1086" spans="3:18" x14ac:dyDescent="0.25">
      <c r="C1086" s="25">
        <v>41751</v>
      </c>
      <c r="D1086" s="24">
        <v>102.13</v>
      </c>
      <c r="E1086" s="24">
        <v>22730.68</v>
      </c>
      <c r="F1086" s="24">
        <v>1879.55</v>
      </c>
      <c r="G1086">
        <f t="shared" si="192"/>
        <v>104.37</v>
      </c>
      <c r="H1086">
        <f t="shared" ca="1" si="199"/>
        <v>102.13</v>
      </c>
      <c r="I1086">
        <f t="shared" si="193"/>
        <v>2</v>
      </c>
      <c r="J1086">
        <f t="shared" ca="1" si="194"/>
        <v>1</v>
      </c>
      <c r="K1086">
        <f t="shared" ca="1" si="200"/>
        <v>0</v>
      </c>
      <c r="L1086">
        <f t="shared" ca="1" si="201"/>
        <v>22730.68</v>
      </c>
      <c r="M1086" s="21">
        <f t="shared" ca="1" si="195"/>
        <v>-2.1462105969148326</v>
      </c>
      <c r="N1086" s="21" t="str">
        <f t="shared" ca="1" si="202"/>
        <v/>
      </c>
      <c r="O1086" t="str">
        <f t="shared" ca="1" si="196"/>
        <v/>
      </c>
      <c r="P1086" t="str">
        <f t="shared" ca="1" si="203"/>
        <v/>
      </c>
      <c r="Q1086" t="str">
        <f t="shared" ca="1" si="197"/>
        <v/>
      </c>
      <c r="R1086" t="str">
        <f t="shared" ca="1" si="198"/>
        <v/>
      </c>
    </row>
    <row r="1087" spans="3:18" x14ac:dyDescent="0.25">
      <c r="C1087" s="25">
        <v>41750</v>
      </c>
      <c r="D1087" s="24">
        <v>104.37</v>
      </c>
      <c r="E1087" s="24"/>
      <c r="F1087" s="24">
        <v>1871.89</v>
      </c>
      <c r="G1087">
        <f t="shared" si="192"/>
        <v>104.37</v>
      </c>
      <c r="H1087">
        <f t="shared" ca="1" si="199"/>
        <v>104.37</v>
      </c>
      <c r="I1087">
        <f t="shared" si="193"/>
        <v>1</v>
      </c>
      <c r="J1087">
        <f t="shared" ca="1" si="194"/>
        <v>1</v>
      </c>
      <c r="K1087">
        <f t="shared" ca="1" si="200"/>
        <v>0</v>
      </c>
      <c r="L1087">
        <f t="shared" ca="1" si="201"/>
        <v>0</v>
      </c>
      <c r="M1087" s="21">
        <f t="shared" ca="1" si="195"/>
        <v>0</v>
      </c>
      <c r="N1087" s="21" t="str">
        <f t="shared" ca="1" si="202"/>
        <v/>
      </c>
      <c r="O1087" t="str">
        <f t="shared" ca="1" si="196"/>
        <v/>
      </c>
      <c r="P1087" t="str">
        <f t="shared" ca="1" si="203"/>
        <v/>
      </c>
      <c r="Q1087" t="str">
        <f t="shared" ca="1" si="197"/>
        <v/>
      </c>
      <c r="R1087" t="str">
        <f t="shared" ca="1" si="198"/>
        <v/>
      </c>
    </row>
    <row r="1088" spans="3:18" x14ac:dyDescent="0.25">
      <c r="C1088" s="25">
        <v>41746</v>
      </c>
      <c r="D1088" s="24">
        <v>104.3</v>
      </c>
      <c r="E1088" s="24">
        <v>22760.240000000002</v>
      </c>
      <c r="F1088" s="24">
        <v>1864.85</v>
      </c>
      <c r="G1088">
        <f t="shared" si="192"/>
        <v>104.3</v>
      </c>
      <c r="H1088">
        <f t="shared" ca="1" si="199"/>
        <v>104.3</v>
      </c>
      <c r="I1088">
        <f t="shared" si="193"/>
        <v>1</v>
      </c>
      <c r="J1088">
        <f t="shared" ca="1" si="194"/>
        <v>1</v>
      </c>
      <c r="K1088">
        <f t="shared" ca="1" si="200"/>
        <v>22760.240000000002</v>
      </c>
      <c r="L1088">
        <f t="shared" ca="1" si="201"/>
        <v>22760.240000000002</v>
      </c>
      <c r="M1088" s="21">
        <f t="shared" ca="1" si="195"/>
        <v>0</v>
      </c>
      <c r="N1088" s="21">
        <f t="shared" ca="1" si="202"/>
        <v>0</v>
      </c>
      <c r="O1088" t="str">
        <f t="shared" ca="1" si="196"/>
        <v/>
      </c>
      <c r="P1088" t="str">
        <f t="shared" ca="1" si="203"/>
        <v/>
      </c>
      <c r="Q1088" t="str">
        <f t="shared" ca="1" si="197"/>
        <v/>
      </c>
      <c r="R1088" t="str">
        <f t="shared" ca="1" si="198"/>
        <v/>
      </c>
    </row>
    <row r="1089" spans="3:18" x14ac:dyDescent="0.25">
      <c r="C1089" s="25">
        <v>41745</v>
      </c>
      <c r="D1089" s="24">
        <v>103.76</v>
      </c>
      <c r="E1089" s="24">
        <v>22696.01</v>
      </c>
      <c r="F1089" s="24">
        <v>1862.31</v>
      </c>
      <c r="G1089">
        <f t="shared" si="192"/>
        <v>104.05</v>
      </c>
      <c r="H1089">
        <f t="shared" ca="1" si="199"/>
        <v>103.75</v>
      </c>
      <c r="I1089">
        <f t="shared" si="193"/>
        <v>3</v>
      </c>
      <c r="J1089">
        <f t="shared" ca="1" si="194"/>
        <v>2</v>
      </c>
      <c r="K1089">
        <f t="shared" ca="1" si="200"/>
        <v>23038.799999999999</v>
      </c>
      <c r="L1089">
        <f t="shared" ca="1" si="201"/>
        <v>22671.26</v>
      </c>
      <c r="M1089" s="21">
        <f t="shared" ca="1" si="195"/>
        <v>-0.28832292167226825</v>
      </c>
      <c r="N1089" s="21">
        <f t="shared" ca="1" si="202"/>
        <v>-1.5953087834435831</v>
      </c>
      <c r="O1089" t="str">
        <f t="shared" ca="1" si="196"/>
        <v/>
      </c>
      <c r="P1089" t="str">
        <f t="shared" ca="1" si="203"/>
        <v/>
      </c>
      <c r="Q1089" t="str">
        <f t="shared" ca="1" si="197"/>
        <v/>
      </c>
      <c r="R1089" t="str">
        <f t="shared" ca="1" si="198"/>
        <v/>
      </c>
    </row>
    <row r="1090" spans="3:18" x14ac:dyDescent="0.25">
      <c r="C1090" s="25">
        <v>41744</v>
      </c>
      <c r="D1090" s="24">
        <v>103.75</v>
      </c>
      <c r="E1090" s="24">
        <v>22671.26</v>
      </c>
      <c r="F1090" s="24">
        <v>1842.98</v>
      </c>
      <c r="G1090">
        <f t="shared" si="192"/>
        <v>104.05</v>
      </c>
      <c r="H1090">
        <f t="shared" ca="1" si="199"/>
        <v>103.75</v>
      </c>
      <c r="I1090">
        <f t="shared" si="193"/>
        <v>2</v>
      </c>
      <c r="J1090">
        <f t="shared" ca="1" si="194"/>
        <v>1</v>
      </c>
      <c r="K1090">
        <f t="shared" ca="1" si="200"/>
        <v>23038.799999999999</v>
      </c>
      <c r="L1090">
        <f t="shared" ca="1" si="201"/>
        <v>22671.26</v>
      </c>
      <c r="M1090" s="21">
        <f t="shared" ca="1" si="195"/>
        <v>-0.28832292167226825</v>
      </c>
      <c r="N1090" s="21">
        <f t="shared" ca="1" si="202"/>
        <v>-1.5953087834435831</v>
      </c>
      <c r="O1090" t="str">
        <f t="shared" ca="1" si="196"/>
        <v/>
      </c>
      <c r="P1090" t="str">
        <f t="shared" ca="1" si="203"/>
        <v/>
      </c>
      <c r="Q1090" t="str">
        <f t="shared" ca="1" si="197"/>
        <v/>
      </c>
      <c r="R1090" t="str">
        <f t="shared" ca="1" si="198"/>
        <v/>
      </c>
    </row>
    <row r="1091" spans="3:18" x14ac:dyDescent="0.25">
      <c r="C1091" s="25">
        <v>41743</v>
      </c>
      <c r="D1091" s="24">
        <v>104.05</v>
      </c>
      <c r="E1091" s="24">
        <v>23038.799999999999</v>
      </c>
      <c r="F1091" s="24">
        <v>1830.61</v>
      </c>
      <c r="G1091">
        <f t="shared" si="192"/>
        <v>104.05</v>
      </c>
      <c r="H1091">
        <f t="shared" ca="1" si="199"/>
        <v>104.05</v>
      </c>
      <c r="I1091">
        <f t="shared" si="193"/>
        <v>1</v>
      </c>
      <c r="J1091">
        <f t="shared" ca="1" si="194"/>
        <v>1</v>
      </c>
      <c r="K1091">
        <f t="shared" ca="1" si="200"/>
        <v>23038.799999999999</v>
      </c>
      <c r="L1091">
        <f t="shared" ca="1" si="201"/>
        <v>23038.799999999999</v>
      </c>
      <c r="M1091" s="21">
        <f t="shared" ca="1" si="195"/>
        <v>0</v>
      </c>
      <c r="N1091" s="21">
        <f t="shared" ca="1" si="202"/>
        <v>0</v>
      </c>
      <c r="O1091" t="str">
        <f t="shared" ca="1" si="196"/>
        <v/>
      </c>
      <c r="P1091" t="str">
        <f t="shared" ca="1" si="203"/>
        <v/>
      </c>
      <c r="Q1091" t="str">
        <f t="shared" ca="1" si="197"/>
        <v/>
      </c>
      <c r="R1091" t="str">
        <f t="shared" ca="1" si="198"/>
        <v/>
      </c>
    </row>
    <row r="1092" spans="3:18" x14ac:dyDescent="0.25">
      <c r="C1092" s="25">
        <v>41740</v>
      </c>
      <c r="D1092" s="24">
        <v>103.74</v>
      </c>
      <c r="E1092" s="24">
        <v>23003.64</v>
      </c>
      <c r="F1092" s="24">
        <v>1815.69</v>
      </c>
      <c r="G1092">
        <f t="shared" si="192"/>
        <v>103.74</v>
      </c>
      <c r="H1092">
        <f t="shared" ca="1" si="199"/>
        <v>103.74</v>
      </c>
      <c r="I1092">
        <f t="shared" si="193"/>
        <v>1</v>
      </c>
      <c r="J1092">
        <f t="shared" ca="1" si="194"/>
        <v>1</v>
      </c>
      <c r="K1092">
        <f t="shared" ca="1" si="200"/>
        <v>23003.64</v>
      </c>
      <c r="L1092">
        <f t="shared" ca="1" si="201"/>
        <v>23003.64</v>
      </c>
      <c r="M1092" s="21">
        <f t="shared" ca="1" si="195"/>
        <v>0</v>
      </c>
      <c r="N1092" s="21">
        <f t="shared" ca="1" si="202"/>
        <v>0</v>
      </c>
      <c r="O1092" t="str">
        <f t="shared" ca="1" si="196"/>
        <v/>
      </c>
      <c r="P1092" t="str">
        <f t="shared" ca="1" si="203"/>
        <v/>
      </c>
      <c r="Q1092" t="str">
        <f t="shared" ca="1" si="197"/>
        <v/>
      </c>
      <c r="R1092" t="str">
        <f t="shared" ca="1" si="198"/>
        <v/>
      </c>
    </row>
    <row r="1093" spans="3:18" x14ac:dyDescent="0.25">
      <c r="C1093" s="25">
        <v>41739</v>
      </c>
      <c r="D1093" s="24">
        <v>103.4</v>
      </c>
      <c r="E1093" s="24">
        <v>23186.959999999999</v>
      </c>
      <c r="F1093" s="24">
        <v>1833.08</v>
      </c>
      <c r="G1093">
        <f t="shared" si="192"/>
        <v>103.6</v>
      </c>
      <c r="H1093">
        <f t="shared" ca="1" si="199"/>
        <v>103.4</v>
      </c>
      <c r="I1093">
        <f t="shared" si="193"/>
        <v>2</v>
      </c>
      <c r="J1093">
        <f t="shared" ca="1" si="194"/>
        <v>1</v>
      </c>
      <c r="K1093">
        <f t="shared" ca="1" si="200"/>
        <v>22843.17</v>
      </c>
      <c r="L1093">
        <f t="shared" ca="1" si="201"/>
        <v>23186.959999999999</v>
      </c>
      <c r="M1093" s="21">
        <f t="shared" ca="1" si="195"/>
        <v>-0.19305019305018156</v>
      </c>
      <c r="N1093" s="21">
        <f t="shared" ca="1" si="202"/>
        <v>1.5050012760925879</v>
      </c>
      <c r="O1093" t="str">
        <f t="shared" ca="1" si="196"/>
        <v/>
      </c>
      <c r="P1093" t="str">
        <f t="shared" ca="1" si="203"/>
        <v/>
      </c>
      <c r="Q1093" t="str">
        <f t="shared" ca="1" si="197"/>
        <v/>
      </c>
      <c r="R1093" t="str">
        <f t="shared" ca="1" si="198"/>
        <v/>
      </c>
    </row>
    <row r="1094" spans="3:18" x14ac:dyDescent="0.25">
      <c r="C1094" s="25">
        <v>41738</v>
      </c>
      <c r="D1094" s="24">
        <v>103.6</v>
      </c>
      <c r="E1094" s="24">
        <v>22843.17</v>
      </c>
      <c r="F1094" s="24">
        <v>1872.18</v>
      </c>
      <c r="G1094">
        <f t="shared" si="192"/>
        <v>103.6</v>
      </c>
      <c r="H1094">
        <f t="shared" ca="1" si="199"/>
        <v>103.6</v>
      </c>
      <c r="I1094">
        <f t="shared" si="193"/>
        <v>1</v>
      </c>
      <c r="J1094">
        <f t="shared" ca="1" si="194"/>
        <v>1</v>
      </c>
      <c r="K1094">
        <f t="shared" ca="1" si="200"/>
        <v>22843.17</v>
      </c>
      <c r="L1094">
        <f t="shared" ca="1" si="201"/>
        <v>22843.17</v>
      </c>
      <c r="M1094" s="21">
        <f t="shared" ca="1" si="195"/>
        <v>0</v>
      </c>
      <c r="N1094" s="21">
        <f t="shared" ca="1" si="202"/>
        <v>0</v>
      </c>
      <c r="O1094" t="str">
        <f t="shared" ca="1" si="196"/>
        <v/>
      </c>
      <c r="P1094" t="str">
        <f t="shared" ca="1" si="203"/>
        <v/>
      </c>
      <c r="Q1094" t="str">
        <f t="shared" ca="1" si="197"/>
        <v/>
      </c>
      <c r="R1094" t="str">
        <f t="shared" ca="1" si="198"/>
        <v/>
      </c>
    </row>
    <row r="1095" spans="3:18" x14ac:dyDescent="0.25">
      <c r="C1095" s="25">
        <v>41737</v>
      </c>
      <c r="D1095" s="24">
        <v>102.56</v>
      </c>
      <c r="E1095" s="24">
        <v>22596.97</v>
      </c>
      <c r="F1095" s="24">
        <v>1851.96</v>
      </c>
      <c r="G1095">
        <f t="shared" si="192"/>
        <v>102.56</v>
      </c>
      <c r="H1095">
        <f t="shared" ca="1" si="199"/>
        <v>102.56</v>
      </c>
      <c r="I1095">
        <f t="shared" si="193"/>
        <v>1</v>
      </c>
      <c r="J1095">
        <f t="shared" ca="1" si="194"/>
        <v>1</v>
      </c>
      <c r="K1095">
        <f t="shared" ca="1" si="200"/>
        <v>22596.97</v>
      </c>
      <c r="L1095">
        <f t="shared" ca="1" si="201"/>
        <v>22596.97</v>
      </c>
      <c r="M1095" s="21">
        <f t="shared" ca="1" si="195"/>
        <v>0</v>
      </c>
      <c r="N1095" s="21">
        <f t="shared" ca="1" si="202"/>
        <v>0</v>
      </c>
      <c r="O1095" t="str">
        <f t="shared" ca="1" si="196"/>
        <v/>
      </c>
      <c r="P1095" t="str">
        <f t="shared" ca="1" si="203"/>
        <v/>
      </c>
      <c r="Q1095" t="str">
        <f t="shared" ca="1" si="197"/>
        <v/>
      </c>
      <c r="R1095" t="str">
        <f t="shared" ca="1" si="198"/>
        <v/>
      </c>
    </row>
    <row r="1096" spans="3:18" x14ac:dyDescent="0.25">
      <c r="C1096" s="25">
        <v>41736</v>
      </c>
      <c r="D1096" s="24">
        <v>100.44</v>
      </c>
      <c r="E1096" s="24">
        <v>22377.15</v>
      </c>
      <c r="F1096" s="24">
        <v>1845.04</v>
      </c>
      <c r="G1096">
        <f t="shared" si="192"/>
        <v>101.67</v>
      </c>
      <c r="H1096">
        <f t="shared" ca="1" si="199"/>
        <v>99.62</v>
      </c>
      <c r="I1096">
        <f t="shared" si="193"/>
        <v>7</v>
      </c>
      <c r="J1096">
        <f t="shared" ca="1" si="194"/>
        <v>4</v>
      </c>
      <c r="K1096">
        <f t="shared" ca="1" si="200"/>
        <v>22065.53</v>
      </c>
      <c r="L1096">
        <f t="shared" ca="1" si="201"/>
        <v>22523.94</v>
      </c>
      <c r="M1096" s="21">
        <f t="shared" ca="1" si="195"/>
        <v>-2.0163273335300436</v>
      </c>
      <c r="N1096" s="21">
        <f t="shared" ca="1" si="202"/>
        <v>2.0774937198426713</v>
      </c>
      <c r="O1096" t="str">
        <f t="shared" ca="1" si="196"/>
        <v/>
      </c>
      <c r="P1096" t="str">
        <f t="shared" ca="1" si="203"/>
        <v/>
      </c>
      <c r="Q1096" t="str">
        <f t="shared" ca="1" si="197"/>
        <v/>
      </c>
      <c r="R1096" t="str">
        <f t="shared" ca="1" si="198"/>
        <v/>
      </c>
    </row>
    <row r="1097" spans="3:18" x14ac:dyDescent="0.25">
      <c r="C1097" s="25">
        <v>41733</v>
      </c>
      <c r="D1097" s="24">
        <v>101.14</v>
      </c>
      <c r="E1097" s="24">
        <v>22510.080000000002</v>
      </c>
      <c r="F1097" s="24">
        <v>1865.09</v>
      </c>
      <c r="G1097">
        <f t="shared" si="192"/>
        <v>101.67</v>
      </c>
      <c r="H1097">
        <f t="shared" ca="1" si="199"/>
        <v>99.62</v>
      </c>
      <c r="I1097">
        <f t="shared" si="193"/>
        <v>6</v>
      </c>
      <c r="J1097">
        <f t="shared" ca="1" si="194"/>
        <v>3</v>
      </c>
      <c r="K1097">
        <f t="shared" ca="1" si="200"/>
        <v>22065.53</v>
      </c>
      <c r="L1097">
        <f t="shared" ca="1" si="201"/>
        <v>22523.94</v>
      </c>
      <c r="M1097" s="21">
        <f t="shared" ca="1" si="195"/>
        <v>-2.0163273335300436</v>
      </c>
      <c r="N1097" s="21">
        <f t="shared" ca="1" si="202"/>
        <v>2.0774937198426713</v>
      </c>
      <c r="O1097" t="str">
        <f t="shared" ca="1" si="196"/>
        <v/>
      </c>
      <c r="P1097" t="str">
        <f t="shared" ca="1" si="203"/>
        <v/>
      </c>
      <c r="Q1097" t="str">
        <f t="shared" ca="1" si="197"/>
        <v/>
      </c>
      <c r="R1097" t="str">
        <f t="shared" ca="1" si="198"/>
        <v/>
      </c>
    </row>
    <row r="1098" spans="3:18" x14ac:dyDescent="0.25">
      <c r="C1098" s="25">
        <v>41732</v>
      </c>
      <c r="D1098" s="24">
        <v>100.29</v>
      </c>
      <c r="E1098" s="24">
        <v>22565.08</v>
      </c>
      <c r="F1098" s="24">
        <v>1888.77</v>
      </c>
      <c r="G1098">
        <f t="shared" si="192"/>
        <v>101.67</v>
      </c>
      <c r="H1098">
        <f t="shared" ca="1" si="199"/>
        <v>99.62</v>
      </c>
      <c r="I1098">
        <f t="shared" si="193"/>
        <v>5</v>
      </c>
      <c r="J1098">
        <f t="shared" ca="1" si="194"/>
        <v>2</v>
      </c>
      <c r="K1098">
        <f t="shared" ca="1" si="200"/>
        <v>22065.53</v>
      </c>
      <c r="L1098">
        <f t="shared" ca="1" si="201"/>
        <v>22523.94</v>
      </c>
      <c r="M1098" s="21">
        <f t="shared" ca="1" si="195"/>
        <v>-2.0163273335300436</v>
      </c>
      <c r="N1098" s="21">
        <f t="shared" ca="1" si="202"/>
        <v>2.0774937198426713</v>
      </c>
      <c r="O1098" t="str">
        <f t="shared" ca="1" si="196"/>
        <v/>
      </c>
      <c r="P1098" t="str">
        <f t="shared" ca="1" si="203"/>
        <v/>
      </c>
      <c r="Q1098" t="str">
        <f t="shared" ca="1" si="197"/>
        <v/>
      </c>
      <c r="R1098" t="str">
        <f t="shared" ca="1" si="198"/>
        <v/>
      </c>
    </row>
    <row r="1099" spans="3:18" x14ac:dyDescent="0.25">
      <c r="C1099" s="25">
        <v>41731</v>
      </c>
      <c r="D1099" s="24">
        <v>99.62</v>
      </c>
      <c r="E1099" s="24">
        <v>22523.94</v>
      </c>
      <c r="F1099" s="24">
        <v>1890.9</v>
      </c>
      <c r="G1099">
        <f t="shared" si="192"/>
        <v>101.67</v>
      </c>
      <c r="H1099">
        <f t="shared" ca="1" si="199"/>
        <v>99.62</v>
      </c>
      <c r="I1099">
        <f t="shared" si="193"/>
        <v>4</v>
      </c>
      <c r="J1099">
        <f t="shared" ca="1" si="194"/>
        <v>1</v>
      </c>
      <c r="K1099">
        <f t="shared" ca="1" si="200"/>
        <v>22065.53</v>
      </c>
      <c r="L1099">
        <f t="shared" ca="1" si="201"/>
        <v>22523.94</v>
      </c>
      <c r="M1099" s="21">
        <f t="shared" ca="1" si="195"/>
        <v>-2.0163273335300436</v>
      </c>
      <c r="N1099" s="21">
        <f t="shared" ca="1" si="202"/>
        <v>2.0774937198426713</v>
      </c>
      <c r="O1099" t="str">
        <f t="shared" ca="1" si="196"/>
        <v/>
      </c>
      <c r="P1099" t="str">
        <f t="shared" ca="1" si="203"/>
        <v/>
      </c>
      <c r="Q1099" t="str">
        <f t="shared" ca="1" si="197"/>
        <v/>
      </c>
      <c r="R1099" t="str">
        <f t="shared" ca="1" si="198"/>
        <v/>
      </c>
    </row>
    <row r="1100" spans="3:18" x14ac:dyDescent="0.25">
      <c r="C1100" s="25">
        <v>41730</v>
      </c>
      <c r="D1100" s="24">
        <v>99.74</v>
      </c>
      <c r="E1100" s="24">
        <v>22448.54</v>
      </c>
      <c r="F1100" s="24">
        <v>1885.52</v>
      </c>
      <c r="G1100">
        <f t="shared" si="192"/>
        <v>101.67</v>
      </c>
      <c r="H1100">
        <f t="shared" ca="1" si="199"/>
        <v>99.74</v>
      </c>
      <c r="I1100">
        <f t="shared" si="193"/>
        <v>3</v>
      </c>
      <c r="J1100">
        <f t="shared" ca="1" si="194"/>
        <v>1</v>
      </c>
      <c r="K1100">
        <f t="shared" ca="1" si="200"/>
        <v>22065.53</v>
      </c>
      <c r="L1100">
        <f t="shared" ca="1" si="201"/>
        <v>22448.54</v>
      </c>
      <c r="M1100" s="21">
        <f t="shared" ca="1" si="195"/>
        <v>-1.8982984164453653</v>
      </c>
      <c r="N1100" s="21">
        <f t="shared" ca="1" si="202"/>
        <v>1.7357842752927288</v>
      </c>
      <c r="O1100" t="str">
        <f t="shared" ca="1" si="196"/>
        <v/>
      </c>
      <c r="P1100" t="str">
        <f t="shared" ca="1" si="203"/>
        <v/>
      </c>
      <c r="Q1100" t="str">
        <f t="shared" ca="1" si="197"/>
        <v/>
      </c>
      <c r="R1100" t="str">
        <f t="shared" ca="1" si="198"/>
        <v/>
      </c>
    </row>
    <row r="1101" spans="3:18" x14ac:dyDescent="0.25">
      <c r="C1101" s="25">
        <v>41729</v>
      </c>
      <c r="D1101" s="24">
        <v>101.58</v>
      </c>
      <c r="E1101" s="24">
        <v>22151.06</v>
      </c>
      <c r="F1101" s="24">
        <v>1872.34</v>
      </c>
      <c r="G1101">
        <f t="shared" si="192"/>
        <v>101.67</v>
      </c>
      <c r="H1101">
        <f t="shared" ca="1" si="199"/>
        <v>101.58</v>
      </c>
      <c r="I1101">
        <f t="shared" si="193"/>
        <v>2</v>
      </c>
      <c r="J1101">
        <f t="shared" ca="1" si="194"/>
        <v>1</v>
      </c>
      <c r="K1101">
        <f t="shared" ca="1" si="200"/>
        <v>22065.53</v>
      </c>
      <c r="L1101">
        <f t="shared" ca="1" si="201"/>
        <v>22151.06</v>
      </c>
      <c r="M1101" s="21">
        <f t="shared" ca="1" si="195"/>
        <v>-8.8521687813514216E-2</v>
      </c>
      <c r="N1101" s="21">
        <f t="shared" ca="1" si="202"/>
        <v>0.38761815374479536</v>
      </c>
      <c r="O1101" t="str">
        <f t="shared" ca="1" si="196"/>
        <v/>
      </c>
      <c r="P1101" t="str">
        <f t="shared" ca="1" si="203"/>
        <v/>
      </c>
      <c r="Q1101" t="str">
        <f t="shared" ca="1" si="197"/>
        <v/>
      </c>
      <c r="R1101" t="str">
        <f t="shared" ca="1" si="198"/>
        <v/>
      </c>
    </row>
    <row r="1102" spans="3:18" x14ac:dyDescent="0.25">
      <c r="C1102" s="25">
        <v>41726</v>
      </c>
      <c r="D1102" s="24">
        <v>101.67</v>
      </c>
      <c r="E1102" s="24">
        <v>22065.53</v>
      </c>
      <c r="F1102" s="24">
        <v>1857.62</v>
      </c>
      <c r="G1102">
        <f t="shared" si="192"/>
        <v>101.67</v>
      </c>
      <c r="H1102">
        <f t="shared" ca="1" si="199"/>
        <v>101.67</v>
      </c>
      <c r="I1102">
        <f t="shared" si="193"/>
        <v>1</v>
      </c>
      <c r="J1102">
        <f t="shared" ca="1" si="194"/>
        <v>1</v>
      </c>
      <c r="K1102">
        <f t="shared" ca="1" si="200"/>
        <v>22065.53</v>
      </c>
      <c r="L1102">
        <f t="shared" ca="1" si="201"/>
        <v>22065.53</v>
      </c>
      <c r="M1102" s="21">
        <f t="shared" ca="1" si="195"/>
        <v>0</v>
      </c>
      <c r="N1102" s="21">
        <f t="shared" ca="1" si="202"/>
        <v>0</v>
      </c>
      <c r="O1102" t="str">
        <f t="shared" ca="1" si="196"/>
        <v/>
      </c>
      <c r="P1102" t="str">
        <f t="shared" ca="1" si="203"/>
        <v/>
      </c>
      <c r="Q1102" t="str">
        <f t="shared" ca="1" si="197"/>
        <v/>
      </c>
      <c r="R1102" t="str">
        <f t="shared" ca="1" si="198"/>
        <v/>
      </c>
    </row>
    <row r="1103" spans="3:18" x14ac:dyDescent="0.25">
      <c r="C1103" s="25">
        <v>41725</v>
      </c>
      <c r="D1103" s="24">
        <v>101.28</v>
      </c>
      <c r="E1103" s="24">
        <v>21834.45</v>
      </c>
      <c r="F1103" s="24">
        <v>1849.04</v>
      </c>
      <c r="G1103">
        <f t="shared" si="192"/>
        <v>102.58</v>
      </c>
      <c r="H1103">
        <f t="shared" ca="1" si="199"/>
        <v>97.99</v>
      </c>
      <c r="I1103">
        <f t="shared" si="193"/>
        <v>15</v>
      </c>
      <c r="J1103">
        <f t="shared" ca="1" si="194"/>
        <v>12</v>
      </c>
      <c r="K1103">
        <f t="shared" ca="1" si="200"/>
        <v>22660.49</v>
      </c>
      <c r="L1103">
        <f t="shared" ca="1" si="201"/>
        <v>21901.95</v>
      </c>
      <c r="M1103" s="21">
        <f t="shared" ca="1" si="195"/>
        <v>-4.4745564437512204</v>
      </c>
      <c r="N1103" s="21">
        <f t="shared" ca="1" si="202"/>
        <v>-3.3474121698162773</v>
      </c>
      <c r="O1103" t="str">
        <f t="shared" ca="1" si="196"/>
        <v/>
      </c>
      <c r="P1103" t="str">
        <f t="shared" ca="1" si="203"/>
        <v/>
      </c>
      <c r="Q1103" t="str">
        <f t="shared" ca="1" si="197"/>
        <v/>
      </c>
      <c r="R1103" t="str">
        <f t="shared" ca="1" si="198"/>
        <v/>
      </c>
    </row>
    <row r="1104" spans="3:18" x14ac:dyDescent="0.25">
      <c r="C1104" s="25">
        <v>41724</v>
      </c>
      <c r="D1104" s="24">
        <v>100.26</v>
      </c>
      <c r="E1104" s="24">
        <v>21887.75</v>
      </c>
      <c r="F1104" s="24">
        <v>1852.56</v>
      </c>
      <c r="G1104">
        <f t="shared" si="192"/>
        <v>102.58</v>
      </c>
      <c r="H1104">
        <f t="shared" ca="1" si="199"/>
        <v>97.99</v>
      </c>
      <c r="I1104">
        <f t="shared" si="193"/>
        <v>14</v>
      </c>
      <c r="J1104">
        <f t="shared" ca="1" si="194"/>
        <v>11</v>
      </c>
      <c r="K1104">
        <f t="shared" ca="1" si="200"/>
        <v>22660.49</v>
      </c>
      <c r="L1104">
        <f t="shared" ca="1" si="201"/>
        <v>21901.95</v>
      </c>
      <c r="M1104" s="21">
        <f t="shared" ca="1" si="195"/>
        <v>-4.4745564437512204</v>
      </c>
      <c r="N1104" s="21">
        <f t="shared" ca="1" si="202"/>
        <v>-3.3474121698162773</v>
      </c>
      <c r="O1104" t="str">
        <f t="shared" ca="1" si="196"/>
        <v/>
      </c>
      <c r="P1104" t="str">
        <f t="shared" ca="1" si="203"/>
        <v/>
      </c>
      <c r="Q1104" t="str">
        <f t="shared" ca="1" si="197"/>
        <v/>
      </c>
      <c r="R1104" t="str">
        <f t="shared" ca="1" si="198"/>
        <v/>
      </c>
    </row>
    <row r="1105" spans="3:18" x14ac:dyDescent="0.25">
      <c r="C1105" s="25">
        <v>41723</v>
      </c>
      <c r="D1105" s="24">
        <v>99.19</v>
      </c>
      <c r="E1105" s="24">
        <v>21732.32</v>
      </c>
      <c r="F1105" s="24">
        <v>1865.62</v>
      </c>
      <c r="G1105">
        <f t="shared" ref="G1105:G1168" si="204">MAX($D1105:$D1119)</f>
        <v>102.58</v>
      </c>
      <c r="H1105">
        <f t="shared" ca="1" si="199"/>
        <v>97.99</v>
      </c>
      <c r="I1105">
        <f t="shared" ref="I1105:I1168" si="205">MATCH($G1105,$D1105:$D1119,0)</f>
        <v>13</v>
      </c>
      <c r="J1105">
        <f t="shared" ref="J1105:J1168" ca="1" si="206">MATCH($H1105,$D1105:$D1119,0)</f>
        <v>10</v>
      </c>
      <c r="K1105">
        <f t="shared" ca="1" si="200"/>
        <v>22660.49</v>
      </c>
      <c r="L1105">
        <f t="shared" ca="1" si="201"/>
        <v>21901.95</v>
      </c>
      <c r="M1105" s="21">
        <f t="shared" ref="M1105:M1168" ca="1" si="207">100*(H1105/G1105-1)</f>
        <v>-4.4745564437512204</v>
      </c>
      <c r="N1105" s="21">
        <f t="shared" ca="1" si="202"/>
        <v>-3.3474121698162773</v>
      </c>
      <c r="O1105" t="str">
        <f t="shared" ref="O1105:O1168" ca="1" si="208">IF(M1105&lt;-10,1,"")</f>
        <v/>
      </c>
      <c r="P1105" t="str">
        <f t="shared" ca="1" si="203"/>
        <v/>
      </c>
      <c r="Q1105" t="str">
        <f t="shared" ref="Q1105:Q1168" ca="1" si="209">IF(AND($O1105=1,$P1105=1),OFFSET($C1105,I1105-1,0),"")</f>
        <v/>
      </c>
      <c r="R1105" t="str">
        <f t="shared" ref="R1105:R1168" ca="1" si="210">IF(AND($O1105=1,$P1105=1),OFFSET($C1105,J1105-1,0),"")</f>
        <v/>
      </c>
    </row>
    <row r="1106" spans="3:18" x14ac:dyDescent="0.25">
      <c r="C1106" s="25">
        <v>41722</v>
      </c>
      <c r="D1106" s="24">
        <v>99.6</v>
      </c>
      <c r="E1106" s="24">
        <v>21846.45</v>
      </c>
      <c r="F1106" s="24">
        <v>1857.44</v>
      </c>
      <c r="G1106">
        <f t="shared" si="204"/>
        <v>103.33</v>
      </c>
      <c r="H1106">
        <f t="shared" ref="H1106:H1169" ca="1" si="211">MIN(OFFSET($D1106,0,0,MATCH($G1106,$D1106:$D1120,0),1))</f>
        <v>97.99</v>
      </c>
      <c r="I1106">
        <f t="shared" si="205"/>
        <v>15</v>
      </c>
      <c r="J1106">
        <f t="shared" ca="1" si="206"/>
        <v>9</v>
      </c>
      <c r="K1106">
        <f t="shared" ref="K1106:K1169" ca="1" si="212">OFFSET($E1106,I1106-1,0)</f>
        <v>22657.63</v>
      </c>
      <c r="L1106">
        <f t="shared" ref="L1106:L1169" ca="1" si="213">OFFSET($E1106,J1106-1,0)</f>
        <v>21901.95</v>
      </c>
      <c r="M1106" s="21">
        <f t="shared" ca="1" si="207"/>
        <v>-5.1679086422142699</v>
      </c>
      <c r="N1106" s="21">
        <f t="shared" ref="N1106:N1169" ca="1" si="214">IF(ISNUMBER(100*(L1106/K1106-1)),100*(L1106/K1106-1),"")</f>
        <v>-3.3352120234993676</v>
      </c>
      <c r="O1106" t="str">
        <f t="shared" ca="1" si="208"/>
        <v/>
      </c>
      <c r="P1106" t="str">
        <f t="shared" ref="P1106:P1169" ca="1" si="215">IF(N1106="","",IF(N1106=-100,"",IF(N1106&lt;-10,1,"")))</f>
        <v/>
      </c>
      <c r="Q1106" t="str">
        <f t="shared" ca="1" si="209"/>
        <v/>
      </c>
      <c r="R1106" t="str">
        <f t="shared" ca="1" si="210"/>
        <v/>
      </c>
    </row>
    <row r="1107" spans="3:18" x14ac:dyDescent="0.25">
      <c r="C1107" s="25">
        <v>41719</v>
      </c>
      <c r="D1107" s="24">
        <v>99.46</v>
      </c>
      <c r="E1107" s="24">
        <v>21436.7</v>
      </c>
      <c r="F1107" s="24">
        <v>1866.52</v>
      </c>
      <c r="G1107">
        <f t="shared" si="204"/>
        <v>104.92</v>
      </c>
      <c r="H1107">
        <f t="shared" ca="1" si="211"/>
        <v>97.99</v>
      </c>
      <c r="I1107">
        <f t="shared" si="205"/>
        <v>15</v>
      </c>
      <c r="J1107">
        <f t="shared" ca="1" si="206"/>
        <v>8</v>
      </c>
      <c r="K1107">
        <f t="shared" ca="1" si="212"/>
        <v>22500.67</v>
      </c>
      <c r="L1107">
        <f t="shared" ca="1" si="213"/>
        <v>21901.95</v>
      </c>
      <c r="M1107" s="21">
        <f t="shared" ca="1" si="207"/>
        <v>-6.6050324056423975</v>
      </c>
      <c r="N1107" s="21">
        <f t="shared" ca="1" si="214"/>
        <v>-2.660898542132295</v>
      </c>
      <c r="O1107" t="str">
        <f t="shared" ca="1" si="208"/>
        <v/>
      </c>
      <c r="P1107" t="str">
        <f t="shared" ca="1" si="215"/>
        <v/>
      </c>
      <c r="Q1107" t="str">
        <f t="shared" ca="1" si="209"/>
        <v/>
      </c>
      <c r="R1107" t="str">
        <f t="shared" ca="1" si="210"/>
        <v/>
      </c>
    </row>
    <row r="1108" spans="3:18" x14ac:dyDescent="0.25">
      <c r="C1108" s="25">
        <v>41718</v>
      </c>
      <c r="D1108" s="24">
        <v>99.43</v>
      </c>
      <c r="E1108" s="24">
        <v>21182.16</v>
      </c>
      <c r="F1108" s="24">
        <v>1872.01</v>
      </c>
      <c r="G1108">
        <f t="shared" si="204"/>
        <v>104.92</v>
      </c>
      <c r="H1108">
        <f t="shared" ca="1" si="211"/>
        <v>97.99</v>
      </c>
      <c r="I1108">
        <f t="shared" si="205"/>
        <v>14</v>
      </c>
      <c r="J1108">
        <f t="shared" ca="1" si="206"/>
        <v>7</v>
      </c>
      <c r="K1108">
        <f t="shared" ca="1" si="212"/>
        <v>22500.67</v>
      </c>
      <c r="L1108">
        <f t="shared" ca="1" si="213"/>
        <v>21901.95</v>
      </c>
      <c r="M1108" s="21">
        <f t="shared" ca="1" si="207"/>
        <v>-6.6050324056423975</v>
      </c>
      <c r="N1108" s="21">
        <f t="shared" ca="1" si="214"/>
        <v>-2.660898542132295</v>
      </c>
      <c r="O1108" t="str">
        <f t="shared" ca="1" si="208"/>
        <v/>
      </c>
      <c r="P1108" t="str">
        <f t="shared" ca="1" si="215"/>
        <v/>
      </c>
      <c r="Q1108" t="str">
        <f t="shared" ca="1" si="209"/>
        <v/>
      </c>
      <c r="R1108" t="str">
        <f t="shared" ca="1" si="210"/>
        <v/>
      </c>
    </row>
    <row r="1109" spans="3:18" x14ac:dyDescent="0.25">
      <c r="C1109" s="25">
        <v>41717</v>
      </c>
      <c r="D1109" s="24">
        <v>100.37</v>
      </c>
      <c r="E1109" s="24">
        <v>21568.69</v>
      </c>
      <c r="F1109" s="24">
        <v>1860.77</v>
      </c>
      <c r="G1109">
        <f t="shared" si="204"/>
        <v>104.92</v>
      </c>
      <c r="H1109">
        <f t="shared" ca="1" si="211"/>
        <v>97.99</v>
      </c>
      <c r="I1109">
        <f t="shared" si="205"/>
        <v>13</v>
      </c>
      <c r="J1109">
        <f t="shared" ca="1" si="206"/>
        <v>6</v>
      </c>
      <c r="K1109">
        <f t="shared" ca="1" si="212"/>
        <v>22500.67</v>
      </c>
      <c r="L1109">
        <f t="shared" ca="1" si="213"/>
        <v>21901.95</v>
      </c>
      <c r="M1109" s="21">
        <f t="shared" ca="1" si="207"/>
        <v>-6.6050324056423975</v>
      </c>
      <c r="N1109" s="21">
        <f t="shared" ca="1" si="214"/>
        <v>-2.660898542132295</v>
      </c>
      <c r="O1109" t="str">
        <f t="shared" ca="1" si="208"/>
        <v/>
      </c>
      <c r="P1109" t="str">
        <f t="shared" ca="1" si="215"/>
        <v/>
      </c>
      <c r="Q1109" t="str">
        <f t="shared" ca="1" si="209"/>
        <v/>
      </c>
      <c r="R1109" t="str">
        <f t="shared" ca="1" si="210"/>
        <v/>
      </c>
    </row>
    <row r="1110" spans="3:18" x14ac:dyDescent="0.25">
      <c r="C1110" s="25">
        <v>41716</v>
      </c>
      <c r="D1110" s="24">
        <v>99.7</v>
      </c>
      <c r="E1110" s="24">
        <v>21583.5</v>
      </c>
      <c r="F1110" s="24">
        <v>1872.25</v>
      </c>
      <c r="G1110">
        <f t="shared" si="204"/>
        <v>104.92</v>
      </c>
      <c r="H1110">
        <f t="shared" ca="1" si="211"/>
        <v>97.99</v>
      </c>
      <c r="I1110">
        <f t="shared" si="205"/>
        <v>12</v>
      </c>
      <c r="J1110">
        <f t="shared" ca="1" si="206"/>
        <v>5</v>
      </c>
      <c r="K1110">
        <f t="shared" ca="1" si="212"/>
        <v>22500.67</v>
      </c>
      <c r="L1110">
        <f t="shared" ca="1" si="213"/>
        <v>21901.95</v>
      </c>
      <c r="M1110" s="21">
        <f t="shared" ca="1" si="207"/>
        <v>-6.6050324056423975</v>
      </c>
      <c r="N1110" s="21">
        <f t="shared" ca="1" si="214"/>
        <v>-2.660898542132295</v>
      </c>
      <c r="O1110" t="str">
        <f t="shared" ca="1" si="208"/>
        <v/>
      </c>
      <c r="P1110" t="str">
        <f t="shared" ca="1" si="215"/>
        <v/>
      </c>
      <c r="Q1110" t="str">
        <f t="shared" ca="1" si="209"/>
        <v/>
      </c>
      <c r="R1110" t="str">
        <f t="shared" ca="1" si="210"/>
        <v/>
      </c>
    </row>
    <row r="1111" spans="3:18" x14ac:dyDescent="0.25">
      <c r="C1111" s="25">
        <v>41715</v>
      </c>
      <c r="D1111" s="24">
        <v>98.08</v>
      </c>
      <c r="E1111" s="24">
        <v>21473.95</v>
      </c>
      <c r="F1111" s="24">
        <v>1858.83</v>
      </c>
      <c r="G1111">
        <f t="shared" si="204"/>
        <v>104.92</v>
      </c>
      <c r="H1111">
        <f t="shared" ca="1" si="211"/>
        <v>97.99</v>
      </c>
      <c r="I1111">
        <f t="shared" si="205"/>
        <v>11</v>
      </c>
      <c r="J1111">
        <f t="shared" ca="1" si="206"/>
        <v>4</v>
      </c>
      <c r="K1111">
        <f t="shared" ca="1" si="212"/>
        <v>22500.67</v>
      </c>
      <c r="L1111">
        <f t="shared" ca="1" si="213"/>
        <v>21901.95</v>
      </c>
      <c r="M1111" s="21">
        <f t="shared" ca="1" si="207"/>
        <v>-6.6050324056423975</v>
      </c>
      <c r="N1111" s="21">
        <f t="shared" ca="1" si="214"/>
        <v>-2.660898542132295</v>
      </c>
      <c r="O1111" t="str">
        <f t="shared" ca="1" si="208"/>
        <v/>
      </c>
      <c r="P1111" t="str">
        <f t="shared" ca="1" si="215"/>
        <v/>
      </c>
      <c r="Q1111" t="str">
        <f t="shared" ca="1" si="209"/>
        <v/>
      </c>
      <c r="R1111" t="str">
        <f t="shared" ca="1" si="210"/>
        <v/>
      </c>
    </row>
    <row r="1112" spans="3:18" x14ac:dyDescent="0.25">
      <c r="C1112" s="25">
        <v>41712</v>
      </c>
      <c r="D1112" s="24">
        <v>98.89</v>
      </c>
      <c r="E1112" s="24">
        <v>21539.49</v>
      </c>
      <c r="F1112" s="24">
        <v>1841.13</v>
      </c>
      <c r="G1112">
        <f t="shared" si="204"/>
        <v>104.92</v>
      </c>
      <c r="H1112">
        <f t="shared" ca="1" si="211"/>
        <v>97.99</v>
      </c>
      <c r="I1112">
        <f t="shared" si="205"/>
        <v>10</v>
      </c>
      <c r="J1112">
        <f t="shared" ca="1" si="206"/>
        <v>3</v>
      </c>
      <c r="K1112">
        <f t="shared" ca="1" si="212"/>
        <v>22500.67</v>
      </c>
      <c r="L1112">
        <f t="shared" ca="1" si="213"/>
        <v>21901.95</v>
      </c>
      <c r="M1112" s="21">
        <f t="shared" ca="1" si="207"/>
        <v>-6.6050324056423975</v>
      </c>
      <c r="N1112" s="21">
        <f t="shared" ca="1" si="214"/>
        <v>-2.660898542132295</v>
      </c>
      <c r="O1112" t="str">
        <f t="shared" ca="1" si="208"/>
        <v/>
      </c>
      <c r="P1112" t="str">
        <f t="shared" ca="1" si="215"/>
        <v/>
      </c>
      <c r="Q1112" t="str">
        <f t="shared" ca="1" si="209"/>
        <v/>
      </c>
      <c r="R1112" t="str">
        <f t="shared" ca="1" si="210"/>
        <v/>
      </c>
    </row>
    <row r="1113" spans="3:18" x14ac:dyDescent="0.25">
      <c r="C1113" s="25">
        <v>41711</v>
      </c>
      <c r="D1113" s="24">
        <v>98.2</v>
      </c>
      <c r="E1113" s="24">
        <v>21756.080000000002</v>
      </c>
      <c r="F1113" s="24">
        <v>1846.34</v>
      </c>
      <c r="G1113">
        <f t="shared" si="204"/>
        <v>104.92</v>
      </c>
      <c r="H1113">
        <f t="shared" ca="1" si="211"/>
        <v>97.99</v>
      </c>
      <c r="I1113">
        <f t="shared" si="205"/>
        <v>9</v>
      </c>
      <c r="J1113">
        <f t="shared" ca="1" si="206"/>
        <v>2</v>
      </c>
      <c r="K1113">
        <f t="shared" ca="1" si="212"/>
        <v>22500.67</v>
      </c>
      <c r="L1113">
        <f t="shared" ca="1" si="213"/>
        <v>21901.95</v>
      </c>
      <c r="M1113" s="21">
        <f t="shared" ca="1" si="207"/>
        <v>-6.6050324056423975</v>
      </c>
      <c r="N1113" s="21">
        <f t="shared" ca="1" si="214"/>
        <v>-2.660898542132295</v>
      </c>
      <c r="O1113" t="str">
        <f t="shared" ca="1" si="208"/>
        <v/>
      </c>
      <c r="P1113" t="str">
        <f t="shared" ca="1" si="215"/>
        <v/>
      </c>
      <c r="Q1113" t="str">
        <f t="shared" ca="1" si="209"/>
        <v/>
      </c>
      <c r="R1113" t="str">
        <f t="shared" ca="1" si="210"/>
        <v/>
      </c>
    </row>
    <row r="1114" spans="3:18" x14ac:dyDescent="0.25">
      <c r="C1114" s="25">
        <v>41710</v>
      </c>
      <c r="D1114" s="24">
        <v>97.99</v>
      </c>
      <c r="E1114" s="24">
        <v>21901.95</v>
      </c>
      <c r="F1114" s="24">
        <v>1868.2</v>
      </c>
      <c r="G1114">
        <f t="shared" si="204"/>
        <v>104.92</v>
      </c>
      <c r="H1114">
        <f t="shared" ca="1" si="211"/>
        <v>97.99</v>
      </c>
      <c r="I1114">
        <f t="shared" si="205"/>
        <v>8</v>
      </c>
      <c r="J1114">
        <f t="shared" ca="1" si="206"/>
        <v>1</v>
      </c>
      <c r="K1114">
        <f t="shared" ca="1" si="212"/>
        <v>22500.67</v>
      </c>
      <c r="L1114">
        <f t="shared" ca="1" si="213"/>
        <v>21901.95</v>
      </c>
      <c r="M1114" s="21">
        <f t="shared" ca="1" si="207"/>
        <v>-6.6050324056423975</v>
      </c>
      <c r="N1114" s="21">
        <f t="shared" ca="1" si="214"/>
        <v>-2.660898542132295</v>
      </c>
      <c r="O1114" t="str">
        <f t="shared" ca="1" si="208"/>
        <v/>
      </c>
      <c r="P1114" t="str">
        <f t="shared" ca="1" si="215"/>
        <v/>
      </c>
      <c r="Q1114" t="str">
        <f t="shared" ca="1" si="209"/>
        <v/>
      </c>
      <c r="R1114" t="str">
        <f t="shared" ca="1" si="210"/>
        <v/>
      </c>
    </row>
    <row r="1115" spans="3:18" x14ac:dyDescent="0.25">
      <c r="C1115" s="25">
        <v>41709</v>
      </c>
      <c r="D1115" s="24">
        <v>100.03</v>
      </c>
      <c r="E1115" s="24">
        <v>22269.61</v>
      </c>
      <c r="F1115" s="24">
        <v>1867.63</v>
      </c>
      <c r="G1115">
        <f t="shared" si="204"/>
        <v>104.92</v>
      </c>
      <c r="H1115">
        <f t="shared" ca="1" si="211"/>
        <v>100.03</v>
      </c>
      <c r="I1115">
        <f t="shared" si="205"/>
        <v>7</v>
      </c>
      <c r="J1115">
        <f t="shared" ca="1" si="206"/>
        <v>1</v>
      </c>
      <c r="K1115">
        <f t="shared" ca="1" si="212"/>
        <v>22500.67</v>
      </c>
      <c r="L1115">
        <f t="shared" ca="1" si="213"/>
        <v>22269.61</v>
      </c>
      <c r="M1115" s="21">
        <f t="shared" ca="1" si="207"/>
        <v>-4.660693861990084</v>
      </c>
      <c r="N1115" s="21">
        <f t="shared" ca="1" si="214"/>
        <v>-1.0269027544512976</v>
      </c>
      <c r="O1115" t="str">
        <f t="shared" ca="1" si="208"/>
        <v/>
      </c>
      <c r="P1115" t="str">
        <f t="shared" ca="1" si="215"/>
        <v/>
      </c>
      <c r="Q1115" t="str">
        <f t="shared" ca="1" si="209"/>
        <v/>
      </c>
      <c r="R1115" t="str">
        <f t="shared" ca="1" si="210"/>
        <v/>
      </c>
    </row>
    <row r="1116" spans="3:18" x14ac:dyDescent="0.25">
      <c r="C1116" s="25">
        <v>41708</v>
      </c>
      <c r="D1116" s="24">
        <v>101.12</v>
      </c>
      <c r="E1116" s="24">
        <v>22264.93</v>
      </c>
      <c r="F1116" s="24">
        <v>1877.17</v>
      </c>
      <c r="G1116">
        <f t="shared" si="204"/>
        <v>104.92</v>
      </c>
      <c r="H1116">
        <f t="shared" ca="1" si="211"/>
        <v>101.12</v>
      </c>
      <c r="I1116">
        <f t="shared" si="205"/>
        <v>6</v>
      </c>
      <c r="J1116">
        <f t="shared" ca="1" si="206"/>
        <v>1</v>
      </c>
      <c r="K1116">
        <f t="shared" ca="1" si="212"/>
        <v>22500.67</v>
      </c>
      <c r="L1116">
        <f t="shared" ca="1" si="213"/>
        <v>22264.93</v>
      </c>
      <c r="M1116" s="21">
        <f t="shared" ca="1" si="207"/>
        <v>-3.6218070911170352</v>
      </c>
      <c r="N1116" s="21">
        <f t="shared" ca="1" si="214"/>
        <v>-1.0477021350919657</v>
      </c>
      <c r="O1116" t="str">
        <f t="shared" ca="1" si="208"/>
        <v/>
      </c>
      <c r="P1116" t="str">
        <f t="shared" ca="1" si="215"/>
        <v/>
      </c>
      <c r="Q1116" t="str">
        <f t="shared" ca="1" si="209"/>
        <v/>
      </c>
      <c r="R1116" t="str">
        <f t="shared" ca="1" si="210"/>
        <v/>
      </c>
    </row>
    <row r="1117" spans="3:18" x14ac:dyDescent="0.25">
      <c r="C1117" s="25">
        <v>41705</v>
      </c>
      <c r="D1117" s="24">
        <v>102.58</v>
      </c>
      <c r="E1117" s="24">
        <v>22660.49</v>
      </c>
      <c r="F1117" s="24">
        <v>1878.04</v>
      </c>
      <c r="G1117">
        <f t="shared" si="204"/>
        <v>104.92</v>
      </c>
      <c r="H1117">
        <f t="shared" ca="1" si="211"/>
        <v>101.45</v>
      </c>
      <c r="I1117">
        <f t="shared" si="205"/>
        <v>5</v>
      </c>
      <c r="J1117">
        <f t="shared" ca="1" si="206"/>
        <v>3</v>
      </c>
      <c r="K1117">
        <f t="shared" ca="1" si="212"/>
        <v>22500.67</v>
      </c>
      <c r="L1117">
        <f t="shared" ca="1" si="213"/>
        <v>22579.78</v>
      </c>
      <c r="M1117" s="21">
        <f t="shared" ca="1" si="207"/>
        <v>-3.3072817384674047</v>
      </c>
      <c r="N1117" s="21">
        <f t="shared" ca="1" si="214"/>
        <v>0.35158953044509555</v>
      </c>
      <c r="O1117" t="str">
        <f t="shared" ca="1" si="208"/>
        <v/>
      </c>
      <c r="P1117" t="str">
        <f t="shared" ca="1" si="215"/>
        <v/>
      </c>
      <c r="Q1117" t="str">
        <f t="shared" ca="1" si="209"/>
        <v/>
      </c>
      <c r="R1117" t="str">
        <f t="shared" ca="1" si="210"/>
        <v/>
      </c>
    </row>
    <row r="1118" spans="3:18" x14ac:dyDescent="0.25">
      <c r="C1118" s="25">
        <v>41704</v>
      </c>
      <c r="D1118" s="24">
        <v>101.56</v>
      </c>
      <c r="E1118" s="24">
        <v>22702.97</v>
      </c>
      <c r="F1118" s="24">
        <v>1877.03</v>
      </c>
      <c r="G1118">
        <f t="shared" si="204"/>
        <v>104.92</v>
      </c>
      <c r="H1118">
        <f t="shared" ca="1" si="211"/>
        <v>101.45</v>
      </c>
      <c r="I1118">
        <f t="shared" si="205"/>
        <v>4</v>
      </c>
      <c r="J1118">
        <f t="shared" ca="1" si="206"/>
        <v>2</v>
      </c>
      <c r="K1118">
        <f t="shared" ca="1" si="212"/>
        <v>22500.67</v>
      </c>
      <c r="L1118">
        <f t="shared" ca="1" si="213"/>
        <v>22579.78</v>
      </c>
      <c r="M1118" s="21">
        <f t="shared" ca="1" si="207"/>
        <v>-3.3072817384674047</v>
      </c>
      <c r="N1118" s="21">
        <f t="shared" ca="1" si="214"/>
        <v>0.35158953044509555</v>
      </c>
      <c r="O1118" t="str">
        <f t="shared" ca="1" si="208"/>
        <v/>
      </c>
      <c r="P1118" t="str">
        <f t="shared" ca="1" si="215"/>
        <v/>
      </c>
      <c r="Q1118" t="str">
        <f t="shared" ca="1" si="209"/>
        <v/>
      </c>
      <c r="R1118" t="str">
        <f t="shared" ca="1" si="210"/>
        <v/>
      </c>
    </row>
    <row r="1119" spans="3:18" x14ac:dyDescent="0.25">
      <c r="C1119" s="25">
        <v>41703</v>
      </c>
      <c r="D1119" s="24">
        <v>101.45</v>
      </c>
      <c r="E1119" s="24">
        <v>22579.78</v>
      </c>
      <c r="F1119" s="24">
        <v>1873.81</v>
      </c>
      <c r="G1119">
        <f t="shared" si="204"/>
        <v>104.92</v>
      </c>
      <c r="H1119">
        <f t="shared" ca="1" si="211"/>
        <v>101.45</v>
      </c>
      <c r="I1119">
        <f t="shared" si="205"/>
        <v>3</v>
      </c>
      <c r="J1119">
        <f t="shared" ca="1" si="206"/>
        <v>1</v>
      </c>
      <c r="K1119">
        <f t="shared" ca="1" si="212"/>
        <v>22500.67</v>
      </c>
      <c r="L1119">
        <f t="shared" ca="1" si="213"/>
        <v>22579.78</v>
      </c>
      <c r="M1119" s="21">
        <f t="shared" ca="1" si="207"/>
        <v>-3.3072817384674047</v>
      </c>
      <c r="N1119" s="21">
        <f t="shared" ca="1" si="214"/>
        <v>0.35158953044509555</v>
      </c>
      <c r="O1119" t="str">
        <f t="shared" ca="1" si="208"/>
        <v/>
      </c>
      <c r="P1119" t="str">
        <f t="shared" ca="1" si="215"/>
        <v/>
      </c>
      <c r="Q1119" t="str">
        <f t="shared" ca="1" si="209"/>
        <v/>
      </c>
      <c r="R1119" t="str">
        <f t="shared" ca="1" si="210"/>
        <v/>
      </c>
    </row>
    <row r="1120" spans="3:18" x14ac:dyDescent="0.25">
      <c r="C1120" s="25">
        <v>41702</v>
      </c>
      <c r="D1120" s="24">
        <v>103.33</v>
      </c>
      <c r="E1120" s="24">
        <v>22657.63</v>
      </c>
      <c r="F1120" s="24">
        <v>1873.91</v>
      </c>
      <c r="G1120">
        <f t="shared" si="204"/>
        <v>104.92</v>
      </c>
      <c r="H1120">
        <f t="shared" ca="1" si="211"/>
        <v>103.33</v>
      </c>
      <c r="I1120">
        <f t="shared" si="205"/>
        <v>2</v>
      </c>
      <c r="J1120">
        <f t="shared" ca="1" si="206"/>
        <v>1</v>
      </c>
      <c r="K1120">
        <f t="shared" ca="1" si="212"/>
        <v>22500.67</v>
      </c>
      <c r="L1120">
        <f t="shared" ca="1" si="213"/>
        <v>22657.63</v>
      </c>
      <c r="M1120" s="21">
        <f t="shared" ca="1" si="207"/>
        <v>-1.5154403354937118</v>
      </c>
      <c r="N1120" s="21">
        <f t="shared" ca="1" si="214"/>
        <v>0.69757922764079883</v>
      </c>
      <c r="O1120" t="str">
        <f t="shared" ca="1" si="208"/>
        <v/>
      </c>
      <c r="P1120" t="str">
        <f t="shared" ca="1" si="215"/>
        <v/>
      </c>
      <c r="Q1120" t="str">
        <f t="shared" ca="1" si="209"/>
        <v/>
      </c>
      <c r="R1120" t="str">
        <f t="shared" ca="1" si="210"/>
        <v/>
      </c>
    </row>
    <row r="1121" spans="3:18" x14ac:dyDescent="0.25">
      <c r="C1121" s="25">
        <v>41701</v>
      </c>
      <c r="D1121" s="24">
        <v>104.92</v>
      </c>
      <c r="E1121" s="24">
        <v>22500.67</v>
      </c>
      <c r="F1121" s="24">
        <v>1845.73</v>
      </c>
      <c r="G1121">
        <f t="shared" si="204"/>
        <v>104.92</v>
      </c>
      <c r="H1121">
        <f t="shared" ca="1" si="211"/>
        <v>104.92</v>
      </c>
      <c r="I1121">
        <f t="shared" si="205"/>
        <v>1</v>
      </c>
      <c r="J1121">
        <f t="shared" ca="1" si="206"/>
        <v>1</v>
      </c>
      <c r="K1121">
        <f t="shared" ca="1" si="212"/>
        <v>22500.67</v>
      </c>
      <c r="L1121">
        <f t="shared" ca="1" si="213"/>
        <v>22500.67</v>
      </c>
      <c r="M1121" s="21">
        <f t="shared" ca="1" si="207"/>
        <v>0</v>
      </c>
      <c r="N1121" s="21">
        <f t="shared" ca="1" si="214"/>
        <v>0</v>
      </c>
      <c r="O1121" t="str">
        <f t="shared" ca="1" si="208"/>
        <v/>
      </c>
      <c r="P1121" t="str">
        <f t="shared" ca="1" si="215"/>
        <v/>
      </c>
      <c r="Q1121" t="str">
        <f t="shared" ca="1" si="209"/>
        <v/>
      </c>
      <c r="R1121" t="str">
        <f t="shared" ca="1" si="210"/>
        <v/>
      </c>
    </row>
    <row r="1122" spans="3:18" x14ac:dyDescent="0.25">
      <c r="C1122" s="25">
        <v>41698</v>
      </c>
      <c r="D1122" s="24">
        <v>102.59</v>
      </c>
      <c r="E1122" s="24">
        <v>22836.959999999999</v>
      </c>
      <c r="F1122" s="24">
        <v>1859.45</v>
      </c>
      <c r="G1122">
        <f t="shared" si="204"/>
        <v>103.31</v>
      </c>
      <c r="H1122">
        <f t="shared" ca="1" si="211"/>
        <v>101.83</v>
      </c>
      <c r="I1122">
        <f t="shared" si="205"/>
        <v>8</v>
      </c>
      <c r="J1122">
        <f t="shared" ca="1" si="206"/>
        <v>4</v>
      </c>
      <c r="K1122">
        <f t="shared" ca="1" si="212"/>
        <v>22664.52</v>
      </c>
      <c r="L1122">
        <f t="shared" ca="1" si="213"/>
        <v>22317.200000000001</v>
      </c>
      <c r="M1122" s="21">
        <f t="shared" ca="1" si="207"/>
        <v>-1.4325815506727402</v>
      </c>
      <c r="N1122" s="21">
        <f t="shared" ca="1" si="214"/>
        <v>-1.5324392486582572</v>
      </c>
      <c r="O1122" t="str">
        <f t="shared" ca="1" si="208"/>
        <v/>
      </c>
      <c r="P1122" t="str">
        <f t="shared" ca="1" si="215"/>
        <v/>
      </c>
      <c r="Q1122" t="str">
        <f t="shared" ca="1" si="209"/>
        <v/>
      </c>
      <c r="R1122" t="str">
        <f t="shared" ca="1" si="210"/>
        <v/>
      </c>
    </row>
    <row r="1123" spans="3:18" x14ac:dyDescent="0.25">
      <c r="C1123" s="25">
        <v>41697</v>
      </c>
      <c r="D1123" s="24">
        <v>102.4</v>
      </c>
      <c r="E1123" s="24">
        <v>22828.18</v>
      </c>
      <c r="F1123" s="24">
        <v>1854.29</v>
      </c>
      <c r="G1123">
        <f t="shared" si="204"/>
        <v>103.31</v>
      </c>
      <c r="H1123">
        <f t="shared" ca="1" si="211"/>
        <v>101.83</v>
      </c>
      <c r="I1123">
        <f t="shared" si="205"/>
        <v>7</v>
      </c>
      <c r="J1123">
        <f t="shared" ca="1" si="206"/>
        <v>3</v>
      </c>
      <c r="K1123">
        <f t="shared" ca="1" si="212"/>
        <v>22664.52</v>
      </c>
      <c r="L1123">
        <f t="shared" ca="1" si="213"/>
        <v>22317.200000000001</v>
      </c>
      <c r="M1123" s="21">
        <f t="shared" ca="1" si="207"/>
        <v>-1.4325815506727402</v>
      </c>
      <c r="N1123" s="21">
        <f t="shared" ca="1" si="214"/>
        <v>-1.5324392486582572</v>
      </c>
      <c r="O1123" t="str">
        <f t="shared" ca="1" si="208"/>
        <v/>
      </c>
      <c r="P1123" t="str">
        <f t="shared" ca="1" si="215"/>
        <v/>
      </c>
      <c r="Q1123" t="str">
        <f t="shared" ca="1" si="209"/>
        <v/>
      </c>
      <c r="R1123" t="str">
        <f t="shared" ca="1" si="210"/>
        <v/>
      </c>
    </row>
    <row r="1124" spans="3:18" x14ac:dyDescent="0.25">
      <c r="C1124" s="25">
        <v>41696</v>
      </c>
      <c r="D1124" s="24">
        <v>102.59</v>
      </c>
      <c r="E1124" s="24">
        <v>22437.439999999999</v>
      </c>
      <c r="F1124" s="24">
        <v>1845.16</v>
      </c>
      <c r="G1124">
        <f t="shared" si="204"/>
        <v>103.31</v>
      </c>
      <c r="H1124">
        <f t="shared" ca="1" si="211"/>
        <v>101.83</v>
      </c>
      <c r="I1124">
        <f t="shared" si="205"/>
        <v>6</v>
      </c>
      <c r="J1124">
        <f t="shared" ca="1" si="206"/>
        <v>2</v>
      </c>
      <c r="K1124">
        <f t="shared" ca="1" si="212"/>
        <v>22664.52</v>
      </c>
      <c r="L1124">
        <f t="shared" ca="1" si="213"/>
        <v>22317.200000000001</v>
      </c>
      <c r="M1124" s="21">
        <f t="shared" ca="1" si="207"/>
        <v>-1.4325815506727402</v>
      </c>
      <c r="N1124" s="21">
        <f t="shared" ca="1" si="214"/>
        <v>-1.5324392486582572</v>
      </c>
      <c r="O1124" t="str">
        <f t="shared" ca="1" si="208"/>
        <v/>
      </c>
      <c r="P1124" t="str">
        <f t="shared" ca="1" si="215"/>
        <v/>
      </c>
      <c r="Q1124" t="str">
        <f t="shared" ca="1" si="209"/>
        <v/>
      </c>
      <c r="R1124" t="str">
        <f t="shared" ca="1" si="210"/>
        <v/>
      </c>
    </row>
    <row r="1125" spans="3:18" x14ac:dyDescent="0.25">
      <c r="C1125" s="25">
        <v>41695</v>
      </c>
      <c r="D1125" s="24">
        <v>101.83</v>
      </c>
      <c r="E1125" s="24">
        <v>22317.200000000001</v>
      </c>
      <c r="F1125" s="24">
        <v>1845.12</v>
      </c>
      <c r="G1125">
        <f t="shared" si="204"/>
        <v>103.31</v>
      </c>
      <c r="H1125">
        <f t="shared" ca="1" si="211"/>
        <v>101.83</v>
      </c>
      <c r="I1125">
        <f t="shared" si="205"/>
        <v>5</v>
      </c>
      <c r="J1125">
        <f t="shared" ca="1" si="206"/>
        <v>1</v>
      </c>
      <c r="K1125">
        <f t="shared" ca="1" si="212"/>
        <v>22664.52</v>
      </c>
      <c r="L1125">
        <f t="shared" ca="1" si="213"/>
        <v>22317.200000000001</v>
      </c>
      <c r="M1125" s="21">
        <f t="shared" ca="1" si="207"/>
        <v>-1.4325815506727402</v>
      </c>
      <c r="N1125" s="21">
        <f t="shared" ca="1" si="214"/>
        <v>-1.5324392486582572</v>
      </c>
      <c r="O1125" t="str">
        <f t="shared" ca="1" si="208"/>
        <v/>
      </c>
      <c r="P1125" t="str">
        <f t="shared" ca="1" si="215"/>
        <v/>
      </c>
      <c r="Q1125" t="str">
        <f t="shared" ca="1" si="209"/>
        <v/>
      </c>
      <c r="R1125" t="str">
        <f t="shared" ca="1" si="210"/>
        <v/>
      </c>
    </row>
    <row r="1126" spans="3:18" x14ac:dyDescent="0.25">
      <c r="C1126" s="25">
        <v>41694</v>
      </c>
      <c r="D1126" s="24">
        <v>102.82</v>
      </c>
      <c r="E1126" s="24">
        <v>22388.560000000001</v>
      </c>
      <c r="F1126" s="24">
        <v>1847.61</v>
      </c>
      <c r="G1126">
        <f t="shared" si="204"/>
        <v>103.31</v>
      </c>
      <c r="H1126">
        <f t="shared" ca="1" si="211"/>
        <v>102.2</v>
      </c>
      <c r="I1126">
        <f t="shared" si="205"/>
        <v>4</v>
      </c>
      <c r="J1126">
        <f t="shared" ca="1" si="206"/>
        <v>2</v>
      </c>
      <c r="K1126">
        <f t="shared" ca="1" si="212"/>
        <v>22664.52</v>
      </c>
      <c r="L1126">
        <f t="shared" ca="1" si="213"/>
        <v>22568.240000000002</v>
      </c>
      <c r="M1126" s="21">
        <f t="shared" ca="1" si="207"/>
        <v>-1.074436163004544</v>
      </c>
      <c r="N1126" s="21">
        <f t="shared" ca="1" si="214"/>
        <v>-0.42480493740877368</v>
      </c>
      <c r="O1126" t="str">
        <f t="shared" ca="1" si="208"/>
        <v/>
      </c>
      <c r="P1126" t="str">
        <f t="shared" ca="1" si="215"/>
        <v/>
      </c>
      <c r="Q1126" t="str">
        <f t="shared" ca="1" si="209"/>
        <v/>
      </c>
      <c r="R1126" t="str">
        <f t="shared" ca="1" si="210"/>
        <v/>
      </c>
    </row>
    <row r="1127" spans="3:18" x14ac:dyDescent="0.25">
      <c r="C1127" s="25">
        <v>41691</v>
      </c>
      <c r="D1127" s="24">
        <v>102.2</v>
      </c>
      <c r="E1127" s="24">
        <v>22568.240000000002</v>
      </c>
      <c r="F1127" s="24">
        <v>1836.25</v>
      </c>
      <c r="G1127">
        <f t="shared" si="204"/>
        <v>103.31</v>
      </c>
      <c r="H1127">
        <f t="shared" ca="1" si="211"/>
        <v>102.2</v>
      </c>
      <c r="I1127">
        <f t="shared" si="205"/>
        <v>3</v>
      </c>
      <c r="J1127">
        <f t="shared" ca="1" si="206"/>
        <v>1</v>
      </c>
      <c r="K1127">
        <f t="shared" ca="1" si="212"/>
        <v>22664.52</v>
      </c>
      <c r="L1127">
        <f t="shared" ca="1" si="213"/>
        <v>22568.240000000002</v>
      </c>
      <c r="M1127" s="21">
        <f t="shared" ca="1" si="207"/>
        <v>-1.074436163004544</v>
      </c>
      <c r="N1127" s="21">
        <f t="shared" ca="1" si="214"/>
        <v>-0.42480493740877368</v>
      </c>
      <c r="O1127" t="str">
        <f t="shared" ca="1" si="208"/>
        <v/>
      </c>
      <c r="P1127" t="str">
        <f t="shared" ca="1" si="215"/>
        <v/>
      </c>
      <c r="Q1127" t="str">
        <f t="shared" ca="1" si="209"/>
        <v/>
      </c>
      <c r="R1127" t="str">
        <f t="shared" ca="1" si="210"/>
        <v/>
      </c>
    </row>
    <row r="1128" spans="3:18" x14ac:dyDescent="0.25">
      <c r="C1128" s="25">
        <v>41690</v>
      </c>
      <c r="D1128" s="24">
        <v>102.92</v>
      </c>
      <c r="E1128" s="24">
        <v>22394.080000000002</v>
      </c>
      <c r="F1128" s="24">
        <v>1839.78</v>
      </c>
      <c r="G1128">
        <f t="shared" si="204"/>
        <v>103.31</v>
      </c>
      <c r="H1128">
        <f t="shared" ca="1" si="211"/>
        <v>102.92</v>
      </c>
      <c r="I1128">
        <f t="shared" si="205"/>
        <v>2</v>
      </c>
      <c r="J1128">
        <f t="shared" ca="1" si="206"/>
        <v>1</v>
      </c>
      <c r="K1128">
        <f t="shared" ca="1" si="212"/>
        <v>22664.52</v>
      </c>
      <c r="L1128">
        <f t="shared" ca="1" si="213"/>
        <v>22394.080000000002</v>
      </c>
      <c r="M1128" s="21">
        <f t="shared" ca="1" si="207"/>
        <v>-0.37750459781240586</v>
      </c>
      <c r="N1128" s="21">
        <f t="shared" ca="1" si="214"/>
        <v>-1.1932306530206604</v>
      </c>
      <c r="O1128" t="str">
        <f t="shared" ca="1" si="208"/>
        <v/>
      </c>
      <c r="P1128" t="str">
        <f t="shared" ca="1" si="215"/>
        <v/>
      </c>
      <c r="Q1128" t="str">
        <f t="shared" ca="1" si="209"/>
        <v/>
      </c>
      <c r="R1128" t="str">
        <f t="shared" ca="1" si="210"/>
        <v/>
      </c>
    </row>
    <row r="1129" spans="3:18" x14ac:dyDescent="0.25">
      <c r="C1129" s="25">
        <v>41689</v>
      </c>
      <c r="D1129" s="24">
        <v>103.31</v>
      </c>
      <c r="E1129" s="24">
        <v>22664.52</v>
      </c>
      <c r="F1129" s="24">
        <v>1828.75</v>
      </c>
      <c r="G1129">
        <f t="shared" si="204"/>
        <v>103.31</v>
      </c>
      <c r="H1129">
        <f t="shared" ca="1" si="211"/>
        <v>103.31</v>
      </c>
      <c r="I1129">
        <f t="shared" si="205"/>
        <v>1</v>
      </c>
      <c r="J1129">
        <f t="shared" ca="1" si="206"/>
        <v>1</v>
      </c>
      <c r="K1129">
        <f t="shared" ca="1" si="212"/>
        <v>22664.52</v>
      </c>
      <c r="L1129">
        <f t="shared" ca="1" si="213"/>
        <v>22664.52</v>
      </c>
      <c r="M1129" s="21">
        <f t="shared" ca="1" si="207"/>
        <v>0</v>
      </c>
      <c r="N1129" s="21">
        <f t="shared" ca="1" si="214"/>
        <v>0</v>
      </c>
      <c r="O1129" t="str">
        <f t="shared" ca="1" si="208"/>
        <v/>
      </c>
      <c r="P1129" t="str">
        <f t="shared" ca="1" si="215"/>
        <v/>
      </c>
      <c r="Q1129" t="str">
        <f t="shared" ca="1" si="209"/>
        <v/>
      </c>
      <c r="R1129" t="str">
        <f t="shared" ca="1" si="210"/>
        <v/>
      </c>
    </row>
    <row r="1130" spans="3:18" x14ac:dyDescent="0.25">
      <c r="C1130" s="25">
        <v>41688</v>
      </c>
      <c r="D1130" s="24">
        <v>102.43</v>
      </c>
      <c r="E1130" s="24">
        <v>22587.72</v>
      </c>
      <c r="F1130" s="24">
        <v>1840.76</v>
      </c>
      <c r="G1130">
        <f t="shared" si="204"/>
        <v>102.43</v>
      </c>
      <c r="H1130">
        <f t="shared" ca="1" si="211"/>
        <v>102.43</v>
      </c>
      <c r="I1130">
        <f t="shared" si="205"/>
        <v>1</v>
      </c>
      <c r="J1130">
        <f t="shared" ca="1" si="206"/>
        <v>1</v>
      </c>
      <c r="K1130">
        <f t="shared" ca="1" si="212"/>
        <v>22587.72</v>
      </c>
      <c r="L1130">
        <f t="shared" ca="1" si="213"/>
        <v>22587.72</v>
      </c>
      <c r="M1130" s="21">
        <f t="shared" ca="1" si="207"/>
        <v>0</v>
      </c>
      <c r="N1130" s="21">
        <f t="shared" ca="1" si="214"/>
        <v>0</v>
      </c>
      <c r="O1130" t="str">
        <f t="shared" ca="1" si="208"/>
        <v/>
      </c>
      <c r="P1130" t="str">
        <f t="shared" ca="1" si="215"/>
        <v/>
      </c>
      <c r="Q1130" t="str">
        <f t="shared" ca="1" si="209"/>
        <v/>
      </c>
      <c r="R1130" t="str">
        <f t="shared" ca="1" si="210"/>
        <v/>
      </c>
    </row>
    <row r="1131" spans="3:18" x14ac:dyDescent="0.25">
      <c r="C1131" s="25">
        <v>41687</v>
      </c>
      <c r="D1131" s="24"/>
      <c r="E1131" s="24">
        <v>22535.94</v>
      </c>
      <c r="F1131" s="24"/>
      <c r="G1131">
        <f t="shared" si="204"/>
        <v>100.37</v>
      </c>
      <c r="H1131">
        <f t="shared" ca="1" si="211"/>
        <v>100.3</v>
      </c>
      <c r="I1131">
        <f t="shared" si="205"/>
        <v>4</v>
      </c>
      <c r="J1131">
        <f t="shared" ca="1" si="206"/>
        <v>2</v>
      </c>
      <c r="K1131">
        <f t="shared" ca="1" si="212"/>
        <v>22285.79</v>
      </c>
      <c r="L1131">
        <f t="shared" ca="1" si="213"/>
        <v>22298.41</v>
      </c>
      <c r="M1131" s="21">
        <f t="shared" ca="1" si="207"/>
        <v>-6.974195476736611E-2</v>
      </c>
      <c r="N1131" s="21">
        <f t="shared" ca="1" si="214"/>
        <v>5.6628012738157985E-2</v>
      </c>
      <c r="O1131" t="str">
        <f t="shared" ca="1" si="208"/>
        <v/>
      </c>
      <c r="P1131" t="str">
        <f t="shared" ca="1" si="215"/>
        <v/>
      </c>
      <c r="Q1131" t="str">
        <f t="shared" ca="1" si="209"/>
        <v/>
      </c>
      <c r="R1131" t="str">
        <f t="shared" ca="1" si="210"/>
        <v/>
      </c>
    </row>
    <row r="1132" spans="3:18" x14ac:dyDescent="0.25">
      <c r="C1132" s="25">
        <v>41684</v>
      </c>
      <c r="D1132" s="24">
        <v>100.3</v>
      </c>
      <c r="E1132" s="24">
        <v>22298.41</v>
      </c>
      <c r="F1132" s="24">
        <v>1838.63</v>
      </c>
      <c r="G1132">
        <f t="shared" si="204"/>
        <v>100.37</v>
      </c>
      <c r="H1132">
        <f t="shared" ca="1" si="211"/>
        <v>100.3</v>
      </c>
      <c r="I1132">
        <f t="shared" si="205"/>
        <v>3</v>
      </c>
      <c r="J1132">
        <f t="shared" ca="1" si="206"/>
        <v>1</v>
      </c>
      <c r="K1132">
        <f t="shared" ca="1" si="212"/>
        <v>22285.79</v>
      </c>
      <c r="L1132">
        <f t="shared" ca="1" si="213"/>
        <v>22298.41</v>
      </c>
      <c r="M1132" s="21">
        <f t="shared" ca="1" si="207"/>
        <v>-6.974195476736611E-2</v>
      </c>
      <c r="N1132" s="21">
        <f t="shared" ca="1" si="214"/>
        <v>5.6628012738157985E-2</v>
      </c>
      <c r="O1132" t="str">
        <f t="shared" ca="1" si="208"/>
        <v/>
      </c>
      <c r="P1132" t="str">
        <f t="shared" ca="1" si="215"/>
        <v/>
      </c>
      <c r="Q1132" t="str">
        <f t="shared" ca="1" si="209"/>
        <v/>
      </c>
      <c r="R1132" t="str">
        <f t="shared" ca="1" si="210"/>
        <v/>
      </c>
    </row>
    <row r="1133" spans="3:18" x14ac:dyDescent="0.25">
      <c r="C1133" s="25">
        <v>41683</v>
      </c>
      <c r="D1133" s="24">
        <v>100.35</v>
      </c>
      <c r="E1133" s="24">
        <v>22165.53</v>
      </c>
      <c r="F1133" s="24">
        <v>1829.83</v>
      </c>
      <c r="G1133">
        <f t="shared" si="204"/>
        <v>100.37</v>
      </c>
      <c r="H1133">
        <f t="shared" ca="1" si="211"/>
        <v>100.35</v>
      </c>
      <c r="I1133">
        <f t="shared" si="205"/>
        <v>2</v>
      </c>
      <c r="J1133">
        <f t="shared" ca="1" si="206"/>
        <v>1</v>
      </c>
      <c r="K1133">
        <f t="shared" ca="1" si="212"/>
        <v>22285.79</v>
      </c>
      <c r="L1133">
        <f t="shared" ca="1" si="213"/>
        <v>22165.53</v>
      </c>
      <c r="M1133" s="21">
        <f t="shared" ca="1" si="207"/>
        <v>-1.9926272790682376E-2</v>
      </c>
      <c r="N1133" s="21">
        <f t="shared" ca="1" si="214"/>
        <v>-0.53962637178220918</v>
      </c>
      <c r="O1133" t="str">
        <f t="shared" ca="1" si="208"/>
        <v/>
      </c>
      <c r="P1133" t="str">
        <f t="shared" ca="1" si="215"/>
        <v/>
      </c>
      <c r="Q1133" t="str">
        <f t="shared" ca="1" si="209"/>
        <v/>
      </c>
      <c r="R1133" t="str">
        <f t="shared" ca="1" si="210"/>
        <v/>
      </c>
    </row>
    <row r="1134" spans="3:18" x14ac:dyDescent="0.25">
      <c r="C1134" s="25">
        <v>41682</v>
      </c>
      <c r="D1134" s="24">
        <v>100.37</v>
      </c>
      <c r="E1134" s="24">
        <v>22285.79</v>
      </c>
      <c r="F1134" s="24">
        <v>1819.26</v>
      </c>
      <c r="G1134">
        <f t="shared" si="204"/>
        <v>100.37</v>
      </c>
      <c r="H1134">
        <f t="shared" ca="1" si="211"/>
        <v>100.37</v>
      </c>
      <c r="I1134">
        <f t="shared" si="205"/>
        <v>1</v>
      </c>
      <c r="J1134">
        <f t="shared" ca="1" si="206"/>
        <v>1</v>
      </c>
      <c r="K1134">
        <f t="shared" ca="1" si="212"/>
        <v>22285.79</v>
      </c>
      <c r="L1134">
        <f t="shared" ca="1" si="213"/>
        <v>22285.79</v>
      </c>
      <c r="M1134" s="21">
        <f t="shared" ca="1" si="207"/>
        <v>0</v>
      </c>
      <c r="N1134" s="21">
        <f t="shared" ca="1" si="214"/>
        <v>0</v>
      </c>
      <c r="O1134" t="str">
        <f t="shared" ca="1" si="208"/>
        <v/>
      </c>
      <c r="P1134" t="str">
        <f t="shared" ca="1" si="215"/>
        <v/>
      </c>
      <c r="Q1134" t="str">
        <f t="shared" ca="1" si="209"/>
        <v/>
      </c>
      <c r="R1134" t="str">
        <f t="shared" ca="1" si="210"/>
        <v/>
      </c>
    </row>
    <row r="1135" spans="3:18" x14ac:dyDescent="0.25">
      <c r="C1135" s="25">
        <v>41681</v>
      </c>
      <c r="D1135" s="24">
        <v>99.94</v>
      </c>
      <c r="E1135" s="24">
        <v>21962.98</v>
      </c>
      <c r="F1135" s="24">
        <v>1819.75</v>
      </c>
      <c r="G1135">
        <f t="shared" si="204"/>
        <v>100.06</v>
      </c>
      <c r="H1135">
        <f t="shared" ca="1" si="211"/>
        <v>99.94</v>
      </c>
      <c r="I1135">
        <f t="shared" si="205"/>
        <v>2</v>
      </c>
      <c r="J1135">
        <f t="shared" ca="1" si="206"/>
        <v>1</v>
      </c>
      <c r="K1135">
        <f t="shared" ca="1" si="212"/>
        <v>21579.26</v>
      </c>
      <c r="L1135">
        <f t="shared" ca="1" si="213"/>
        <v>21962.98</v>
      </c>
      <c r="M1135" s="21">
        <f t="shared" ca="1" si="207"/>
        <v>-0.11992804317410011</v>
      </c>
      <c r="N1135" s="21">
        <f t="shared" ca="1" si="214"/>
        <v>1.778188872092934</v>
      </c>
      <c r="O1135" t="str">
        <f t="shared" ca="1" si="208"/>
        <v/>
      </c>
      <c r="P1135" t="str">
        <f t="shared" ca="1" si="215"/>
        <v/>
      </c>
      <c r="Q1135" t="str">
        <f t="shared" ca="1" si="209"/>
        <v/>
      </c>
      <c r="R1135" t="str">
        <f t="shared" ca="1" si="210"/>
        <v/>
      </c>
    </row>
    <row r="1136" spans="3:18" x14ac:dyDescent="0.25">
      <c r="C1136" s="25">
        <v>41680</v>
      </c>
      <c r="D1136" s="24">
        <v>100.06</v>
      </c>
      <c r="E1136" s="24">
        <v>21579.26</v>
      </c>
      <c r="F1136" s="24">
        <v>1799.84</v>
      </c>
      <c r="G1136">
        <f t="shared" si="204"/>
        <v>100.06</v>
      </c>
      <c r="H1136">
        <f t="shared" ca="1" si="211"/>
        <v>100.06</v>
      </c>
      <c r="I1136">
        <f t="shared" si="205"/>
        <v>1</v>
      </c>
      <c r="J1136">
        <f t="shared" ca="1" si="206"/>
        <v>1</v>
      </c>
      <c r="K1136">
        <f t="shared" ca="1" si="212"/>
        <v>21579.26</v>
      </c>
      <c r="L1136">
        <f t="shared" ca="1" si="213"/>
        <v>21579.26</v>
      </c>
      <c r="M1136" s="21">
        <f t="shared" ca="1" si="207"/>
        <v>0</v>
      </c>
      <c r="N1136" s="21">
        <f t="shared" ca="1" si="214"/>
        <v>0</v>
      </c>
      <c r="O1136" t="str">
        <f t="shared" ca="1" si="208"/>
        <v/>
      </c>
      <c r="P1136" t="str">
        <f t="shared" ca="1" si="215"/>
        <v/>
      </c>
      <c r="Q1136" t="str">
        <f t="shared" ca="1" si="209"/>
        <v/>
      </c>
      <c r="R1136" t="str">
        <f t="shared" ca="1" si="210"/>
        <v/>
      </c>
    </row>
    <row r="1137" spans="3:18" x14ac:dyDescent="0.25">
      <c r="C1137" s="25">
        <v>41677</v>
      </c>
      <c r="D1137" s="24">
        <v>99.88</v>
      </c>
      <c r="E1137" s="24">
        <v>21636.85</v>
      </c>
      <c r="F1137" s="24">
        <v>1797.02</v>
      </c>
      <c r="G1137">
        <f t="shared" si="204"/>
        <v>99.88</v>
      </c>
      <c r="H1137">
        <f t="shared" ca="1" si="211"/>
        <v>99.88</v>
      </c>
      <c r="I1137">
        <f t="shared" si="205"/>
        <v>1</v>
      </c>
      <c r="J1137">
        <f t="shared" ca="1" si="206"/>
        <v>1</v>
      </c>
      <c r="K1137">
        <f t="shared" ca="1" si="212"/>
        <v>21636.85</v>
      </c>
      <c r="L1137">
        <f t="shared" ca="1" si="213"/>
        <v>21636.85</v>
      </c>
      <c r="M1137" s="21">
        <f t="shared" ca="1" si="207"/>
        <v>0</v>
      </c>
      <c r="N1137" s="21">
        <f t="shared" ca="1" si="214"/>
        <v>0</v>
      </c>
      <c r="O1137" t="str">
        <f t="shared" ca="1" si="208"/>
        <v/>
      </c>
      <c r="P1137" t="str">
        <f t="shared" ca="1" si="215"/>
        <v/>
      </c>
      <c r="Q1137" t="str">
        <f t="shared" ca="1" si="209"/>
        <v/>
      </c>
      <c r="R1137" t="str">
        <f t="shared" ca="1" si="210"/>
        <v/>
      </c>
    </row>
    <row r="1138" spans="3:18" x14ac:dyDescent="0.25">
      <c r="C1138" s="25">
        <v>41676</v>
      </c>
      <c r="D1138" s="24">
        <v>97.84</v>
      </c>
      <c r="E1138" s="24">
        <v>21423.13</v>
      </c>
      <c r="F1138" s="24">
        <v>1773.43</v>
      </c>
      <c r="G1138">
        <f t="shared" si="204"/>
        <v>98.23</v>
      </c>
      <c r="H1138">
        <f t="shared" ca="1" si="211"/>
        <v>96.43</v>
      </c>
      <c r="I1138">
        <f t="shared" si="205"/>
        <v>6</v>
      </c>
      <c r="J1138">
        <f t="shared" ca="1" si="206"/>
        <v>4</v>
      </c>
      <c r="K1138">
        <f t="shared" ca="1" si="212"/>
        <v>22035.42</v>
      </c>
      <c r="L1138">
        <f t="shared" ca="1" si="213"/>
        <v>0</v>
      </c>
      <c r="M1138" s="21">
        <f t="shared" ca="1" si="207"/>
        <v>-1.8324340832739483</v>
      </c>
      <c r="N1138" s="21">
        <f t="shared" ca="1" si="214"/>
        <v>-100</v>
      </c>
      <c r="O1138" t="str">
        <f t="shared" ca="1" si="208"/>
        <v/>
      </c>
      <c r="P1138" t="str">
        <f t="shared" ca="1" si="215"/>
        <v/>
      </c>
      <c r="Q1138" t="str">
        <f t="shared" ca="1" si="209"/>
        <v/>
      </c>
      <c r="R1138" t="str">
        <f t="shared" ca="1" si="210"/>
        <v/>
      </c>
    </row>
    <row r="1139" spans="3:18" x14ac:dyDescent="0.25">
      <c r="C1139" s="25">
        <v>41675</v>
      </c>
      <c r="D1139" s="24">
        <v>97.38</v>
      </c>
      <c r="E1139" s="24">
        <v>21269.38</v>
      </c>
      <c r="F1139" s="24">
        <v>1751.64</v>
      </c>
      <c r="G1139">
        <f t="shared" si="204"/>
        <v>98.23</v>
      </c>
      <c r="H1139">
        <f t="shared" ca="1" si="211"/>
        <v>96.43</v>
      </c>
      <c r="I1139">
        <f t="shared" si="205"/>
        <v>5</v>
      </c>
      <c r="J1139">
        <f t="shared" ca="1" si="206"/>
        <v>3</v>
      </c>
      <c r="K1139">
        <f t="shared" ca="1" si="212"/>
        <v>22035.42</v>
      </c>
      <c r="L1139">
        <f t="shared" ca="1" si="213"/>
        <v>0</v>
      </c>
      <c r="M1139" s="21">
        <f t="shared" ca="1" si="207"/>
        <v>-1.8324340832739483</v>
      </c>
      <c r="N1139" s="21">
        <f t="shared" ca="1" si="214"/>
        <v>-100</v>
      </c>
      <c r="O1139" t="str">
        <f t="shared" ca="1" si="208"/>
        <v/>
      </c>
      <c r="P1139" t="str">
        <f t="shared" ca="1" si="215"/>
        <v/>
      </c>
      <c r="Q1139" t="str">
        <f t="shared" ca="1" si="209"/>
        <v/>
      </c>
      <c r="R1139" t="str">
        <f t="shared" ca="1" si="210"/>
        <v/>
      </c>
    </row>
    <row r="1140" spans="3:18" x14ac:dyDescent="0.25">
      <c r="C1140" s="25">
        <v>41674</v>
      </c>
      <c r="D1140" s="24">
        <v>97.19</v>
      </c>
      <c r="E1140" s="24">
        <v>21397.77</v>
      </c>
      <c r="F1140" s="24">
        <v>1755.2</v>
      </c>
      <c r="G1140">
        <f t="shared" si="204"/>
        <v>98.23</v>
      </c>
      <c r="H1140">
        <f t="shared" ca="1" si="211"/>
        <v>96.43</v>
      </c>
      <c r="I1140">
        <f t="shared" si="205"/>
        <v>4</v>
      </c>
      <c r="J1140">
        <f t="shared" ca="1" si="206"/>
        <v>2</v>
      </c>
      <c r="K1140">
        <f t="shared" ca="1" si="212"/>
        <v>22035.42</v>
      </c>
      <c r="L1140">
        <f t="shared" ca="1" si="213"/>
        <v>0</v>
      </c>
      <c r="M1140" s="21">
        <f t="shared" ca="1" si="207"/>
        <v>-1.8324340832739483</v>
      </c>
      <c r="N1140" s="21">
        <f t="shared" ca="1" si="214"/>
        <v>-100</v>
      </c>
      <c r="O1140" t="str">
        <f t="shared" ca="1" si="208"/>
        <v/>
      </c>
      <c r="P1140" t="str">
        <f t="shared" ca="1" si="215"/>
        <v/>
      </c>
      <c r="Q1140" t="str">
        <f t="shared" ca="1" si="209"/>
        <v/>
      </c>
      <c r="R1140" t="str">
        <f t="shared" ca="1" si="210"/>
        <v/>
      </c>
    </row>
    <row r="1141" spans="3:18" x14ac:dyDescent="0.25">
      <c r="C1141" s="25">
        <v>41673</v>
      </c>
      <c r="D1141" s="24">
        <v>96.43</v>
      </c>
      <c r="E1141" s="24"/>
      <c r="F1141" s="24">
        <v>1741.89</v>
      </c>
      <c r="G1141">
        <f t="shared" si="204"/>
        <v>98.23</v>
      </c>
      <c r="H1141">
        <f t="shared" ca="1" si="211"/>
        <v>96.43</v>
      </c>
      <c r="I1141">
        <f t="shared" si="205"/>
        <v>3</v>
      </c>
      <c r="J1141">
        <f t="shared" ca="1" si="206"/>
        <v>1</v>
      </c>
      <c r="K1141">
        <f t="shared" ca="1" si="212"/>
        <v>22035.42</v>
      </c>
      <c r="L1141">
        <f t="shared" ca="1" si="213"/>
        <v>0</v>
      </c>
      <c r="M1141" s="21">
        <f t="shared" ca="1" si="207"/>
        <v>-1.8324340832739483</v>
      </c>
      <c r="N1141" s="21">
        <f t="shared" ca="1" si="214"/>
        <v>-100</v>
      </c>
      <c r="O1141" t="str">
        <f t="shared" ca="1" si="208"/>
        <v/>
      </c>
      <c r="P1141" t="str">
        <f t="shared" ca="1" si="215"/>
        <v/>
      </c>
      <c r="Q1141" t="str">
        <f t="shared" ca="1" si="209"/>
        <v/>
      </c>
      <c r="R1141" t="str">
        <f t="shared" ca="1" si="210"/>
        <v/>
      </c>
    </row>
    <row r="1142" spans="3:18" x14ac:dyDescent="0.25">
      <c r="C1142" s="25">
        <v>41670</v>
      </c>
      <c r="D1142" s="24">
        <v>97.49</v>
      </c>
      <c r="E1142" s="24"/>
      <c r="F1142" s="24">
        <v>1782.59</v>
      </c>
      <c r="G1142">
        <f t="shared" si="204"/>
        <v>98.23</v>
      </c>
      <c r="H1142">
        <f t="shared" ca="1" si="211"/>
        <v>97.49</v>
      </c>
      <c r="I1142">
        <f t="shared" si="205"/>
        <v>2</v>
      </c>
      <c r="J1142">
        <f t="shared" ca="1" si="206"/>
        <v>1</v>
      </c>
      <c r="K1142">
        <f t="shared" ca="1" si="212"/>
        <v>22035.42</v>
      </c>
      <c r="L1142">
        <f t="shared" ca="1" si="213"/>
        <v>0</v>
      </c>
      <c r="M1142" s="21">
        <f t="shared" ca="1" si="207"/>
        <v>-0.75333401201262973</v>
      </c>
      <c r="N1142" s="21">
        <f t="shared" ca="1" si="214"/>
        <v>-100</v>
      </c>
      <c r="O1142" t="str">
        <f t="shared" ca="1" si="208"/>
        <v/>
      </c>
      <c r="P1142" t="str">
        <f t="shared" ca="1" si="215"/>
        <v/>
      </c>
      <c r="Q1142" t="str">
        <f t="shared" ca="1" si="209"/>
        <v/>
      </c>
      <c r="R1142" t="str">
        <f t="shared" ca="1" si="210"/>
        <v/>
      </c>
    </row>
    <row r="1143" spans="3:18" x14ac:dyDescent="0.25">
      <c r="C1143" s="25">
        <v>41669</v>
      </c>
      <c r="D1143" s="24">
        <v>98.23</v>
      </c>
      <c r="E1143" s="24">
        <v>22035.42</v>
      </c>
      <c r="F1143" s="24">
        <v>1794.19</v>
      </c>
      <c r="G1143">
        <f t="shared" si="204"/>
        <v>98.23</v>
      </c>
      <c r="H1143">
        <f t="shared" ca="1" si="211"/>
        <v>98.23</v>
      </c>
      <c r="I1143">
        <f t="shared" si="205"/>
        <v>1</v>
      </c>
      <c r="J1143">
        <f t="shared" ca="1" si="206"/>
        <v>1</v>
      </c>
      <c r="K1143">
        <f t="shared" ca="1" si="212"/>
        <v>22035.42</v>
      </c>
      <c r="L1143">
        <f t="shared" ca="1" si="213"/>
        <v>22035.42</v>
      </c>
      <c r="M1143" s="21">
        <f t="shared" ca="1" si="207"/>
        <v>0</v>
      </c>
      <c r="N1143" s="21">
        <f t="shared" ca="1" si="214"/>
        <v>0</v>
      </c>
      <c r="O1143" t="str">
        <f t="shared" ca="1" si="208"/>
        <v/>
      </c>
      <c r="P1143" t="str">
        <f t="shared" ca="1" si="215"/>
        <v/>
      </c>
      <c r="Q1143" t="str">
        <f t="shared" ca="1" si="209"/>
        <v/>
      </c>
      <c r="R1143" t="str">
        <f t="shared" ca="1" si="210"/>
        <v/>
      </c>
    </row>
    <row r="1144" spans="3:18" x14ac:dyDescent="0.25">
      <c r="C1144" s="25">
        <v>41668</v>
      </c>
      <c r="D1144" s="24">
        <v>97.36</v>
      </c>
      <c r="E1144" s="24">
        <v>22141.61</v>
      </c>
      <c r="F1144" s="24">
        <v>1774.2</v>
      </c>
      <c r="G1144">
        <f t="shared" si="204"/>
        <v>97.41</v>
      </c>
      <c r="H1144">
        <f t="shared" ca="1" si="211"/>
        <v>97.36</v>
      </c>
      <c r="I1144">
        <f t="shared" si="205"/>
        <v>2</v>
      </c>
      <c r="J1144">
        <f t="shared" ca="1" si="206"/>
        <v>1</v>
      </c>
      <c r="K1144">
        <f t="shared" ca="1" si="212"/>
        <v>21960.639999999999</v>
      </c>
      <c r="L1144">
        <f t="shared" ca="1" si="213"/>
        <v>22141.61</v>
      </c>
      <c r="M1144" s="21">
        <f t="shared" ca="1" si="207"/>
        <v>-5.1329432296476352E-2</v>
      </c>
      <c r="N1144" s="21">
        <f t="shared" ca="1" si="214"/>
        <v>0.82406523671441079</v>
      </c>
      <c r="O1144" t="str">
        <f t="shared" ca="1" si="208"/>
        <v/>
      </c>
      <c r="P1144" t="str">
        <f t="shared" ca="1" si="215"/>
        <v/>
      </c>
      <c r="Q1144" t="str">
        <f t="shared" ca="1" si="209"/>
        <v/>
      </c>
      <c r="R1144" t="str">
        <f t="shared" ca="1" si="210"/>
        <v/>
      </c>
    </row>
    <row r="1145" spans="3:18" x14ac:dyDescent="0.25">
      <c r="C1145" s="25">
        <v>41667</v>
      </c>
      <c r="D1145" s="24">
        <v>97.41</v>
      </c>
      <c r="E1145" s="24">
        <v>21960.639999999999</v>
      </c>
      <c r="F1145" s="24">
        <v>1792.5</v>
      </c>
      <c r="G1145">
        <f t="shared" si="204"/>
        <v>97.41</v>
      </c>
      <c r="H1145">
        <f t="shared" ca="1" si="211"/>
        <v>97.41</v>
      </c>
      <c r="I1145">
        <f t="shared" si="205"/>
        <v>1</v>
      </c>
      <c r="J1145">
        <f t="shared" ca="1" si="206"/>
        <v>1</v>
      </c>
      <c r="K1145">
        <f t="shared" ca="1" si="212"/>
        <v>21960.639999999999</v>
      </c>
      <c r="L1145">
        <f t="shared" ca="1" si="213"/>
        <v>21960.639999999999</v>
      </c>
      <c r="M1145" s="21">
        <f t="shared" ca="1" si="207"/>
        <v>0</v>
      </c>
      <c r="N1145" s="21">
        <f t="shared" ca="1" si="214"/>
        <v>0</v>
      </c>
      <c r="O1145" t="str">
        <f t="shared" ca="1" si="208"/>
        <v/>
      </c>
      <c r="P1145" t="str">
        <f t="shared" ca="1" si="215"/>
        <v/>
      </c>
      <c r="Q1145" t="str">
        <f t="shared" ca="1" si="209"/>
        <v/>
      </c>
      <c r="R1145" t="str">
        <f t="shared" ca="1" si="210"/>
        <v/>
      </c>
    </row>
    <row r="1146" spans="3:18" x14ac:dyDescent="0.25">
      <c r="C1146" s="25">
        <v>41666</v>
      </c>
      <c r="D1146" s="24">
        <v>95.72</v>
      </c>
      <c r="E1146" s="24">
        <v>21976.1</v>
      </c>
      <c r="F1146" s="24">
        <v>1781.56</v>
      </c>
      <c r="G1146">
        <f t="shared" si="204"/>
        <v>97.32</v>
      </c>
      <c r="H1146">
        <f t="shared" ca="1" si="211"/>
        <v>95.72</v>
      </c>
      <c r="I1146">
        <f t="shared" si="205"/>
        <v>3</v>
      </c>
      <c r="J1146">
        <f t="shared" ca="1" si="206"/>
        <v>1</v>
      </c>
      <c r="K1146">
        <f t="shared" ca="1" si="212"/>
        <v>22733.9</v>
      </c>
      <c r="L1146">
        <f t="shared" ca="1" si="213"/>
        <v>21976.1</v>
      </c>
      <c r="M1146" s="21">
        <f t="shared" ca="1" si="207"/>
        <v>-1.6440608302507154</v>
      </c>
      <c r="N1146" s="21">
        <f t="shared" ca="1" si="214"/>
        <v>-3.3333479957244561</v>
      </c>
      <c r="O1146" t="str">
        <f t="shared" ca="1" si="208"/>
        <v/>
      </c>
      <c r="P1146" t="str">
        <f t="shared" ca="1" si="215"/>
        <v/>
      </c>
      <c r="Q1146" t="str">
        <f t="shared" ca="1" si="209"/>
        <v/>
      </c>
      <c r="R1146" t="str">
        <f t="shared" ca="1" si="210"/>
        <v/>
      </c>
    </row>
    <row r="1147" spans="3:18" x14ac:dyDescent="0.25">
      <c r="C1147" s="25">
        <v>41663</v>
      </c>
      <c r="D1147" s="24">
        <v>96.64</v>
      </c>
      <c r="E1147" s="24">
        <v>22450.06</v>
      </c>
      <c r="F1147" s="24">
        <v>1790.29</v>
      </c>
      <c r="G1147">
        <f t="shared" si="204"/>
        <v>97.32</v>
      </c>
      <c r="H1147">
        <f t="shared" ca="1" si="211"/>
        <v>96.64</v>
      </c>
      <c r="I1147">
        <f t="shared" si="205"/>
        <v>2</v>
      </c>
      <c r="J1147">
        <f t="shared" ca="1" si="206"/>
        <v>1</v>
      </c>
      <c r="K1147">
        <f t="shared" ca="1" si="212"/>
        <v>22733.9</v>
      </c>
      <c r="L1147">
        <f t="shared" ca="1" si="213"/>
        <v>22450.06</v>
      </c>
      <c r="M1147" s="21">
        <f t="shared" ca="1" si="207"/>
        <v>-0.69872585285655209</v>
      </c>
      <c r="N1147" s="21">
        <f t="shared" ca="1" si="214"/>
        <v>-1.2485319280897689</v>
      </c>
      <c r="O1147" t="str">
        <f t="shared" ca="1" si="208"/>
        <v/>
      </c>
      <c r="P1147" t="str">
        <f t="shared" ca="1" si="215"/>
        <v/>
      </c>
      <c r="Q1147" t="str">
        <f t="shared" ca="1" si="209"/>
        <v/>
      </c>
      <c r="R1147" t="str">
        <f t="shared" ca="1" si="210"/>
        <v/>
      </c>
    </row>
    <row r="1148" spans="3:18" x14ac:dyDescent="0.25">
      <c r="C1148" s="25">
        <v>41662</v>
      </c>
      <c r="D1148" s="24">
        <v>97.32</v>
      </c>
      <c r="E1148" s="24">
        <v>22733.9</v>
      </c>
      <c r="F1148" s="24">
        <v>1828.46</v>
      </c>
      <c r="G1148">
        <f t="shared" si="204"/>
        <v>97.32</v>
      </c>
      <c r="H1148">
        <f t="shared" ca="1" si="211"/>
        <v>97.32</v>
      </c>
      <c r="I1148">
        <f t="shared" si="205"/>
        <v>1</v>
      </c>
      <c r="J1148">
        <f t="shared" ca="1" si="206"/>
        <v>1</v>
      </c>
      <c r="K1148">
        <f t="shared" ca="1" si="212"/>
        <v>22733.9</v>
      </c>
      <c r="L1148">
        <f t="shared" ca="1" si="213"/>
        <v>22733.9</v>
      </c>
      <c r="M1148" s="21">
        <f t="shared" ca="1" si="207"/>
        <v>0</v>
      </c>
      <c r="N1148" s="21">
        <f t="shared" ca="1" si="214"/>
        <v>0</v>
      </c>
      <c r="O1148" t="str">
        <f t="shared" ca="1" si="208"/>
        <v/>
      </c>
      <c r="P1148" t="str">
        <f t="shared" ca="1" si="215"/>
        <v/>
      </c>
      <c r="Q1148" t="str">
        <f t="shared" ca="1" si="209"/>
        <v/>
      </c>
      <c r="R1148" t="str">
        <f t="shared" ca="1" si="210"/>
        <v/>
      </c>
    </row>
    <row r="1149" spans="3:18" x14ac:dyDescent="0.25">
      <c r="C1149" s="25">
        <v>41661</v>
      </c>
      <c r="D1149" s="24">
        <v>96.73</v>
      </c>
      <c r="E1149" s="24">
        <v>23082.25</v>
      </c>
      <c r="F1149" s="24">
        <v>1844.86</v>
      </c>
      <c r="G1149">
        <f t="shared" si="204"/>
        <v>96.73</v>
      </c>
      <c r="H1149">
        <f t="shared" ca="1" si="211"/>
        <v>96.73</v>
      </c>
      <c r="I1149">
        <f t="shared" si="205"/>
        <v>1</v>
      </c>
      <c r="J1149">
        <f t="shared" ca="1" si="206"/>
        <v>1</v>
      </c>
      <c r="K1149">
        <f t="shared" ca="1" si="212"/>
        <v>23082.25</v>
      </c>
      <c r="L1149">
        <f t="shared" ca="1" si="213"/>
        <v>23082.25</v>
      </c>
      <c r="M1149" s="21">
        <f t="shared" ca="1" si="207"/>
        <v>0</v>
      </c>
      <c r="N1149" s="21">
        <f t="shared" ca="1" si="214"/>
        <v>0</v>
      </c>
      <c r="O1149" t="str">
        <f t="shared" ca="1" si="208"/>
        <v/>
      </c>
      <c r="P1149" t="str">
        <f t="shared" ca="1" si="215"/>
        <v/>
      </c>
      <c r="Q1149" t="str">
        <f t="shared" ca="1" si="209"/>
        <v/>
      </c>
      <c r="R1149" t="str">
        <f t="shared" ca="1" si="210"/>
        <v/>
      </c>
    </row>
    <row r="1150" spans="3:18" x14ac:dyDescent="0.25">
      <c r="C1150" s="25">
        <v>41660</v>
      </c>
      <c r="D1150" s="24">
        <v>94.99</v>
      </c>
      <c r="E1150" s="24">
        <v>23033.119999999999</v>
      </c>
      <c r="F1150" s="24">
        <v>1843.8</v>
      </c>
      <c r="G1150">
        <f t="shared" si="204"/>
        <v>98.42</v>
      </c>
      <c r="H1150">
        <f t="shared" ca="1" si="211"/>
        <v>91.66</v>
      </c>
      <c r="I1150">
        <f t="shared" si="205"/>
        <v>15</v>
      </c>
      <c r="J1150">
        <f t="shared" ca="1" si="206"/>
        <v>9</v>
      </c>
      <c r="K1150">
        <f t="shared" ca="1" si="212"/>
        <v>23306.39</v>
      </c>
      <c r="L1150">
        <f t="shared" ca="1" si="213"/>
        <v>22787.33</v>
      </c>
      <c r="M1150" s="21">
        <f t="shared" ca="1" si="207"/>
        <v>-6.8685226579963459</v>
      </c>
      <c r="N1150" s="21">
        <f t="shared" ca="1" si="214"/>
        <v>-2.2271145381159263</v>
      </c>
      <c r="O1150" t="str">
        <f t="shared" ca="1" si="208"/>
        <v/>
      </c>
      <c r="P1150" t="str">
        <f t="shared" ca="1" si="215"/>
        <v/>
      </c>
      <c r="Q1150" t="str">
        <f t="shared" ca="1" si="209"/>
        <v/>
      </c>
      <c r="R1150" t="str">
        <f t="shared" ca="1" si="210"/>
        <v/>
      </c>
    </row>
    <row r="1151" spans="3:18" x14ac:dyDescent="0.25">
      <c r="C1151" s="25">
        <v>41659</v>
      </c>
      <c r="D1151" s="24"/>
      <c r="E1151" s="24">
        <v>22928.95</v>
      </c>
      <c r="F1151" s="24"/>
      <c r="G1151">
        <f t="shared" si="204"/>
        <v>99.29</v>
      </c>
      <c r="H1151">
        <f t="shared" ca="1" si="211"/>
        <v>91.66</v>
      </c>
      <c r="I1151">
        <f t="shared" si="205"/>
        <v>15</v>
      </c>
      <c r="J1151">
        <f t="shared" ca="1" si="206"/>
        <v>8</v>
      </c>
      <c r="K1151">
        <f t="shared" ca="1" si="212"/>
        <v>23244.87</v>
      </c>
      <c r="L1151">
        <f t="shared" ca="1" si="213"/>
        <v>22787.33</v>
      </c>
      <c r="M1151" s="21">
        <f t="shared" ca="1" si="207"/>
        <v>-7.6845603786886985</v>
      </c>
      <c r="N1151" s="21">
        <f t="shared" ca="1" si="214"/>
        <v>-1.9683482850194389</v>
      </c>
      <c r="O1151" t="str">
        <f t="shared" ca="1" si="208"/>
        <v/>
      </c>
      <c r="P1151" t="str">
        <f t="shared" ca="1" si="215"/>
        <v/>
      </c>
      <c r="Q1151" t="str">
        <f t="shared" ca="1" si="209"/>
        <v/>
      </c>
      <c r="R1151" t="str">
        <f t="shared" ca="1" si="210"/>
        <v/>
      </c>
    </row>
    <row r="1152" spans="3:18" x14ac:dyDescent="0.25">
      <c r="C1152" s="25">
        <v>41656</v>
      </c>
      <c r="D1152" s="24">
        <v>94.37</v>
      </c>
      <c r="E1152" s="24">
        <v>23133.35</v>
      </c>
      <c r="F1152" s="24">
        <v>1838.7</v>
      </c>
      <c r="G1152">
        <f t="shared" si="204"/>
        <v>100.32</v>
      </c>
      <c r="H1152">
        <f t="shared" ca="1" si="211"/>
        <v>91.66</v>
      </c>
      <c r="I1152">
        <f t="shared" si="205"/>
        <v>15</v>
      </c>
      <c r="J1152">
        <f t="shared" ca="1" si="206"/>
        <v>7</v>
      </c>
      <c r="K1152">
        <f t="shared" ca="1" si="212"/>
        <v>23243.24</v>
      </c>
      <c r="L1152">
        <f t="shared" ca="1" si="213"/>
        <v>22787.33</v>
      </c>
      <c r="M1152" s="21">
        <f t="shared" ca="1" si="207"/>
        <v>-8.6323763955342905</v>
      </c>
      <c r="N1152" s="21">
        <f t="shared" ca="1" si="214"/>
        <v>-1.9614735295079289</v>
      </c>
      <c r="O1152" t="str">
        <f t="shared" ca="1" si="208"/>
        <v/>
      </c>
      <c r="P1152" t="str">
        <f t="shared" ca="1" si="215"/>
        <v/>
      </c>
      <c r="Q1152" t="str">
        <f t="shared" ca="1" si="209"/>
        <v/>
      </c>
      <c r="R1152" t="str">
        <f t="shared" ca="1" si="210"/>
        <v/>
      </c>
    </row>
    <row r="1153" spans="3:18" x14ac:dyDescent="0.25">
      <c r="C1153" s="25">
        <v>41655</v>
      </c>
      <c r="D1153" s="24">
        <v>93.96</v>
      </c>
      <c r="E1153" s="24">
        <v>22986.41</v>
      </c>
      <c r="F1153" s="24">
        <v>1845.89</v>
      </c>
      <c r="G1153">
        <f t="shared" si="204"/>
        <v>100.32</v>
      </c>
      <c r="H1153">
        <f t="shared" ca="1" si="211"/>
        <v>91.66</v>
      </c>
      <c r="I1153">
        <f t="shared" si="205"/>
        <v>14</v>
      </c>
      <c r="J1153">
        <f t="shared" ca="1" si="206"/>
        <v>6</v>
      </c>
      <c r="K1153">
        <f t="shared" ca="1" si="212"/>
        <v>23243.24</v>
      </c>
      <c r="L1153">
        <f t="shared" ca="1" si="213"/>
        <v>22787.33</v>
      </c>
      <c r="M1153" s="21">
        <f t="shared" ca="1" si="207"/>
        <v>-8.6323763955342905</v>
      </c>
      <c r="N1153" s="21">
        <f t="shared" ca="1" si="214"/>
        <v>-1.9614735295079289</v>
      </c>
      <c r="O1153" t="str">
        <f t="shared" ca="1" si="208"/>
        <v/>
      </c>
      <c r="P1153" t="str">
        <f t="shared" ca="1" si="215"/>
        <v/>
      </c>
      <c r="Q1153" t="str">
        <f t="shared" ca="1" si="209"/>
        <v/>
      </c>
      <c r="R1153" t="str">
        <f t="shared" ca="1" si="210"/>
        <v/>
      </c>
    </row>
    <row r="1154" spans="3:18" x14ac:dyDescent="0.25">
      <c r="C1154" s="25">
        <v>41654</v>
      </c>
      <c r="D1154" s="24">
        <v>94.17</v>
      </c>
      <c r="E1154" s="24">
        <v>22902</v>
      </c>
      <c r="F1154" s="24">
        <v>1848.38</v>
      </c>
      <c r="G1154">
        <f t="shared" si="204"/>
        <v>100.32</v>
      </c>
      <c r="H1154">
        <f t="shared" ca="1" si="211"/>
        <v>91.66</v>
      </c>
      <c r="I1154">
        <f t="shared" si="205"/>
        <v>13</v>
      </c>
      <c r="J1154">
        <f t="shared" ca="1" si="206"/>
        <v>5</v>
      </c>
      <c r="K1154">
        <f t="shared" ca="1" si="212"/>
        <v>23243.24</v>
      </c>
      <c r="L1154">
        <f t="shared" ca="1" si="213"/>
        <v>22787.33</v>
      </c>
      <c r="M1154" s="21">
        <f t="shared" ca="1" si="207"/>
        <v>-8.6323763955342905</v>
      </c>
      <c r="N1154" s="21">
        <f t="shared" ca="1" si="214"/>
        <v>-1.9614735295079289</v>
      </c>
      <c r="O1154" t="str">
        <f t="shared" ca="1" si="208"/>
        <v/>
      </c>
      <c r="P1154" t="str">
        <f t="shared" ca="1" si="215"/>
        <v/>
      </c>
      <c r="Q1154" t="str">
        <f t="shared" ca="1" si="209"/>
        <v/>
      </c>
      <c r="R1154" t="str">
        <f t="shared" ca="1" si="210"/>
        <v/>
      </c>
    </row>
    <row r="1155" spans="3:18" x14ac:dyDescent="0.25">
      <c r="C1155" s="25">
        <v>41653</v>
      </c>
      <c r="D1155" s="24">
        <v>92.59</v>
      </c>
      <c r="E1155" s="24">
        <v>22791.279999999999</v>
      </c>
      <c r="F1155" s="24">
        <v>1838.88</v>
      </c>
      <c r="G1155">
        <f t="shared" si="204"/>
        <v>100.32</v>
      </c>
      <c r="H1155">
        <f t="shared" ca="1" si="211"/>
        <v>91.66</v>
      </c>
      <c r="I1155">
        <f t="shared" si="205"/>
        <v>12</v>
      </c>
      <c r="J1155">
        <f t="shared" ca="1" si="206"/>
        <v>4</v>
      </c>
      <c r="K1155">
        <f t="shared" ca="1" si="212"/>
        <v>23243.24</v>
      </c>
      <c r="L1155">
        <f t="shared" ca="1" si="213"/>
        <v>22787.33</v>
      </c>
      <c r="M1155" s="21">
        <f t="shared" ca="1" si="207"/>
        <v>-8.6323763955342905</v>
      </c>
      <c r="N1155" s="21">
        <f t="shared" ca="1" si="214"/>
        <v>-1.9614735295079289</v>
      </c>
      <c r="O1155" t="str">
        <f t="shared" ca="1" si="208"/>
        <v/>
      </c>
      <c r="P1155" t="str">
        <f t="shared" ca="1" si="215"/>
        <v/>
      </c>
      <c r="Q1155" t="str">
        <f t="shared" ca="1" si="209"/>
        <v/>
      </c>
      <c r="R1155" t="str">
        <f t="shared" ca="1" si="210"/>
        <v/>
      </c>
    </row>
    <row r="1156" spans="3:18" x14ac:dyDescent="0.25">
      <c r="C1156" s="25">
        <v>41652</v>
      </c>
      <c r="D1156" s="24">
        <v>91.8</v>
      </c>
      <c r="E1156" s="24">
        <v>22888.76</v>
      </c>
      <c r="F1156" s="24">
        <v>1819.2</v>
      </c>
      <c r="G1156">
        <f t="shared" si="204"/>
        <v>100.32</v>
      </c>
      <c r="H1156">
        <f t="shared" ca="1" si="211"/>
        <v>91.66</v>
      </c>
      <c r="I1156">
        <f t="shared" si="205"/>
        <v>11</v>
      </c>
      <c r="J1156">
        <f t="shared" ca="1" si="206"/>
        <v>3</v>
      </c>
      <c r="K1156">
        <f t="shared" ca="1" si="212"/>
        <v>23243.24</v>
      </c>
      <c r="L1156">
        <f t="shared" ca="1" si="213"/>
        <v>22787.33</v>
      </c>
      <c r="M1156" s="21">
        <f t="shared" ca="1" si="207"/>
        <v>-8.6323763955342905</v>
      </c>
      <c r="N1156" s="21">
        <f t="shared" ca="1" si="214"/>
        <v>-1.9614735295079289</v>
      </c>
      <c r="O1156" t="str">
        <f t="shared" ca="1" si="208"/>
        <v/>
      </c>
      <c r="P1156" t="str">
        <f t="shared" ca="1" si="215"/>
        <v/>
      </c>
      <c r="Q1156" t="str">
        <f t="shared" ca="1" si="209"/>
        <v/>
      </c>
      <c r="R1156" t="str">
        <f t="shared" ca="1" si="210"/>
        <v/>
      </c>
    </row>
    <row r="1157" spans="3:18" x14ac:dyDescent="0.25">
      <c r="C1157" s="25">
        <v>41649</v>
      </c>
      <c r="D1157" s="24">
        <v>92.72</v>
      </c>
      <c r="E1157" s="24">
        <v>22846.25</v>
      </c>
      <c r="F1157" s="24">
        <v>1842.37</v>
      </c>
      <c r="G1157">
        <f t="shared" si="204"/>
        <v>100.32</v>
      </c>
      <c r="H1157">
        <f t="shared" ca="1" si="211"/>
        <v>91.66</v>
      </c>
      <c r="I1157">
        <f t="shared" si="205"/>
        <v>10</v>
      </c>
      <c r="J1157">
        <f t="shared" ca="1" si="206"/>
        <v>2</v>
      </c>
      <c r="K1157">
        <f t="shared" ca="1" si="212"/>
        <v>23243.24</v>
      </c>
      <c r="L1157">
        <f t="shared" ca="1" si="213"/>
        <v>22787.33</v>
      </c>
      <c r="M1157" s="21">
        <f t="shared" ca="1" si="207"/>
        <v>-8.6323763955342905</v>
      </c>
      <c r="N1157" s="21">
        <f t="shared" ca="1" si="214"/>
        <v>-1.9614735295079289</v>
      </c>
      <c r="O1157" t="str">
        <f t="shared" ca="1" si="208"/>
        <v/>
      </c>
      <c r="P1157" t="str">
        <f t="shared" ca="1" si="215"/>
        <v/>
      </c>
      <c r="Q1157" t="str">
        <f t="shared" ca="1" si="209"/>
        <v/>
      </c>
      <c r="R1157" t="str">
        <f t="shared" ca="1" si="210"/>
        <v/>
      </c>
    </row>
    <row r="1158" spans="3:18" x14ac:dyDescent="0.25">
      <c r="C1158" s="25">
        <v>41648</v>
      </c>
      <c r="D1158" s="24">
        <v>91.66</v>
      </c>
      <c r="E1158" s="24">
        <v>22787.33</v>
      </c>
      <c r="F1158" s="24">
        <v>1838.13</v>
      </c>
      <c r="G1158">
        <f t="shared" si="204"/>
        <v>100.32</v>
      </c>
      <c r="H1158">
        <f t="shared" ca="1" si="211"/>
        <v>91.66</v>
      </c>
      <c r="I1158">
        <f t="shared" si="205"/>
        <v>9</v>
      </c>
      <c r="J1158">
        <f t="shared" ca="1" si="206"/>
        <v>1</v>
      </c>
      <c r="K1158">
        <f t="shared" ca="1" si="212"/>
        <v>23243.24</v>
      </c>
      <c r="L1158">
        <f t="shared" ca="1" si="213"/>
        <v>22787.33</v>
      </c>
      <c r="M1158" s="21">
        <f t="shared" ca="1" si="207"/>
        <v>-8.6323763955342905</v>
      </c>
      <c r="N1158" s="21">
        <f t="shared" ca="1" si="214"/>
        <v>-1.9614735295079289</v>
      </c>
      <c r="O1158" t="str">
        <f t="shared" ca="1" si="208"/>
        <v/>
      </c>
      <c r="P1158" t="str">
        <f t="shared" ca="1" si="215"/>
        <v/>
      </c>
      <c r="Q1158" t="str">
        <f t="shared" ca="1" si="209"/>
        <v/>
      </c>
      <c r="R1158" t="str">
        <f t="shared" ca="1" si="210"/>
        <v/>
      </c>
    </row>
    <row r="1159" spans="3:18" x14ac:dyDescent="0.25">
      <c r="C1159" s="25">
        <v>41647</v>
      </c>
      <c r="D1159" s="24">
        <v>92.33</v>
      </c>
      <c r="E1159" s="24">
        <v>22996.59</v>
      </c>
      <c r="F1159" s="24">
        <v>1837.49</v>
      </c>
      <c r="G1159">
        <f t="shared" si="204"/>
        <v>100.32</v>
      </c>
      <c r="H1159">
        <f t="shared" ca="1" si="211"/>
        <v>92.33</v>
      </c>
      <c r="I1159">
        <f t="shared" si="205"/>
        <v>8</v>
      </c>
      <c r="J1159">
        <f t="shared" ca="1" si="206"/>
        <v>1</v>
      </c>
      <c r="K1159">
        <f t="shared" ca="1" si="212"/>
        <v>23243.24</v>
      </c>
      <c r="L1159">
        <f t="shared" ca="1" si="213"/>
        <v>22996.59</v>
      </c>
      <c r="M1159" s="21">
        <f t="shared" ca="1" si="207"/>
        <v>-7.9645135566188134</v>
      </c>
      <c r="N1159" s="21">
        <f t="shared" ca="1" si="214"/>
        <v>-1.061168752721231</v>
      </c>
      <c r="O1159" t="str">
        <f t="shared" ca="1" si="208"/>
        <v/>
      </c>
      <c r="P1159" t="str">
        <f t="shared" ca="1" si="215"/>
        <v/>
      </c>
      <c r="Q1159" t="str">
        <f t="shared" ca="1" si="209"/>
        <v/>
      </c>
      <c r="R1159" t="str">
        <f t="shared" ca="1" si="210"/>
        <v/>
      </c>
    </row>
    <row r="1160" spans="3:18" x14ac:dyDescent="0.25">
      <c r="C1160" s="25">
        <v>41646</v>
      </c>
      <c r="D1160" s="24">
        <v>93.67</v>
      </c>
      <c r="E1160" s="24">
        <v>22712.78</v>
      </c>
      <c r="F1160" s="24">
        <v>1837.88</v>
      </c>
      <c r="G1160">
        <f t="shared" si="204"/>
        <v>100.32</v>
      </c>
      <c r="H1160">
        <f t="shared" ca="1" si="211"/>
        <v>93.43</v>
      </c>
      <c r="I1160">
        <f t="shared" si="205"/>
        <v>7</v>
      </c>
      <c r="J1160">
        <f t="shared" ca="1" si="206"/>
        <v>2</v>
      </c>
      <c r="K1160">
        <f t="shared" ca="1" si="212"/>
        <v>23243.24</v>
      </c>
      <c r="L1160">
        <f t="shared" ca="1" si="213"/>
        <v>22684.15</v>
      </c>
      <c r="M1160" s="21">
        <f t="shared" ca="1" si="207"/>
        <v>-6.8680223285486282</v>
      </c>
      <c r="N1160" s="21">
        <f t="shared" ca="1" si="214"/>
        <v>-2.4053875449377982</v>
      </c>
      <c r="O1160" t="str">
        <f t="shared" ca="1" si="208"/>
        <v/>
      </c>
      <c r="P1160" t="str">
        <f t="shared" ca="1" si="215"/>
        <v/>
      </c>
      <c r="Q1160" t="str">
        <f t="shared" ca="1" si="209"/>
        <v/>
      </c>
      <c r="R1160" t="str">
        <f t="shared" ca="1" si="210"/>
        <v/>
      </c>
    </row>
    <row r="1161" spans="3:18" x14ac:dyDescent="0.25">
      <c r="C1161" s="25">
        <v>41645</v>
      </c>
      <c r="D1161" s="24">
        <v>93.43</v>
      </c>
      <c r="E1161" s="24">
        <v>22684.15</v>
      </c>
      <c r="F1161" s="24">
        <v>1826.77</v>
      </c>
      <c r="G1161">
        <f t="shared" si="204"/>
        <v>100.32</v>
      </c>
      <c r="H1161">
        <f t="shared" ca="1" si="211"/>
        <v>93.43</v>
      </c>
      <c r="I1161">
        <f t="shared" si="205"/>
        <v>6</v>
      </c>
      <c r="J1161">
        <f t="shared" ca="1" si="206"/>
        <v>1</v>
      </c>
      <c r="K1161">
        <f t="shared" ca="1" si="212"/>
        <v>23243.24</v>
      </c>
      <c r="L1161">
        <f t="shared" ca="1" si="213"/>
        <v>22684.15</v>
      </c>
      <c r="M1161" s="21">
        <f t="shared" ca="1" si="207"/>
        <v>-6.8680223285486282</v>
      </c>
      <c r="N1161" s="21">
        <f t="shared" ca="1" si="214"/>
        <v>-2.4053875449377982</v>
      </c>
      <c r="O1161" t="str">
        <f t="shared" ca="1" si="208"/>
        <v/>
      </c>
      <c r="P1161" t="str">
        <f t="shared" ca="1" si="215"/>
        <v/>
      </c>
      <c r="Q1161" t="str">
        <f t="shared" ca="1" si="209"/>
        <v/>
      </c>
      <c r="R1161" t="str">
        <f t="shared" ca="1" si="210"/>
        <v/>
      </c>
    </row>
    <row r="1162" spans="3:18" x14ac:dyDescent="0.25">
      <c r="C1162" s="25">
        <v>41642</v>
      </c>
      <c r="D1162" s="24">
        <v>93.96</v>
      </c>
      <c r="E1162" s="24">
        <v>22817.279999999999</v>
      </c>
      <c r="F1162" s="24">
        <v>1831.37</v>
      </c>
      <c r="G1162">
        <f t="shared" si="204"/>
        <v>100.32</v>
      </c>
      <c r="H1162">
        <f t="shared" ca="1" si="211"/>
        <v>93.96</v>
      </c>
      <c r="I1162">
        <f t="shared" si="205"/>
        <v>5</v>
      </c>
      <c r="J1162">
        <f t="shared" ca="1" si="206"/>
        <v>1</v>
      </c>
      <c r="K1162">
        <f t="shared" ca="1" si="212"/>
        <v>23243.24</v>
      </c>
      <c r="L1162">
        <f t="shared" ca="1" si="213"/>
        <v>22817.279999999999</v>
      </c>
      <c r="M1162" s="21">
        <f t="shared" ca="1" si="207"/>
        <v>-6.3397129186602896</v>
      </c>
      <c r="N1162" s="21">
        <f t="shared" ca="1" si="214"/>
        <v>-1.8326188603654314</v>
      </c>
      <c r="O1162" t="str">
        <f t="shared" ca="1" si="208"/>
        <v/>
      </c>
      <c r="P1162" t="str">
        <f t="shared" ca="1" si="215"/>
        <v/>
      </c>
      <c r="Q1162" t="str">
        <f t="shared" ca="1" si="209"/>
        <v/>
      </c>
      <c r="R1162" t="str">
        <f t="shared" ca="1" si="210"/>
        <v/>
      </c>
    </row>
    <row r="1163" spans="3:18" x14ac:dyDescent="0.25">
      <c r="C1163" s="25">
        <v>41641</v>
      </c>
      <c r="D1163" s="24">
        <v>95.44</v>
      </c>
      <c r="E1163" s="24">
        <v>23340.05</v>
      </c>
      <c r="F1163" s="24">
        <v>1831.98</v>
      </c>
      <c r="G1163">
        <f t="shared" si="204"/>
        <v>100.32</v>
      </c>
      <c r="H1163">
        <f t="shared" ca="1" si="211"/>
        <v>95.44</v>
      </c>
      <c r="I1163">
        <f t="shared" si="205"/>
        <v>4</v>
      </c>
      <c r="J1163">
        <f t="shared" ca="1" si="206"/>
        <v>1</v>
      </c>
      <c r="K1163">
        <f t="shared" ca="1" si="212"/>
        <v>23243.24</v>
      </c>
      <c r="L1163">
        <f t="shared" ca="1" si="213"/>
        <v>23340.05</v>
      </c>
      <c r="M1163" s="21">
        <f t="shared" ca="1" si="207"/>
        <v>-4.8644338118022272</v>
      </c>
      <c r="N1163" s="21">
        <f t="shared" ca="1" si="214"/>
        <v>0.41650819765228775</v>
      </c>
      <c r="O1163" t="str">
        <f t="shared" ca="1" si="208"/>
        <v/>
      </c>
      <c r="P1163" t="str">
        <f t="shared" ca="1" si="215"/>
        <v/>
      </c>
      <c r="Q1163" t="str">
        <f t="shared" ca="1" si="209"/>
        <v/>
      </c>
      <c r="R1163" t="str">
        <f t="shared" ca="1" si="210"/>
        <v/>
      </c>
    </row>
    <row r="1164" spans="3:18" x14ac:dyDescent="0.25">
      <c r="C1164" s="25">
        <v>41639</v>
      </c>
      <c r="D1164" s="24">
        <v>98.42</v>
      </c>
      <c r="E1164" s="24">
        <v>23306.39</v>
      </c>
      <c r="F1164" s="24">
        <v>1848.36</v>
      </c>
      <c r="G1164">
        <f t="shared" si="204"/>
        <v>100.32</v>
      </c>
      <c r="H1164">
        <f t="shared" ca="1" si="211"/>
        <v>98.42</v>
      </c>
      <c r="I1164">
        <f t="shared" si="205"/>
        <v>3</v>
      </c>
      <c r="J1164">
        <f t="shared" ca="1" si="206"/>
        <v>1</v>
      </c>
      <c r="K1164">
        <f t="shared" ca="1" si="212"/>
        <v>23243.24</v>
      </c>
      <c r="L1164">
        <f t="shared" ca="1" si="213"/>
        <v>23306.39</v>
      </c>
      <c r="M1164" s="21">
        <f t="shared" ca="1" si="207"/>
        <v>-1.8939393939393812</v>
      </c>
      <c r="N1164" s="21">
        <f t="shared" ca="1" si="214"/>
        <v>0.27169189837561447</v>
      </c>
      <c r="O1164" t="str">
        <f t="shared" ca="1" si="208"/>
        <v/>
      </c>
      <c r="P1164" t="str">
        <f t="shared" ca="1" si="215"/>
        <v/>
      </c>
      <c r="Q1164" t="str">
        <f t="shared" ca="1" si="209"/>
        <v/>
      </c>
      <c r="R1164" t="str">
        <f t="shared" ca="1" si="210"/>
        <v/>
      </c>
    </row>
    <row r="1165" spans="3:18" x14ac:dyDescent="0.25">
      <c r="C1165" s="25">
        <v>41638</v>
      </c>
      <c r="D1165" s="24">
        <v>99.29</v>
      </c>
      <c r="E1165" s="24">
        <v>23244.87</v>
      </c>
      <c r="F1165" s="24">
        <v>1841.07</v>
      </c>
      <c r="G1165">
        <f t="shared" si="204"/>
        <v>100.32</v>
      </c>
      <c r="H1165">
        <f t="shared" ca="1" si="211"/>
        <v>99.29</v>
      </c>
      <c r="I1165">
        <f t="shared" si="205"/>
        <v>2</v>
      </c>
      <c r="J1165">
        <f t="shared" ca="1" si="206"/>
        <v>1</v>
      </c>
      <c r="K1165">
        <f t="shared" ca="1" si="212"/>
        <v>23243.24</v>
      </c>
      <c r="L1165">
        <f t="shared" ca="1" si="213"/>
        <v>23244.87</v>
      </c>
      <c r="M1165" s="21">
        <f t="shared" ca="1" si="207"/>
        <v>-1.0267145135566036</v>
      </c>
      <c r="N1165" s="21">
        <f t="shared" ca="1" si="214"/>
        <v>7.0127916761864029E-3</v>
      </c>
      <c r="O1165" t="str">
        <f t="shared" ca="1" si="208"/>
        <v/>
      </c>
      <c r="P1165" t="str">
        <f t="shared" ca="1" si="215"/>
        <v/>
      </c>
      <c r="Q1165" t="str">
        <f t="shared" ca="1" si="209"/>
        <v/>
      </c>
      <c r="R1165" t="str">
        <f t="shared" ca="1" si="210"/>
        <v/>
      </c>
    </row>
    <row r="1166" spans="3:18" x14ac:dyDescent="0.25">
      <c r="C1166" s="25">
        <v>41635</v>
      </c>
      <c r="D1166" s="24">
        <v>100.32</v>
      </c>
      <c r="E1166" s="24">
        <v>23243.24</v>
      </c>
      <c r="F1166" s="24">
        <v>1841.4</v>
      </c>
      <c r="G1166">
        <f t="shared" si="204"/>
        <v>100.32</v>
      </c>
      <c r="H1166">
        <f t="shared" ca="1" si="211"/>
        <v>100.32</v>
      </c>
      <c r="I1166">
        <f t="shared" si="205"/>
        <v>1</v>
      </c>
      <c r="J1166">
        <f t="shared" ca="1" si="206"/>
        <v>1</v>
      </c>
      <c r="K1166">
        <f t="shared" ca="1" si="212"/>
        <v>23243.24</v>
      </c>
      <c r="L1166">
        <f t="shared" ca="1" si="213"/>
        <v>23243.24</v>
      </c>
      <c r="M1166" s="21">
        <f t="shared" ca="1" si="207"/>
        <v>0</v>
      </c>
      <c r="N1166" s="21">
        <f t="shared" ca="1" si="214"/>
        <v>0</v>
      </c>
      <c r="O1166" t="str">
        <f t="shared" ca="1" si="208"/>
        <v/>
      </c>
      <c r="P1166" t="str">
        <f t="shared" ca="1" si="215"/>
        <v/>
      </c>
      <c r="Q1166" t="str">
        <f t="shared" ca="1" si="209"/>
        <v/>
      </c>
      <c r="R1166" t="str">
        <f t="shared" ca="1" si="210"/>
        <v/>
      </c>
    </row>
    <row r="1167" spans="3:18" x14ac:dyDescent="0.25">
      <c r="C1167" s="25">
        <v>41634</v>
      </c>
      <c r="D1167" s="24">
        <v>99.55</v>
      </c>
      <c r="E1167" s="24"/>
      <c r="F1167" s="24">
        <v>1842.02</v>
      </c>
      <c r="G1167">
        <f t="shared" si="204"/>
        <v>99.55</v>
      </c>
      <c r="H1167">
        <f t="shared" ca="1" si="211"/>
        <v>99.55</v>
      </c>
      <c r="I1167">
        <f t="shared" si="205"/>
        <v>1</v>
      </c>
      <c r="J1167">
        <f t="shared" ca="1" si="206"/>
        <v>1</v>
      </c>
      <c r="K1167">
        <f t="shared" ca="1" si="212"/>
        <v>0</v>
      </c>
      <c r="L1167">
        <f t="shared" ca="1" si="213"/>
        <v>0</v>
      </c>
      <c r="M1167" s="21">
        <f t="shared" ca="1" si="207"/>
        <v>0</v>
      </c>
      <c r="N1167" s="21" t="str">
        <f t="shared" ca="1" si="214"/>
        <v/>
      </c>
      <c r="O1167" t="str">
        <f t="shared" ca="1" si="208"/>
        <v/>
      </c>
      <c r="P1167" t="str">
        <f t="shared" ca="1" si="215"/>
        <v/>
      </c>
      <c r="Q1167" t="str">
        <f t="shared" ca="1" si="209"/>
        <v/>
      </c>
      <c r="R1167" t="str">
        <f t="shared" ca="1" si="210"/>
        <v/>
      </c>
    </row>
    <row r="1168" spans="3:18" x14ac:dyDescent="0.25">
      <c r="C1168" s="25">
        <v>41632</v>
      </c>
      <c r="D1168" s="24">
        <v>99.22</v>
      </c>
      <c r="E1168" s="24">
        <v>23179.55</v>
      </c>
      <c r="F1168" s="24">
        <v>1833.32</v>
      </c>
      <c r="G1168">
        <f t="shared" si="204"/>
        <v>99.32</v>
      </c>
      <c r="H1168">
        <f t="shared" ca="1" si="211"/>
        <v>98.91</v>
      </c>
      <c r="I1168">
        <f t="shared" si="205"/>
        <v>3</v>
      </c>
      <c r="J1168">
        <f t="shared" ca="1" si="206"/>
        <v>2</v>
      </c>
      <c r="K1168">
        <f t="shared" ca="1" si="212"/>
        <v>22812.18</v>
      </c>
      <c r="L1168">
        <f t="shared" ca="1" si="213"/>
        <v>22921.56</v>
      </c>
      <c r="M1168" s="21">
        <f t="shared" ca="1" si="207"/>
        <v>-0.41280708819975143</v>
      </c>
      <c r="N1168" s="21">
        <f t="shared" ca="1" si="214"/>
        <v>0.47948069846897035</v>
      </c>
      <c r="O1168" t="str">
        <f t="shared" ca="1" si="208"/>
        <v/>
      </c>
      <c r="P1168" t="str">
        <f t="shared" ca="1" si="215"/>
        <v/>
      </c>
      <c r="Q1168" t="str">
        <f t="shared" ca="1" si="209"/>
        <v/>
      </c>
      <c r="R1168" t="str">
        <f t="shared" ca="1" si="210"/>
        <v/>
      </c>
    </row>
    <row r="1169" spans="3:18" x14ac:dyDescent="0.25">
      <c r="C1169" s="25">
        <v>41631</v>
      </c>
      <c r="D1169" s="24">
        <v>98.91</v>
      </c>
      <c r="E1169" s="24">
        <v>22921.56</v>
      </c>
      <c r="F1169" s="24">
        <v>1827.99</v>
      </c>
      <c r="G1169">
        <f t="shared" ref="G1169:G1232" si="216">MAX($D1169:$D1183)</f>
        <v>99.32</v>
      </c>
      <c r="H1169">
        <f t="shared" ca="1" si="211"/>
        <v>98.91</v>
      </c>
      <c r="I1169">
        <f t="shared" ref="I1169:I1232" si="217">MATCH($G1169,$D1169:$D1183,0)</f>
        <v>2</v>
      </c>
      <c r="J1169">
        <f t="shared" ref="J1169:J1232" ca="1" si="218">MATCH($H1169,$D1169:$D1183,0)</f>
        <v>1</v>
      </c>
      <c r="K1169">
        <f t="shared" ca="1" si="212"/>
        <v>22812.18</v>
      </c>
      <c r="L1169">
        <f t="shared" ca="1" si="213"/>
        <v>22921.56</v>
      </c>
      <c r="M1169" s="21">
        <f t="shared" ref="M1169:M1232" ca="1" si="219">100*(H1169/G1169-1)</f>
        <v>-0.41280708819975143</v>
      </c>
      <c r="N1169" s="21">
        <f t="shared" ca="1" si="214"/>
        <v>0.47948069846897035</v>
      </c>
      <c r="O1169" t="str">
        <f t="shared" ref="O1169:O1232" ca="1" si="220">IF(M1169&lt;-10,1,"")</f>
        <v/>
      </c>
      <c r="P1169" t="str">
        <f t="shared" ca="1" si="215"/>
        <v/>
      </c>
      <c r="Q1169" t="str">
        <f t="shared" ref="Q1169:Q1232" ca="1" si="221">IF(AND($O1169=1,$P1169=1),OFFSET($C1169,I1169-1,0),"")</f>
        <v/>
      </c>
      <c r="R1169" t="str">
        <f t="shared" ref="R1169:R1232" ca="1" si="222">IF(AND($O1169=1,$P1169=1),OFFSET($C1169,J1169-1,0),"")</f>
        <v/>
      </c>
    </row>
    <row r="1170" spans="3:18" x14ac:dyDescent="0.25">
      <c r="C1170" s="25">
        <v>41628</v>
      </c>
      <c r="D1170" s="24">
        <v>99.32</v>
      </c>
      <c r="E1170" s="24">
        <v>22812.18</v>
      </c>
      <c r="F1170" s="24">
        <v>1818.32</v>
      </c>
      <c r="G1170">
        <f t="shared" si="216"/>
        <v>99.32</v>
      </c>
      <c r="H1170">
        <f t="shared" ref="H1170:H1233" ca="1" si="223">MIN(OFFSET($D1170,0,0,MATCH($G1170,$D1170:$D1184,0),1))</f>
        <v>99.32</v>
      </c>
      <c r="I1170">
        <f t="shared" si="217"/>
        <v>1</v>
      </c>
      <c r="J1170">
        <f t="shared" ca="1" si="218"/>
        <v>1</v>
      </c>
      <c r="K1170">
        <f t="shared" ref="K1170:K1233" ca="1" si="224">OFFSET($E1170,I1170-1,0)</f>
        <v>22812.18</v>
      </c>
      <c r="L1170">
        <f t="shared" ref="L1170:L1233" ca="1" si="225">OFFSET($E1170,J1170-1,0)</f>
        <v>22812.18</v>
      </c>
      <c r="M1170" s="21">
        <f t="shared" ca="1" si="219"/>
        <v>0</v>
      </c>
      <c r="N1170" s="21">
        <f t="shared" ref="N1170:N1233" ca="1" si="226">IF(ISNUMBER(100*(L1170/K1170-1)),100*(L1170/K1170-1),"")</f>
        <v>0</v>
      </c>
      <c r="O1170" t="str">
        <f t="shared" ca="1" si="220"/>
        <v/>
      </c>
      <c r="P1170" t="str">
        <f t="shared" ref="P1170:P1233" ca="1" si="227">IF(N1170="","",IF(N1170=-100,"",IF(N1170&lt;-10,1,"")))</f>
        <v/>
      </c>
      <c r="Q1170" t="str">
        <f t="shared" ca="1" si="221"/>
        <v/>
      </c>
      <c r="R1170" t="str">
        <f t="shared" ca="1" si="222"/>
        <v/>
      </c>
    </row>
    <row r="1171" spans="3:18" x14ac:dyDescent="0.25">
      <c r="C1171" s="25">
        <v>41627</v>
      </c>
      <c r="D1171" s="24">
        <v>98.77</v>
      </c>
      <c r="E1171" s="24">
        <v>22888.75</v>
      </c>
      <c r="F1171" s="24">
        <v>1809.6</v>
      </c>
      <c r="G1171">
        <f t="shared" si="216"/>
        <v>98.77</v>
      </c>
      <c r="H1171">
        <f t="shared" ca="1" si="223"/>
        <v>98.77</v>
      </c>
      <c r="I1171">
        <f t="shared" si="217"/>
        <v>1</v>
      </c>
      <c r="J1171">
        <f t="shared" ca="1" si="218"/>
        <v>1</v>
      </c>
      <c r="K1171">
        <f t="shared" ca="1" si="224"/>
        <v>22888.75</v>
      </c>
      <c r="L1171">
        <f t="shared" ca="1" si="225"/>
        <v>22888.75</v>
      </c>
      <c r="M1171" s="21">
        <f t="shared" ca="1" si="219"/>
        <v>0</v>
      </c>
      <c r="N1171" s="21">
        <f t="shared" ca="1" si="226"/>
        <v>0</v>
      </c>
      <c r="O1171" t="str">
        <f t="shared" ca="1" si="220"/>
        <v/>
      </c>
      <c r="P1171" t="str">
        <f t="shared" ca="1" si="227"/>
        <v/>
      </c>
      <c r="Q1171" t="str">
        <f t="shared" ca="1" si="221"/>
        <v/>
      </c>
      <c r="R1171" t="str">
        <f t="shared" ca="1" si="222"/>
        <v/>
      </c>
    </row>
    <row r="1172" spans="3:18" x14ac:dyDescent="0.25">
      <c r="C1172" s="25">
        <v>41626</v>
      </c>
      <c r="D1172" s="24">
        <v>97.8</v>
      </c>
      <c r="E1172" s="24">
        <v>23143.82</v>
      </c>
      <c r="F1172" s="24">
        <v>1810.65</v>
      </c>
      <c r="G1172">
        <f t="shared" si="216"/>
        <v>98.51</v>
      </c>
      <c r="H1172">
        <f t="shared" ca="1" si="223"/>
        <v>96.6</v>
      </c>
      <c r="I1172">
        <f t="shared" si="217"/>
        <v>7</v>
      </c>
      <c r="J1172">
        <f t="shared" ca="1" si="218"/>
        <v>4</v>
      </c>
      <c r="K1172">
        <f t="shared" ca="1" si="224"/>
        <v>23744.19</v>
      </c>
      <c r="L1172">
        <f t="shared" ca="1" si="225"/>
        <v>23245.96</v>
      </c>
      <c r="M1172" s="21">
        <f t="shared" ca="1" si="219"/>
        <v>-1.9388894528474365</v>
      </c>
      <c r="N1172" s="21">
        <f t="shared" ca="1" si="226"/>
        <v>-2.0983238425905437</v>
      </c>
      <c r="O1172" t="str">
        <f t="shared" ca="1" si="220"/>
        <v/>
      </c>
      <c r="P1172" t="str">
        <f t="shared" ca="1" si="227"/>
        <v/>
      </c>
      <c r="Q1172" t="str">
        <f t="shared" ca="1" si="221"/>
        <v/>
      </c>
      <c r="R1172" t="str">
        <f t="shared" ca="1" si="222"/>
        <v/>
      </c>
    </row>
    <row r="1173" spans="3:18" x14ac:dyDescent="0.25">
      <c r="C1173" s="25">
        <v>41625</v>
      </c>
      <c r="D1173" s="24">
        <v>97.22</v>
      </c>
      <c r="E1173" s="24">
        <v>23069.23</v>
      </c>
      <c r="F1173" s="24">
        <v>1781</v>
      </c>
      <c r="G1173">
        <f t="shared" si="216"/>
        <v>98.51</v>
      </c>
      <c r="H1173">
        <f t="shared" ca="1" si="223"/>
        <v>96.6</v>
      </c>
      <c r="I1173">
        <f t="shared" si="217"/>
        <v>6</v>
      </c>
      <c r="J1173">
        <f t="shared" ca="1" si="218"/>
        <v>3</v>
      </c>
      <c r="K1173">
        <f t="shared" ca="1" si="224"/>
        <v>23744.19</v>
      </c>
      <c r="L1173">
        <f t="shared" ca="1" si="225"/>
        <v>23245.96</v>
      </c>
      <c r="M1173" s="21">
        <f t="shared" ca="1" si="219"/>
        <v>-1.9388894528474365</v>
      </c>
      <c r="N1173" s="21">
        <f t="shared" ca="1" si="226"/>
        <v>-2.0983238425905437</v>
      </c>
      <c r="O1173" t="str">
        <f t="shared" ca="1" si="220"/>
        <v/>
      </c>
      <c r="P1173" t="str">
        <f t="shared" ca="1" si="227"/>
        <v/>
      </c>
      <c r="Q1173" t="str">
        <f t="shared" ca="1" si="221"/>
        <v/>
      </c>
      <c r="R1173" t="str">
        <f t="shared" ca="1" si="222"/>
        <v/>
      </c>
    </row>
    <row r="1174" spans="3:18" x14ac:dyDescent="0.25">
      <c r="C1174" s="25">
        <v>41624</v>
      </c>
      <c r="D1174" s="24">
        <v>97.48</v>
      </c>
      <c r="E1174" s="24">
        <v>23114.66</v>
      </c>
      <c r="F1174" s="24">
        <v>1786.54</v>
      </c>
      <c r="G1174">
        <f t="shared" si="216"/>
        <v>98.51</v>
      </c>
      <c r="H1174">
        <f t="shared" ca="1" si="223"/>
        <v>96.6</v>
      </c>
      <c r="I1174">
        <f t="shared" si="217"/>
        <v>5</v>
      </c>
      <c r="J1174">
        <f t="shared" ca="1" si="218"/>
        <v>2</v>
      </c>
      <c r="K1174">
        <f t="shared" ca="1" si="224"/>
        <v>23744.19</v>
      </c>
      <c r="L1174">
        <f t="shared" ca="1" si="225"/>
        <v>23245.96</v>
      </c>
      <c r="M1174" s="21">
        <f t="shared" ca="1" si="219"/>
        <v>-1.9388894528474365</v>
      </c>
      <c r="N1174" s="21">
        <f t="shared" ca="1" si="226"/>
        <v>-2.0983238425905437</v>
      </c>
      <c r="O1174" t="str">
        <f t="shared" ca="1" si="220"/>
        <v/>
      </c>
      <c r="P1174" t="str">
        <f t="shared" ca="1" si="227"/>
        <v/>
      </c>
      <c r="Q1174" t="str">
        <f t="shared" ca="1" si="221"/>
        <v/>
      </c>
      <c r="R1174" t="str">
        <f t="shared" ca="1" si="222"/>
        <v/>
      </c>
    </row>
    <row r="1175" spans="3:18" x14ac:dyDescent="0.25">
      <c r="C1175" s="25">
        <v>41621</v>
      </c>
      <c r="D1175" s="24">
        <v>96.6</v>
      </c>
      <c r="E1175" s="24">
        <v>23245.96</v>
      </c>
      <c r="F1175" s="24">
        <v>1775.32</v>
      </c>
      <c r="G1175">
        <f t="shared" si="216"/>
        <v>98.51</v>
      </c>
      <c r="H1175">
        <f t="shared" ca="1" si="223"/>
        <v>96.6</v>
      </c>
      <c r="I1175">
        <f t="shared" si="217"/>
        <v>4</v>
      </c>
      <c r="J1175">
        <f t="shared" ca="1" si="218"/>
        <v>1</v>
      </c>
      <c r="K1175">
        <f t="shared" ca="1" si="224"/>
        <v>23744.19</v>
      </c>
      <c r="L1175">
        <f t="shared" ca="1" si="225"/>
        <v>23245.96</v>
      </c>
      <c r="M1175" s="21">
        <f t="shared" ca="1" si="219"/>
        <v>-1.9388894528474365</v>
      </c>
      <c r="N1175" s="21">
        <f t="shared" ca="1" si="226"/>
        <v>-2.0983238425905437</v>
      </c>
      <c r="O1175" t="str">
        <f t="shared" ca="1" si="220"/>
        <v/>
      </c>
      <c r="P1175" t="str">
        <f t="shared" ca="1" si="227"/>
        <v/>
      </c>
      <c r="Q1175" t="str">
        <f t="shared" ca="1" si="221"/>
        <v/>
      </c>
      <c r="R1175" t="str">
        <f t="shared" ca="1" si="222"/>
        <v/>
      </c>
    </row>
    <row r="1176" spans="3:18" x14ac:dyDescent="0.25">
      <c r="C1176" s="25">
        <v>41620</v>
      </c>
      <c r="D1176" s="24">
        <v>97.5</v>
      </c>
      <c r="E1176" s="24">
        <v>23218.12</v>
      </c>
      <c r="F1176" s="24">
        <v>1775.5</v>
      </c>
      <c r="G1176">
        <f t="shared" si="216"/>
        <v>98.51</v>
      </c>
      <c r="H1176">
        <f t="shared" ca="1" si="223"/>
        <v>97.44</v>
      </c>
      <c r="I1176">
        <f t="shared" si="217"/>
        <v>3</v>
      </c>
      <c r="J1176">
        <f t="shared" ca="1" si="218"/>
        <v>2</v>
      </c>
      <c r="K1176">
        <f t="shared" ca="1" si="224"/>
        <v>23744.19</v>
      </c>
      <c r="L1176">
        <f t="shared" ca="1" si="225"/>
        <v>23338.240000000002</v>
      </c>
      <c r="M1176" s="21">
        <f t="shared" ca="1" si="219"/>
        <v>-1.0861841437417641</v>
      </c>
      <c r="N1176" s="21">
        <f t="shared" ca="1" si="226"/>
        <v>-1.7096813999550875</v>
      </c>
      <c r="O1176" t="str">
        <f t="shared" ca="1" si="220"/>
        <v/>
      </c>
      <c r="P1176" t="str">
        <f t="shared" ca="1" si="227"/>
        <v/>
      </c>
      <c r="Q1176" t="str">
        <f t="shared" ca="1" si="221"/>
        <v/>
      </c>
      <c r="R1176" t="str">
        <f t="shared" ca="1" si="222"/>
        <v/>
      </c>
    </row>
    <row r="1177" spans="3:18" x14ac:dyDescent="0.25">
      <c r="C1177" s="25">
        <v>41619</v>
      </c>
      <c r="D1177" s="24">
        <v>97.44</v>
      </c>
      <c r="E1177" s="24">
        <v>23338.240000000002</v>
      </c>
      <c r="F1177" s="24">
        <v>1782.22</v>
      </c>
      <c r="G1177">
        <f t="shared" si="216"/>
        <v>98.51</v>
      </c>
      <c r="H1177">
        <f t="shared" ca="1" si="223"/>
        <v>97.44</v>
      </c>
      <c r="I1177">
        <f t="shared" si="217"/>
        <v>2</v>
      </c>
      <c r="J1177">
        <f t="shared" ca="1" si="218"/>
        <v>1</v>
      </c>
      <c r="K1177">
        <f t="shared" ca="1" si="224"/>
        <v>23744.19</v>
      </c>
      <c r="L1177">
        <f t="shared" ca="1" si="225"/>
        <v>23338.240000000002</v>
      </c>
      <c r="M1177" s="21">
        <f t="shared" ca="1" si="219"/>
        <v>-1.0861841437417641</v>
      </c>
      <c r="N1177" s="21">
        <f t="shared" ca="1" si="226"/>
        <v>-1.7096813999550875</v>
      </c>
      <c r="O1177" t="str">
        <f t="shared" ca="1" si="220"/>
        <v/>
      </c>
      <c r="P1177" t="str">
        <f t="shared" ca="1" si="227"/>
        <v/>
      </c>
      <c r="Q1177" t="str">
        <f t="shared" ca="1" si="221"/>
        <v/>
      </c>
      <c r="R1177" t="str">
        <f t="shared" ca="1" si="222"/>
        <v/>
      </c>
    </row>
    <row r="1178" spans="3:18" x14ac:dyDescent="0.25">
      <c r="C1178" s="25">
        <v>41618</v>
      </c>
      <c r="D1178" s="24">
        <v>98.51</v>
      </c>
      <c r="E1178" s="24">
        <v>23744.19</v>
      </c>
      <c r="F1178" s="24">
        <v>1802.62</v>
      </c>
      <c r="G1178">
        <f t="shared" si="216"/>
        <v>98.51</v>
      </c>
      <c r="H1178">
        <f t="shared" ca="1" si="223"/>
        <v>98.51</v>
      </c>
      <c r="I1178">
        <f t="shared" si="217"/>
        <v>1</v>
      </c>
      <c r="J1178">
        <f t="shared" ca="1" si="218"/>
        <v>1</v>
      </c>
      <c r="K1178">
        <f t="shared" ca="1" si="224"/>
        <v>23744.19</v>
      </c>
      <c r="L1178">
        <f t="shared" ca="1" si="225"/>
        <v>23744.19</v>
      </c>
      <c r="M1178" s="21">
        <f t="shared" ca="1" si="219"/>
        <v>0</v>
      </c>
      <c r="N1178" s="21">
        <f t="shared" ca="1" si="226"/>
        <v>0</v>
      </c>
      <c r="O1178" t="str">
        <f t="shared" ca="1" si="220"/>
        <v/>
      </c>
      <c r="P1178" t="str">
        <f t="shared" ca="1" si="227"/>
        <v/>
      </c>
      <c r="Q1178" t="str">
        <f t="shared" ca="1" si="221"/>
        <v/>
      </c>
      <c r="R1178" t="str">
        <f t="shared" ca="1" si="222"/>
        <v/>
      </c>
    </row>
    <row r="1179" spans="3:18" x14ac:dyDescent="0.25">
      <c r="C1179" s="25">
        <v>41617</v>
      </c>
      <c r="D1179" s="24">
        <v>97.34</v>
      </c>
      <c r="E1179" s="24">
        <v>23811.17</v>
      </c>
      <c r="F1179" s="24">
        <v>1808.37</v>
      </c>
      <c r="G1179">
        <f t="shared" si="216"/>
        <v>97.65</v>
      </c>
      <c r="H1179">
        <f t="shared" ca="1" si="223"/>
        <v>97.34</v>
      </c>
      <c r="I1179">
        <f t="shared" si="217"/>
        <v>2</v>
      </c>
      <c r="J1179">
        <f t="shared" ca="1" si="218"/>
        <v>1</v>
      </c>
      <c r="K1179">
        <f t="shared" ca="1" si="224"/>
        <v>23743.1</v>
      </c>
      <c r="L1179">
        <f t="shared" ca="1" si="225"/>
        <v>23811.17</v>
      </c>
      <c r="M1179" s="21">
        <f t="shared" ca="1" si="219"/>
        <v>-0.31746031746031633</v>
      </c>
      <c r="N1179" s="21">
        <f t="shared" ca="1" si="226"/>
        <v>0.28669381841461838</v>
      </c>
      <c r="O1179" t="str">
        <f t="shared" ca="1" si="220"/>
        <v/>
      </c>
      <c r="P1179" t="str">
        <f t="shared" ca="1" si="227"/>
        <v/>
      </c>
      <c r="Q1179" t="str">
        <f t="shared" ca="1" si="221"/>
        <v/>
      </c>
      <c r="R1179" t="str">
        <f t="shared" ca="1" si="222"/>
        <v/>
      </c>
    </row>
    <row r="1180" spans="3:18" x14ac:dyDescent="0.25">
      <c r="C1180" s="25">
        <v>41614</v>
      </c>
      <c r="D1180" s="24">
        <v>97.65</v>
      </c>
      <c r="E1180" s="24">
        <v>23743.1</v>
      </c>
      <c r="F1180" s="24">
        <v>1805.09</v>
      </c>
      <c r="G1180">
        <f t="shared" si="216"/>
        <v>97.65</v>
      </c>
      <c r="H1180">
        <f t="shared" ca="1" si="223"/>
        <v>97.65</v>
      </c>
      <c r="I1180">
        <f t="shared" si="217"/>
        <v>1</v>
      </c>
      <c r="J1180">
        <f t="shared" ca="1" si="218"/>
        <v>1</v>
      </c>
      <c r="K1180">
        <f t="shared" ca="1" si="224"/>
        <v>23743.1</v>
      </c>
      <c r="L1180">
        <f t="shared" ca="1" si="225"/>
        <v>23743.1</v>
      </c>
      <c r="M1180" s="21">
        <f t="shared" ca="1" si="219"/>
        <v>0</v>
      </c>
      <c r="N1180" s="21">
        <f t="shared" ca="1" si="226"/>
        <v>0</v>
      </c>
      <c r="O1180" t="str">
        <f t="shared" ca="1" si="220"/>
        <v/>
      </c>
      <c r="P1180" t="str">
        <f t="shared" ca="1" si="227"/>
        <v/>
      </c>
      <c r="Q1180" t="str">
        <f t="shared" ca="1" si="221"/>
        <v/>
      </c>
      <c r="R1180" t="str">
        <f t="shared" ca="1" si="222"/>
        <v/>
      </c>
    </row>
    <row r="1181" spans="3:18" x14ac:dyDescent="0.25">
      <c r="C1181" s="25">
        <v>41613</v>
      </c>
      <c r="D1181" s="24">
        <v>97.38</v>
      </c>
      <c r="E1181" s="24">
        <v>23712.57</v>
      </c>
      <c r="F1181" s="24">
        <v>1785.03</v>
      </c>
      <c r="G1181">
        <f t="shared" si="216"/>
        <v>97.38</v>
      </c>
      <c r="H1181">
        <f t="shared" ca="1" si="223"/>
        <v>97.38</v>
      </c>
      <c r="I1181">
        <f t="shared" si="217"/>
        <v>1</v>
      </c>
      <c r="J1181">
        <f t="shared" ca="1" si="218"/>
        <v>1</v>
      </c>
      <c r="K1181">
        <f t="shared" ca="1" si="224"/>
        <v>23712.57</v>
      </c>
      <c r="L1181">
        <f t="shared" ca="1" si="225"/>
        <v>23712.57</v>
      </c>
      <c r="M1181" s="21">
        <f t="shared" ca="1" si="219"/>
        <v>0</v>
      </c>
      <c r="N1181" s="21">
        <f t="shared" ca="1" si="226"/>
        <v>0</v>
      </c>
      <c r="O1181" t="str">
        <f t="shared" ca="1" si="220"/>
        <v/>
      </c>
      <c r="P1181" t="str">
        <f t="shared" ca="1" si="227"/>
        <v/>
      </c>
      <c r="Q1181" t="str">
        <f t="shared" ca="1" si="221"/>
        <v/>
      </c>
      <c r="R1181" t="str">
        <f t="shared" ca="1" si="222"/>
        <v/>
      </c>
    </row>
    <row r="1182" spans="3:18" x14ac:dyDescent="0.25">
      <c r="C1182" s="25">
        <v>41612</v>
      </c>
      <c r="D1182" s="24">
        <v>97.2</v>
      </c>
      <c r="E1182" s="24">
        <v>23728.7</v>
      </c>
      <c r="F1182" s="24">
        <v>1792.81</v>
      </c>
      <c r="G1182">
        <f t="shared" si="216"/>
        <v>97.2</v>
      </c>
      <c r="H1182">
        <f t="shared" ca="1" si="223"/>
        <v>97.2</v>
      </c>
      <c r="I1182">
        <f t="shared" si="217"/>
        <v>1</v>
      </c>
      <c r="J1182">
        <f t="shared" ca="1" si="218"/>
        <v>1</v>
      </c>
      <c r="K1182">
        <f t="shared" ca="1" si="224"/>
        <v>23728.7</v>
      </c>
      <c r="L1182">
        <f t="shared" ca="1" si="225"/>
        <v>23728.7</v>
      </c>
      <c r="M1182" s="21">
        <f t="shared" ca="1" si="219"/>
        <v>0</v>
      </c>
      <c r="N1182" s="21">
        <f t="shared" ca="1" si="226"/>
        <v>0</v>
      </c>
      <c r="O1182" t="str">
        <f t="shared" ca="1" si="220"/>
        <v/>
      </c>
      <c r="P1182" t="str">
        <f t="shared" ca="1" si="227"/>
        <v/>
      </c>
      <c r="Q1182" t="str">
        <f t="shared" ca="1" si="221"/>
        <v/>
      </c>
      <c r="R1182" t="str">
        <f t="shared" ca="1" si="222"/>
        <v/>
      </c>
    </row>
    <row r="1183" spans="3:18" x14ac:dyDescent="0.25">
      <c r="C1183" s="25">
        <v>41611</v>
      </c>
      <c r="D1183" s="24">
        <v>96.04</v>
      </c>
      <c r="E1183" s="24">
        <v>23910.47</v>
      </c>
      <c r="F1183" s="24">
        <v>1795.15</v>
      </c>
      <c r="G1183">
        <f t="shared" si="216"/>
        <v>96.04</v>
      </c>
      <c r="H1183">
        <f t="shared" ca="1" si="223"/>
        <v>96.04</v>
      </c>
      <c r="I1183">
        <f t="shared" si="217"/>
        <v>1</v>
      </c>
      <c r="J1183">
        <f t="shared" ca="1" si="218"/>
        <v>1</v>
      </c>
      <c r="K1183">
        <f t="shared" ca="1" si="224"/>
        <v>23910.47</v>
      </c>
      <c r="L1183">
        <f t="shared" ca="1" si="225"/>
        <v>23910.47</v>
      </c>
      <c r="M1183" s="21">
        <f t="shared" ca="1" si="219"/>
        <v>0</v>
      </c>
      <c r="N1183" s="21">
        <f t="shared" ca="1" si="226"/>
        <v>0</v>
      </c>
      <c r="O1183" t="str">
        <f t="shared" ca="1" si="220"/>
        <v/>
      </c>
      <c r="P1183" t="str">
        <f t="shared" ca="1" si="227"/>
        <v/>
      </c>
      <c r="Q1183" t="str">
        <f t="shared" ca="1" si="221"/>
        <v/>
      </c>
      <c r="R1183" t="str">
        <f t="shared" ca="1" si="222"/>
        <v/>
      </c>
    </row>
    <row r="1184" spans="3:18" x14ac:dyDescent="0.25">
      <c r="C1184" s="25">
        <v>41610</v>
      </c>
      <c r="D1184" s="24">
        <v>93.82</v>
      </c>
      <c r="E1184" s="24">
        <v>24038.55</v>
      </c>
      <c r="F1184" s="24">
        <v>1800.9</v>
      </c>
      <c r="G1184">
        <f t="shared" si="216"/>
        <v>95.44</v>
      </c>
      <c r="H1184">
        <f t="shared" ca="1" si="223"/>
        <v>92.3</v>
      </c>
      <c r="I1184">
        <f t="shared" si="217"/>
        <v>8</v>
      </c>
      <c r="J1184">
        <f t="shared" ca="1" si="218"/>
        <v>4</v>
      </c>
      <c r="K1184">
        <f t="shared" ca="1" si="224"/>
        <v>23580.29</v>
      </c>
      <c r="L1184">
        <f t="shared" ca="1" si="225"/>
        <v>23806.35</v>
      </c>
      <c r="M1184" s="21">
        <f t="shared" ca="1" si="219"/>
        <v>-3.290025146689024</v>
      </c>
      <c r="N1184" s="21">
        <f t="shared" ca="1" si="226"/>
        <v>0.95868201790563212</v>
      </c>
      <c r="O1184" t="str">
        <f t="shared" ca="1" si="220"/>
        <v/>
      </c>
      <c r="P1184" t="str">
        <f t="shared" ca="1" si="227"/>
        <v/>
      </c>
      <c r="Q1184" t="str">
        <f t="shared" ca="1" si="221"/>
        <v/>
      </c>
      <c r="R1184" t="str">
        <f t="shared" ca="1" si="222"/>
        <v/>
      </c>
    </row>
    <row r="1185" spans="3:18" x14ac:dyDescent="0.25">
      <c r="C1185" s="25">
        <v>41607</v>
      </c>
      <c r="D1185" s="24">
        <v>92.72</v>
      </c>
      <c r="E1185" s="24">
        <v>23881.29</v>
      </c>
      <c r="F1185" s="24">
        <v>1805.81</v>
      </c>
      <c r="G1185">
        <f t="shared" si="216"/>
        <v>95.44</v>
      </c>
      <c r="H1185">
        <f t="shared" ca="1" si="223"/>
        <v>92.3</v>
      </c>
      <c r="I1185">
        <f t="shared" si="217"/>
        <v>7</v>
      </c>
      <c r="J1185">
        <f t="shared" ca="1" si="218"/>
        <v>3</v>
      </c>
      <c r="K1185">
        <f t="shared" ca="1" si="224"/>
        <v>23580.29</v>
      </c>
      <c r="L1185">
        <f t="shared" ca="1" si="225"/>
        <v>23806.35</v>
      </c>
      <c r="M1185" s="21">
        <f t="shared" ca="1" si="219"/>
        <v>-3.290025146689024</v>
      </c>
      <c r="N1185" s="21">
        <f t="shared" ca="1" si="226"/>
        <v>0.95868201790563212</v>
      </c>
      <c r="O1185" t="str">
        <f t="shared" ca="1" si="220"/>
        <v/>
      </c>
      <c r="P1185" t="str">
        <f t="shared" ca="1" si="227"/>
        <v/>
      </c>
      <c r="Q1185" t="str">
        <f t="shared" ca="1" si="221"/>
        <v/>
      </c>
      <c r="R1185" t="str">
        <f t="shared" ca="1" si="222"/>
        <v/>
      </c>
    </row>
    <row r="1186" spans="3:18" x14ac:dyDescent="0.25">
      <c r="C1186" s="25">
        <v>41606</v>
      </c>
      <c r="D1186" s="24"/>
      <c r="E1186" s="24">
        <v>23789.09</v>
      </c>
      <c r="F1186" s="24"/>
      <c r="G1186">
        <f t="shared" si="216"/>
        <v>95.44</v>
      </c>
      <c r="H1186">
        <f t="shared" ca="1" si="223"/>
        <v>92.3</v>
      </c>
      <c r="I1186">
        <f t="shared" si="217"/>
        <v>6</v>
      </c>
      <c r="J1186">
        <f t="shared" ca="1" si="218"/>
        <v>2</v>
      </c>
      <c r="K1186">
        <f t="shared" ca="1" si="224"/>
        <v>23580.29</v>
      </c>
      <c r="L1186">
        <f t="shared" ca="1" si="225"/>
        <v>23806.35</v>
      </c>
      <c r="M1186" s="21">
        <f t="shared" ca="1" si="219"/>
        <v>-3.290025146689024</v>
      </c>
      <c r="N1186" s="21">
        <f t="shared" ca="1" si="226"/>
        <v>0.95868201790563212</v>
      </c>
      <c r="O1186" t="str">
        <f t="shared" ca="1" si="220"/>
        <v/>
      </c>
      <c r="P1186" t="str">
        <f t="shared" ca="1" si="227"/>
        <v/>
      </c>
      <c r="Q1186" t="str">
        <f t="shared" ca="1" si="221"/>
        <v/>
      </c>
      <c r="R1186" t="str">
        <f t="shared" ca="1" si="222"/>
        <v/>
      </c>
    </row>
    <row r="1187" spans="3:18" x14ac:dyDescent="0.25">
      <c r="C1187" s="25">
        <v>41605</v>
      </c>
      <c r="D1187" s="24">
        <v>92.3</v>
      </c>
      <c r="E1187" s="24">
        <v>23806.35</v>
      </c>
      <c r="F1187" s="24">
        <v>1807.23</v>
      </c>
      <c r="G1187">
        <f t="shared" si="216"/>
        <v>95.44</v>
      </c>
      <c r="H1187">
        <f t="shared" ca="1" si="223"/>
        <v>92.3</v>
      </c>
      <c r="I1187">
        <f t="shared" si="217"/>
        <v>5</v>
      </c>
      <c r="J1187">
        <f t="shared" ca="1" si="218"/>
        <v>1</v>
      </c>
      <c r="K1187">
        <f t="shared" ca="1" si="224"/>
        <v>23580.29</v>
      </c>
      <c r="L1187">
        <f t="shared" ca="1" si="225"/>
        <v>23806.35</v>
      </c>
      <c r="M1187" s="21">
        <f t="shared" ca="1" si="219"/>
        <v>-3.290025146689024</v>
      </c>
      <c r="N1187" s="21">
        <f t="shared" ca="1" si="226"/>
        <v>0.95868201790563212</v>
      </c>
      <c r="O1187" t="str">
        <f t="shared" ca="1" si="220"/>
        <v/>
      </c>
      <c r="P1187" t="str">
        <f t="shared" ca="1" si="227"/>
        <v/>
      </c>
      <c r="Q1187" t="str">
        <f t="shared" ca="1" si="221"/>
        <v/>
      </c>
      <c r="R1187" t="str">
        <f t="shared" ca="1" si="222"/>
        <v/>
      </c>
    </row>
    <row r="1188" spans="3:18" x14ac:dyDescent="0.25">
      <c r="C1188" s="25">
        <v>41604</v>
      </c>
      <c r="D1188" s="24">
        <v>93.68</v>
      </c>
      <c r="E1188" s="24">
        <v>23681.279999999999</v>
      </c>
      <c r="F1188" s="24">
        <v>1802.75</v>
      </c>
      <c r="G1188">
        <f t="shared" si="216"/>
        <v>95.44</v>
      </c>
      <c r="H1188">
        <f t="shared" ca="1" si="223"/>
        <v>93.68</v>
      </c>
      <c r="I1188">
        <f t="shared" si="217"/>
        <v>4</v>
      </c>
      <c r="J1188">
        <f t="shared" ca="1" si="218"/>
        <v>1</v>
      </c>
      <c r="K1188">
        <f t="shared" ca="1" si="224"/>
        <v>23580.29</v>
      </c>
      <c r="L1188">
        <f t="shared" ca="1" si="225"/>
        <v>23681.279999999999</v>
      </c>
      <c r="M1188" s="21">
        <f t="shared" ca="1" si="219"/>
        <v>-1.8440905280804554</v>
      </c>
      <c r="N1188" s="21">
        <f t="shared" ca="1" si="226"/>
        <v>0.42828141638631134</v>
      </c>
      <c r="O1188" t="str">
        <f t="shared" ca="1" si="220"/>
        <v/>
      </c>
      <c r="P1188" t="str">
        <f t="shared" ca="1" si="227"/>
        <v/>
      </c>
      <c r="Q1188" t="str">
        <f t="shared" ca="1" si="221"/>
        <v/>
      </c>
      <c r="R1188" t="str">
        <f t="shared" ca="1" si="222"/>
        <v/>
      </c>
    </row>
    <row r="1189" spans="3:18" x14ac:dyDescent="0.25">
      <c r="C1189" s="25">
        <v>41603</v>
      </c>
      <c r="D1189" s="24">
        <v>94.09</v>
      </c>
      <c r="E1189" s="24">
        <v>23684.45</v>
      </c>
      <c r="F1189" s="24">
        <v>1802.48</v>
      </c>
      <c r="G1189">
        <f t="shared" si="216"/>
        <v>95.44</v>
      </c>
      <c r="H1189">
        <f t="shared" ca="1" si="223"/>
        <v>94.09</v>
      </c>
      <c r="I1189">
        <f t="shared" si="217"/>
        <v>3</v>
      </c>
      <c r="J1189">
        <f t="shared" ca="1" si="218"/>
        <v>1</v>
      </c>
      <c r="K1189">
        <f t="shared" ca="1" si="224"/>
        <v>23580.29</v>
      </c>
      <c r="L1189">
        <f t="shared" ca="1" si="225"/>
        <v>23684.45</v>
      </c>
      <c r="M1189" s="21">
        <f t="shared" ca="1" si="219"/>
        <v>-1.414501257334444</v>
      </c>
      <c r="N1189" s="21">
        <f t="shared" ca="1" si="226"/>
        <v>0.44172484731952455</v>
      </c>
      <c r="O1189" t="str">
        <f t="shared" ca="1" si="220"/>
        <v/>
      </c>
      <c r="P1189" t="str">
        <f t="shared" ca="1" si="227"/>
        <v/>
      </c>
      <c r="Q1189" t="str">
        <f t="shared" ca="1" si="221"/>
        <v/>
      </c>
      <c r="R1189" t="str">
        <f t="shared" ca="1" si="222"/>
        <v/>
      </c>
    </row>
    <row r="1190" spans="3:18" x14ac:dyDescent="0.25">
      <c r="C1190" s="25">
        <v>41600</v>
      </c>
      <c r="D1190" s="24">
        <v>94.84</v>
      </c>
      <c r="E1190" s="24">
        <v>23696.28</v>
      </c>
      <c r="F1190" s="24">
        <v>1804.76</v>
      </c>
      <c r="G1190">
        <f t="shared" si="216"/>
        <v>95.44</v>
      </c>
      <c r="H1190">
        <f t="shared" ca="1" si="223"/>
        <v>94.84</v>
      </c>
      <c r="I1190">
        <f t="shared" si="217"/>
        <v>2</v>
      </c>
      <c r="J1190">
        <f t="shared" ca="1" si="218"/>
        <v>1</v>
      </c>
      <c r="K1190">
        <f t="shared" ca="1" si="224"/>
        <v>23580.29</v>
      </c>
      <c r="L1190">
        <f t="shared" ca="1" si="225"/>
        <v>23696.28</v>
      </c>
      <c r="M1190" s="21">
        <f t="shared" ca="1" si="219"/>
        <v>-0.6286672254819714</v>
      </c>
      <c r="N1190" s="21">
        <f t="shared" ca="1" si="226"/>
        <v>0.4918938655970706</v>
      </c>
      <c r="O1190" t="str">
        <f t="shared" ca="1" si="220"/>
        <v/>
      </c>
      <c r="P1190" t="str">
        <f t="shared" ca="1" si="227"/>
        <v/>
      </c>
      <c r="Q1190" t="str">
        <f t="shared" ca="1" si="221"/>
        <v/>
      </c>
      <c r="R1190" t="str">
        <f t="shared" ca="1" si="222"/>
        <v/>
      </c>
    </row>
    <row r="1191" spans="3:18" x14ac:dyDescent="0.25">
      <c r="C1191" s="25">
        <v>41599</v>
      </c>
      <c r="D1191" s="24">
        <v>95.44</v>
      </c>
      <c r="E1191" s="24">
        <v>23580.29</v>
      </c>
      <c r="F1191" s="24">
        <v>1795.85</v>
      </c>
      <c r="G1191">
        <f t="shared" si="216"/>
        <v>95.44</v>
      </c>
      <c r="H1191">
        <f t="shared" ca="1" si="223"/>
        <v>95.44</v>
      </c>
      <c r="I1191">
        <f t="shared" si="217"/>
        <v>1</v>
      </c>
      <c r="J1191">
        <f t="shared" ca="1" si="218"/>
        <v>1</v>
      </c>
      <c r="K1191">
        <f t="shared" ca="1" si="224"/>
        <v>23580.29</v>
      </c>
      <c r="L1191">
        <f t="shared" ca="1" si="225"/>
        <v>23580.29</v>
      </c>
      <c r="M1191" s="21">
        <f t="shared" ca="1" si="219"/>
        <v>0</v>
      </c>
      <c r="N1191" s="21">
        <f t="shared" ca="1" si="226"/>
        <v>0</v>
      </c>
      <c r="O1191" t="str">
        <f t="shared" ca="1" si="220"/>
        <v/>
      </c>
      <c r="P1191" t="str">
        <f t="shared" ca="1" si="227"/>
        <v/>
      </c>
      <c r="Q1191" t="str">
        <f t="shared" ca="1" si="221"/>
        <v/>
      </c>
      <c r="R1191" t="str">
        <f t="shared" ca="1" si="222"/>
        <v/>
      </c>
    </row>
    <row r="1192" spans="3:18" x14ac:dyDescent="0.25">
      <c r="C1192" s="25">
        <v>41598</v>
      </c>
      <c r="D1192" s="24">
        <v>93.33</v>
      </c>
      <c r="E1192" s="24">
        <v>23700.86</v>
      </c>
      <c r="F1192" s="24">
        <v>1781.37</v>
      </c>
      <c r="G1192">
        <f t="shared" si="216"/>
        <v>96.38</v>
      </c>
      <c r="H1192">
        <f t="shared" ca="1" si="223"/>
        <v>93.03</v>
      </c>
      <c r="I1192">
        <f t="shared" si="217"/>
        <v>15</v>
      </c>
      <c r="J1192">
        <f t="shared" ca="1" si="218"/>
        <v>3</v>
      </c>
      <c r="K1192">
        <f t="shared" ca="1" si="224"/>
        <v>23206.37</v>
      </c>
      <c r="L1192">
        <f t="shared" ca="1" si="225"/>
        <v>23660.06</v>
      </c>
      <c r="M1192" s="21">
        <f t="shared" ca="1" si="219"/>
        <v>-3.4758248599294439</v>
      </c>
      <c r="N1192" s="21">
        <f t="shared" ca="1" si="226"/>
        <v>1.9550235560322538</v>
      </c>
      <c r="O1192" t="str">
        <f t="shared" ca="1" si="220"/>
        <v/>
      </c>
      <c r="P1192" t="str">
        <f t="shared" ca="1" si="227"/>
        <v/>
      </c>
      <c r="Q1192" t="str">
        <f t="shared" ca="1" si="221"/>
        <v/>
      </c>
      <c r="R1192" t="str">
        <f t="shared" ca="1" si="222"/>
        <v/>
      </c>
    </row>
    <row r="1193" spans="3:18" x14ac:dyDescent="0.25">
      <c r="C1193" s="25">
        <v>41597</v>
      </c>
      <c r="D1193" s="24">
        <v>93.34</v>
      </c>
      <c r="E1193" s="24">
        <v>23657.81</v>
      </c>
      <c r="F1193" s="24">
        <v>1787.87</v>
      </c>
      <c r="G1193">
        <f t="shared" si="216"/>
        <v>96.77</v>
      </c>
      <c r="H1193">
        <f t="shared" ca="1" si="223"/>
        <v>93.03</v>
      </c>
      <c r="I1193">
        <f t="shared" si="217"/>
        <v>15</v>
      </c>
      <c r="J1193">
        <f t="shared" ca="1" si="218"/>
        <v>2</v>
      </c>
      <c r="K1193">
        <f t="shared" ca="1" si="224"/>
        <v>23304.02</v>
      </c>
      <c r="L1193">
        <f t="shared" ca="1" si="225"/>
        <v>23660.06</v>
      </c>
      <c r="M1193" s="21">
        <f t="shared" ca="1" si="219"/>
        <v>-3.8648341428128452</v>
      </c>
      <c r="N1193" s="21">
        <f t="shared" ca="1" si="226"/>
        <v>1.5278050739743643</v>
      </c>
      <c r="O1193" t="str">
        <f t="shared" ca="1" si="220"/>
        <v/>
      </c>
      <c r="P1193" t="str">
        <f t="shared" ca="1" si="227"/>
        <v/>
      </c>
      <c r="Q1193" t="str">
        <f t="shared" ca="1" si="221"/>
        <v/>
      </c>
      <c r="R1193" t="str">
        <f t="shared" ca="1" si="222"/>
        <v/>
      </c>
    </row>
    <row r="1194" spans="3:18" x14ac:dyDescent="0.25">
      <c r="C1194" s="25">
        <v>41596</v>
      </c>
      <c r="D1194" s="24">
        <v>93.03</v>
      </c>
      <c r="E1194" s="24">
        <v>23660.06</v>
      </c>
      <c r="F1194" s="24">
        <v>1791.53</v>
      </c>
      <c r="G1194">
        <f t="shared" si="216"/>
        <v>98.2</v>
      </c>
      <c r="H1194">
        <f t="shared" ca="1" si="223"/>
        <v>93.03</v>
      </c>
      <c r="I1194">
        <f t="shared" si="217"/>
        <v>15</v>
      </c>
      <c r="J1194">
        <f t="shared" ca="1" si="218"/>
        <v>1</v>
      </c>
      <c r="K1194">
        <f t="shared" ca="1" si="224"/>
        <v>22846.54</v>
      </c>
      <c r="L1194">
        <f t="shared" ca="1" si="225"/>
        <v>23660.06</v>
      </c>
      <c r="M1194" s="21">
        <f t="shared" ca="1" si="219"/>
        <v>-5.264765784114056</v>
      </c>
      <c r="N1194" s="21">
        <f t="shared" ca="1" si="226"/>
        <v>3.5608017669196412</v>
      </c>
      <c r="O1194" t="str">
        <f t="shared" ca="1" si="220"/>
        <v/>
      </c>
      <c r="P1194" t="str">
        <f t="shared" ca="1" si="227"/>
        <v/>
      </c>
      <c r="Q1194" t="str">
        <f t="shared" ca="1" si="221"/>
        <v/>
      </c>
      <c r="R1194" t="str">
        <f t="shared" ca="1" si="222"/>
        <v/>
      </c>
    </row>
    <row r="1195" spans="3:18" x14ac:dyDescent="0.25">
      <c r="C1195" s="25">
        <v>41593</v>
      </c>
      <c r="D1195" s="24">
        <v>93.84</v>
      </c>
      <c r="E1195" s="24">
        <v>23032.15</v>
      </c>
      <c r="F1195" s="24">
        <v>1798.18</v>
      </c>
      <c r="G1195">
        <f t="shared" si="216"/>
        <v>98.68</v>
      </c>
      <c r="H1195">
        <f t="shared" ca="1" si="223"/>
        <v>93.04</v>
      </c>
      <c r="I1195">
        <f t="shared" si="217"/>
        <v>15</v>
      </c>
      <c r="J1195">
        <f t="shared" ca="1" si="218"/>
        <v>4</v>
      </c>
      <c r="K1195">
        <f t="shared" ca="1" si="224"/>
        <v>22806.58</v>
      </c>
      <c r="L1195">
        <f t="shared" ca="1" si="225"/>
        <v>22901.41</v>
      </c>
      <c r="M1195" s="21">
        <f t="shared" ca="1" si="219"/>
        <v>-5.7154438589379852</v>
      </c>
      <c r="N1195" s="21">
        <f t="shared" ca="1" si="226"/>
        <v>0.41580105390637279</v>
      </c>
      <c r="O1195" t="str">
        <f t="shared" ca="1" si="220"/>
        <v/>
      </c>
      <c r="P1195" t="str">
        <f t="shared" ca="1" si="227"/>
        <v/>
      </c>
      <c r="Q1195" t="str">
        <f t="shared" ca="1" si="221"/>
        <v/>
      </c>
      <c r="R1195" t="str">
        <f t="shared" ca="1" si="222"/>
        <v/>
      </c>
    </row>
    <row r="1196" spans="3:18" x14ac:dyDescent="0.25">
      <c r="C1196" s="25">
        <v>41592</v>
      </c>
      <c r="D1196" s="24">
        <v>93.76</v>
      </c>
      <c r="E1196" s="24">
        <v>22649.15</v>
      </c>
      <c r="F1196" s="24">
        <v>1790.62</v>
      </c>
      <c r="G1196">
        <f t="shared" si="216"/>
        <v>98.68</v>
      </c>
      <c r="H1196">
        <f t="shared" ca="1" si="223"/>
        <v>93.04</v>
      </c>
      <c r="I1196">
        <f t="shared" si="217"/>
        <v>14</v>
      </c>
      <c r="J1196">
        <f t="shared" ca="1" si="218"/>
        <v>3</v>
      </c>
      <c r="K1196">
        <f t="shared" ca="1" si="224"/>
        <v>22806.58</v>
      </c>
      <c r="L1196">
        <f t="shared" ca="1" si="225"/>
        <v>22901.41</v>
      </c>
      <c r="M1196" s="21">
        <f t="shared" ca="1" si="219"/>
        <v>-5.7154438589379852</v>
      </c>
      <c r="N1196" s="21">
        <f t="shared" ca="1" si="226"/>
        <v>0.41580105390637279</v>
      </c>
      <c r="O1196" t="str">
        <f t="shared" ca="1" si="220"/>
        <v/>
      </c>
      <c r="P1196" t="str">
        <f t="shared" ca="1" si="227"/>
        <v/>
      </c>
      <c r="Q1196" t="str">
        <f t="shared" ca="1" si="221"/>
        <v/>
      </c>
      <c r="R1196" t="str">
        <f t="shared" ca="1" si="222"/>
        <v/>
      </c>
    </row>
    <row r="1197" spans="3:18" x14ac:dyDescent="0.25">
      <c r="C1197" s="25">
        <v>41591</v>
      </c>
      <c r="D1197" s="24">
        <v>93.88</v>
      </c>
      <c r="E1197" s="24">
        <v>22463.83</v>
      </c>
      <c r="F1197" s="24">
        <v>1782</v>
      </c>
      <c r="G1197">
        <f t="shared" si="216"/>
        <v>98.68</v>
      </c>
      <c r="H1197">
        <f t="shared" ca="1" si="223"/>
        <v>93.04</v>
      </c>
      <c r="I1197">
        <f t="shared" si="217"/>
        <v>13</v>
      </c>
      <c r="J1197">
        <f t="shared" ca="1" si="218"/>
        <v>2</v>
      </c>
      <c r="K1197">
        <f t="shared" ca="1" si="224"/>
        <v>22806.58</v>
      </c>
      <c r="L1197">
        <f t="shared" ca="1" si="225"/>
        <v>22901.41</v>
      </c>
      <c r="M1197" s="21">
        <f t="shared" ca="1" si="219"/>
        <v>-5.7154438589379852</v>
      </c>
      <c r="N1197" s="21">
        <f t="shared" ca="1" si="226"/>
        <v>0.41580105390637279</v>
      </c>
      <c r="O1197" t="str">
        <f t="shared" ca="1" si="220"/>
        <v/>
      </c>
      <c r="P1197" t="str">
        <f t="shared" ca="1" si="227"/>
        <v/>
      </c>
      <c r="Q1197" t="str">
        <f t="shared" ca="1" si="221"/>
        <v/>
      </c>
      <c r="R1197" t="str">
        <f t="shared" ca="1" si="222"/>
        <v/>
      </c>
    </row>
    <row r="1198" spans="3:18" x14ac:dyDescent="0.25">
      <c r="C1198" s="25">
        <v>41590</v>
      </c>
      <c r="D1198" s="24">
        <v>93.04</v>
      </c>
      <c r="E1198" s="24">
        <v>22901.41</v>
      </c>
      <c r="F1198" s="24">
        <v>1767.69</v>
      </c>
      <c r="G1198">
        <f t="shared" si="216"/>
        <v>98.68</v>
      </c>
      <c r="H1198">
        <f t="shared" ca="1" si="223"/>
        <v>93.04</v>
      </c>
      <c r="I1198">
        <f t="shared" si="217"/>
        <v>12</v>
      </c>
      <c r="J1198">
        <f t="shared" ca="1" si="218"/>
        <v>1</v>
      </c>
      <c r="K1198">
        <f t="shared" ca="1" si="224"/>
        <v>22806.58</v>
      </c>
      <c r="L1198">
        <f t="shared" ca="1" si="225"/>
        <v>22901.41</v>
      </c>
      <c r="M1198" s="21">
        <f t="shared" ca="1" si="219"/>
        <v>-5.7154438589379852</v>
      </c>
      <c r="N1198" s="21">
        <f t="shared" ca="1" si="226"/>
        <v>0.41580105390637279</v>
      </c>
      <c r="O1198" t="str">
        <f t="shared" ca="1" si="220"/>
        <v/>
      </c>
      <c r="P1198" t="str">
        <f t="shared" ca="1" si="227"/>
        <v/>
      </c>
      <c r="Q1198" t="str">
        <f t="shared" ca="1" si="221"/>
        <v/>
      </c>
      <c r="R1198" t="str">
        <f t="shared" ca="1" si="222"/>
        <v/>
      </c>
    </row>
    <row r="1199" spans="3:18" x14ac:dyDescent="0.25">
      <c r="C1199" s="25">
        <v>41589</v>
      </c>
      <c r="D1199" s="24">
        <v>95.14</v>
      </c>
      <c r="E1199" s="24">
        <v>23069.85</v>
      </c>
      <c r="F1199" s="24">
        <v>1771.89</v>
      </c>
      <c r="G1199">
        <f t="shared" si="216"/>
        <v>98.68</v>
      </c>
      <c r="H1199">
        <f t="shared" ca="1" si="223"/>
        <v>93.37</v>
      </c>
      <c r="I1199">
        <f t="shared" si="217"/>
        <v>11</v>
      </c>
      <c r="J1199">
        <f t="shared" ca="1" si="218"/>
        <v>5</v>
      </c>
      <c r="K1199">
        <f t="shared" ca="1" si="224"/>
        <v>22806.58</v>
      </c>
      <c r="L1199">
        <f t="shared" ca="1" si="225"/>
        <v>23038.95</v>
      </c>
      <c r="M1199" s="21">
        <f t="shared" ca="1" si="219"/>
        <v>-5.3810295905958654</v>
      </c>
      <c r="N1199" s="21">
        <f t="shared" ca="1" si="226"/>
        <v>1.0188726236024737</v>
      </c>
      <c r="O1199" t="str">
        <f t="shared" ca="1" si="220"/>
        <v/>
      </c>
      <c r="P1199" t="str">
        <f t="shared" ca="1" si="227"/>
        <v/>
      </c>
      <c r="Q1199" t="str">
        <f t="shared" ca="1" si="221"/>
        <v/>
      </c>
      <c r="R1199" t="str">
        <f t="shared" ca="1" si="222"/>
        <v/>
      </c>
    </row>
    <row r="1200" spans="3:18" x14ac:dyDescent="0.25">
      <c r="C1200" s="25">
        <v>41586</v>
      </c>
      <c r="D1200" s="24">
        <v>94.6</v>
      </c>
      <c r="E1200" s="24">
        <v>22744.39</v>
      </c>
      <c r="F1200" s="24">
        <v>1770.61</v>
      </c>
      <c r="G1200">
        <f t="shared" si="216"/>
        <v>99.22</v>
      </c>
      <c r="H1200">
        <f t="shared" ca="1" si="223"/>
        <v>93.37</v>
      </c>
      <c r="I1200">
        <f t="shared" si="217"/>
        <v>15</v>
      </c>
      <c r="J1200">
        <f t="shared" ca="1" si="218"/>
        <v>4</v>
      </c>
      <c r="K1200">
        <f t="shared" ca="1" si="224"/>
        <v>23438.15</v>
      </c>
      <c r="L1200">
        <f t="shared" ca="1" si="225"/>
        <v>23038.95</v>
      </c>
      <c r="M1200" s="21">
        <f t="shared" ca="1" si="219"/>
        <v>-5.8959887119532262</v>
      </c>
      <c r="N1200" s="21">
        <f t="shared" ca="1" si="226"/>
        <v>-1.7032060977508867</v>
      </c>
      <c r="O1200" t="str">
        <f t="shared" ca="1" si="220"/>
        <v/>
      </c>
      <c r="P1200" t="str">
        <f t="shared" ca="1" si="227"/>
        <v/>
      </c>
      <c r="Q1200" t="str">
        <f t="shared" ca="1" si="221"/>
        <v/>
      </c>
      <c r="R1200" t="str">
        <f t="shared" ca="1" si="222"/>
        <v/>
      </c>
    </row>
    <row r="1201" spans="3:18" x14ac:dyDescent="0.25">
      <c r="C1201" s="25">
        <v>41585</v>
      </c>
      <c r="D1201" s="24">
        <v>94.2</v>
      </c>
      <c r="E1201" s="24">
        <v>22881.03</v>
      </c>
      <c r="F1201" s="24">
        <v>1747.15</v>
      </c>
      <c r="G1201">
        <f t="shared" si="216"/>
        <v>100.81</v>
      </c>
      <c r="H1201">
        <f t="shared" ca="1" si="223"/>
        <v>93.37</v>
      </c>
      <c r="I1201">
        <f t="shared" si="217"/>
        <v>15</v>
      </c>
      <c r="J1201">
        <f t="shared" ca="1" si="218"/>
        <v>3</v>
      </c>
      <c r="K1201">
        <f t="shared" ca="1" si="224"/>
        <v>23340.1</v>
      </c>
      <c r="L1201">
        <f t="shared" ca="1" si="225"/>
        <v>23038.95</v>
      </c>
      <c r="M1201" s="21">
        <f t="shared" ca="1" si="219"/>
        <v>-7.3802202162483894</v>
      </c>
      <c r="N1201" s="21">
        <f t="shared" ca="1" si="226"/>
        <v>-1.29026867922587</v>
      </c>
      <c r="O1201" t="str">
        <f t="shared" ca="1" si="220"/>
        <v/>
      </c>
      <c r="P1201" t="str">
        <f t="shared" ca="1" si="227"/>
        <v/>
      </c>
      <c r="Q1201" t="str">
        <f t="shared" ca="1" si="221"/>
        <v/>
      </c>
      <c r="R1201" t="str">
        <f t="shared" ca="1" si="222"/>
        <v/>
      </c>
    </row>
    <row r="1202" spans="3:18" x14ac:dyDescent="0.25">
      <c r="C1202" s="25">
        <v>41584</v>
      </c>
      <c r="D1202" s="24">
        <v>94.8</v>
      </c>
      <c r="E1202" s="24">
        <v>23036.94</v>
      </c>
      <c r="F1202" s="24">
        <v>1770.49</v>
      </c>
      <c r="G1202">
        <f t="shared" si="216"/>
        <v>100.81</v>
      </c>
      <c r="H1202">
        <f t="shared" ca="1" si="223"/>
        <v>93.37</v>
      </c>
      <c r="I1202">
        <f t="shared" si="217"/>
        <v>14</v>
      </c>
      <c r="J1202">
        <f t="shared" ca="1" si="218"/>
        <v>2</v>
      </c>
      <c r="K1202">
        <f t="shared" ca="1" si="224"/>
        <v>23340.1</v>
      </c>
      <c r="L1202">
        <f t="shared" ca="1" si="225"/>
        <v>23038.95</v>
      </c>
      <c r="M1202" s="21">
        <f t="shared" ca="1" si="219"/>
        <v>-7.3802202162483894</v>
      </c>
      <c r="N1202" s="21">
        <f t="shared" ca="1" si="226"/>
        <v>-1.29026867922587</v>
      </c>
      <c r="O1202" t="str">
        <f t="shared" ca="1" si="220"/>
        <v/>
      </c>
      <c r="P1202" t="str">
        <f t="shared" ca="1" si="227"/>
        <v/>
      </c>
      <c r="Q1202" t="str">
        <f t="shared" ca="1" si="221"/>
        <v/>
      </c>
      <c r="R1202" t="str">
        <f t="shared" ca="1" si="222"/>
        <v/>
      </c>
    </row>
    <row r="1203" spans="3:18" x14ac:dyDescent="0.25">
      <c r="C1203" s="25">
        <v>41583</v>
      </c>
      <c r="D1203" s="24">
        <v>93.37</v>
      </c>
      <c r="E1203" s="24">
        <v>23038.95</v>
      </c>
      <c r="F1203" s="24">
        <v>1762.97</v>
      </c>
      <c r="G1203">
        <f t="shared" si="216"/>
        <v>102.29</v>
      </c>
      <c r="H1203">
        <f t="shared" ca="1" si="223"/>
        <v>93.37</v>
      </c>
      <c r="I1203">
        <f t="shared" si="217"/>
        <v>15</v>
      </c>
      <c r="J1203">
        <f t="shared" ca="1" si="218"/>
        <v>1</v>
      </c>
      <c r="K1203">
        <f t="shared" ca="1" si="224"/>
        <v>23228.33</v>
      </c>
      <c r="L1203">
        <f t="shared" ca="1" si="225"/>
        <v>23038.95</v>
      </c>
      <c r="M1203" s="21">
        <f t="shared" ca="1" si="219"/>
        <v>-8.7203050151529951</v>
      </c>
      <c r="N1203" s="21">
        <f t="shared" ca="1" si="226"/>
        <v>-0.81529752677012013</v>
      </c>
      <c r="O1203" t="str">
        <f t="shared" ca="1" si="220"/>
        <v/>
      </c>
      <c r="P1203" t="str">
        <f t="shared" ca="1" si="227"/>
        <v/>
      </c>
      <c r="Q1203" t="str">
        <f t="shared" ca="1" si="221"/>
        <v/>
      </c>
      <c r="R1203" t="str">
        <f t="shared" ca="1" si="222"/>
        <v/>
      </c>
    </row>
    <row r="1204" spans="3:18" x14ac:dyDescent="0.25">
      <c r="C1204" s="25">
        <v>41582</v>
      </c>
      <c r="D1204" s="24">
        <v>94.62</v>
      </c>
      <c r="E1204" s="24">
        <v>23189.62</v>
      </c>
      <c r="F1204" s="24">
        <v>1767.93</v>
      </c>
      <c r="G1204">
        <f t="shared" si="216"/>
        <v>102.29</v>
      </c>
      <c r="H1204">
        <f t="shared" ca="1" si="223"/>
        <v>94.61</v>
      </c>
      <c r="I1204">
        <f t="shared" si="217"/>
        <v>14</v>
      </c>
      <c r="J1204">
        <f t="shared" ca="1" si="218"/>
        <v>2</v>
      </c>
      <c r="K1204">
        <f t="shared" ca="1" si="224"/>
        <v>23228.33</v>
      </c>
      <c r="L1204">
        <f t="shared" ca="1" si="225"/>
        <v>23249.79</v>
      </c>
      <c r="M1204" s="21">
        <f t="shared" ca="1" si="219"/>
        <v>-7.5080653045263563</v>
      </c>
      <c r="N1204" s="21">
        <f t="shared" ca="1" si="226"/>
        <v>9.2387184098030595E-2</v>
      </c>
      <c r="O1204" t="str">
        <f t="shared" ca="1" si="220"/>
        <v/>
      </c>
      <c r="P1204" t="str">
        <f t="shared" ca="1" si="227"/>
        <v/>
      </c>
      <c r="Q1204" t="str">
        <f t="shared" ca="1" si="221"/>
        <v/>
      </c>
      <c r="R1204" t="str">
        <f t="shared" ca="1" si="222"/>
        <v/>
      </c>
    </row>
    <row r="1205" spans="3:18" x14ac:dyDescent="0.25">
      <c r="C1205" s="25">
        <v>41579</v>
      </c>
      <c r="D1205" s="24">
        <v>94.61</v>
      </c>
      <c r="E1205" s="24">
        <v>23249.79</v>
      </c>
      <c r="F1205" s="24">
        <v>1761.64</v>
      </c>
      <c r="G1205">
        <f t="shared" si="216"/>
        <v>102.41</v>
      </c>
      <c r="H1205">
        <f t="shared" ca="1" si="223"/>
        <v>94.61</v>
      </c>
      <c r="I1205">
        <f t="shared" si="217"/>
        <v>15</v>
      </c>
      <c r="J1205">
        <f t="shared" ca="1" si="218"/>
        <v>1</v>
      </c>
      <c r="K1205">
        <f t="shared" ca="1" si="224"/>
        <v>0</v>
      </c>
      <c r="L1205">
        <f t="shared" ca="1" si="225"/>
        <v>23249.79</v>
      </c>
      <c r="M1205" s="21">
        <f t="shared" ca="1" si="219"/>
        <v>-7.6164437066692621</v>
      </c>
      <c r="N1205" s="21" t="str">
        <f t="shared" ca="1" si="226"/>
        <v/>
      </c>
      <c r="O1205" t="str">
        <f t="shared" ca="1" si="220"/>
        <v/>
      </c>
      <c r="P1205" t="str">
        <f t="shared" ca="1" si="227"/>
        <v/>
      </c>
      <c r="Q1205" t="str">
        <f t="shared" ca="1" si="221"/>
        <v/>
      </c>
      <c r="R1205" t="str">
        <f t="shared" ca="1" si="222"/>
        <v/>
      </c>
    </row>
    <row r="1206" spans="3:18" x14ac:dyDescent="0.25">
      <c r="C1206" s="25">
        <v>41578</v>
      </c>
      <c r="D1206" s="24">
        <v>96.38</v>
      </c>
      <c r="E1206" s="24">
        <v>23206.37</v>
      </c>
      <c r="F1206" s="24">
        <v>1756.54</v>
      </c>
      <c r="G1206">
        <f t="shared" si="216"/>
        <v>102.41</v>
      </c>
      <c r="H1206">
        <f t="shared" ca="1" si="223"/>
        <v>96.38</v>
      </c>
      <c r="I1206">
        <f t="shared" si="217"/>
        <v>14</v>
      </c>
      <c r="J1206">
        <f t="shared" ca="1" si="218"/>
        <v>1</v>
      </c>
      <c r="K1206">
        <f t="shared" ca="1" si="224"/>
        <v>0</v>
      </c>
      <c r="L1206">
        <f t="shared" ca="1" si="225"/>
        <v>23206.37</v>
      </c>
      <c r="M1206" s="21">
        <f t="shared" ca="1" si="219"/>
        <v>-5.8880968655404704</v>
      </c>
      <c r="N1206" s="21" t="str">
        <f t="shared" ca="1" si="226"/>
        <v/>
      </c>
      <c r="O1206" t="str">
        <f t="shared" ca="1" si="220"/>
        <v/>
      </c>
      <c r="P1206" t="str">
        <f t="shared" ca="1" si="227"/>
        <v/>
      </c>
      <c r="Q1206" t="str">
        <f t="shared" ca="1" si="221"/>
        <v/>
      </c>
      <c r="R1206" t="str">
        <f t="shared" ca="1" si="222"/>
        <v/>
      </c>
    </row>
    <row r="1207" spans="3:18" x14ac:dyDescent="0.25">
      <c r="C1207" s="25">
        <v>41577</v>
      </c>
      <c r="D1207" s="24">
        <v>96.77</v>
      </c>
      <c r="E1207" s="24">
        <v>23304.02</v>
      </c>
      <c r="F1207" s="24">
        <v>1763.31</v>
      </c>
      <c r="G1207">
        <f t="shared" si="216"/>
        <v>103.01</v>
      </c>
      <c r="H1207">
        <f t="shared" ca="1" si="223"/>
        <v>96.77</v>
      </c>
      <c r="I1207">
        <f t="shared" si="217"/>
        <v>15</v>
      </c>
      <c r="J1207">
        <f t="shared" ca="1" si="218"/>
        <v>1</v>
      </c>
      <c r="K1207">
        <f t="shared" ca="1" si="224"/>
        <v>22951.3</v>
      </c>
      <c r="L1207">
        <f t="shared" ca="1" si="225"/>
        <v>23304.02</v>
      </c>
      <c r="M1207" s="21">
        <f t="shared" ca="1" si="219"/>
        <v>-6.0576643044364715</v>
      </c>
      <c r="N1207" s="21">
        <f t="shared" ca="1" si="226"/>
        <v>1.5368192651396662</v>
      </c>
      <c r="O1207" t="str">
        <f t="shared" ca="1" si="220"/>
        <v/>
      </c>
      <c r="P1207" t="str">
        <f t="shared" ca="1" si="227"/>
        <v/>
      </c>
      <c r="Q1207" t="str">
        <f t="shared" ca="1" si="221"/>
        <v/>
      </c>
      <c r="R1207" t="str">
        <f t="shared" ca="1" si="222"/>
        <v/>
      </c>
    </row>
    <row r="1208" spans="3:18" x14ac:dyDescent="0.25">
      <c r="C1208" s="25">
        <v>41576</v>
      </c>
      <c r="D1208" s="24">
        <v>98.2</v>
      </c>
      <c r="E1208" s="24">
        <v>22846.54</v>
      </c>
      <c r="F1208" s="24">
        <v>1771.95</v>
      </c>
      <c r="G1208">
        <f t="shared" si="216"/>
        <v>103.01</v>
      </c>
      <c r="H1208">
        <f t="shared" ca="1" si="223"/>
        <v>96.86</v>
      </c>
      <c r="I1208">
        <f t="shared" si="217"/>
        <v>14</v>
      </c>
      <c r="J1208">
        <f t="shared" ca="1" si="218"/>
        <v>5</v>
      </c>
      <c r="K1208">
        <f t="shared" ca="1" si="224"/>
        <v>22951.3</v>
      </c>
      <c r="L1208">
        <f t="shared" ca="1" si="225"/>
        <v>22999.95</v>
      </c>
      <c r="M1208" s="21">
        <f t="shared" ca="1" si="219"/>
        <v>-5.9702941461994063</v>
      </c>
      <c r="N1208" s="21">
        <f t="shared" ca="1" si="226"/>
        <v>0.21197056375892309</v>
      </c>
      <c r="O1208" t="str">
        <f t="shared" ca="1" si="220"/>
        <v/>
      </c>
      <c r="P1208" t="str">
        <f t="shared" ca="1" si="227"/>
        <v/>
      </c>
      <c r="Q1208" t="str">
        <f t="shared" ca="1" si="221"/>
        <v/>
      </c>
      <c r="R1208" t="str">
        <f t="shared" ca="1" si="222"/>
        <v/>
      </c>
    </row>
    <row r="1209" spans="3:18" x14ac:dyDescent="0.25">
      <c r="C1209" s="25">
        <v>41575</v>
      </c>
      <c r="D1209" s="24">
        <v>98.68</v>
      </c>
      <c r="E1209" s="24">
        <v>22806.58</v>
      </c>
      <c r="F1209" s="24">
        <v>1762.11</v>
      </c>
      <c r="G1209">
        <f t="shared" si="216"/>
        <v>103.49</v>
      </c>
      <c r="H1209">
        <f t="shared" ca="1" si="223"/>
        <v>96.86</v>
      </c>
      <c r="I1209">
        <f t="shared" si="217"/>
        <v>15</v>
      </c>
      <c r="J1209">
        <f t="shared" ca="1" si="218"/>
        <v>4</v>
      </c>
      <c r="K1209">
        <f t="shared" ca="1" si="224"/>
        <v>23178.85</v>
      </c>
      <c r="L1209">
        <f t="shared" ca="1" si="225"/>
        <v>22999.95</v>
      </c>
      <c r="M1209" s="21">
        <f t="shared" ca="1" si="219"/>
        <v>-6.4064160788481983</v>
      </c>
      <c r="N1209" s="21">
        <f t="shared" ca="1" si="226"/>
        <v>-0.77182431397587736</v>
      </c>
      <c r="O1209" t="str">
        <f t="shared" ca="1" si="220"/>
        <v/>
      </c>
      <c r="P1209" t="str">
        <f t="shared" ca="1" si="227"/>
        <v/>
      </c>
      <c r="Q1209" t="str">
        <f t="shared" ca="1" si="221"/>
        <v/>
      </c>
      <c r="R1209" t="str">
        <f t="shared" ca="1" si="222"/>
        <v/>
      </c>
    </row>
    <row r="1210" spans="3:18" x14ac:dyDescent="0.25">
      <c r="C1210" s="25">
        <v>41572</v>
      </c>
      <c r="D1210" s="24">
        <v>97.85</v>
      </c>
      <c r="E1210" s="24">
        <v>22698.34</v>
      </c>
      <c r="F1210" s="24">
        <v>1759.77</v>
      </c>
      <c r="G1210">
        <f t="shared" si="216"/>
        <v>103.49</v>
      </c>
      <c r="H1210">
        <f t="shared" ca="1" si="223"/>
        <v>96.86</v>
      </c>
      <c r="I1210">
        <f t="shared" si="217"/>
        <v>14</v>
      </c>
      <c r="J1210">
        <f t="shared" ca="1" si="218"/>
        <v>3</v>
      </c>
      <c r="K1210">
        <f t="shared" ca="1" si="224"/>
        <v>23178.85</v>
      </c>
      <c r="L1210">
        <f t="shared" ca="1" si="225"/>
        <v>22999.95</v>
      </c>
      <c r="M1210" s="21">
        <f t="shared" ca="1" si="219"/>
        <v>-6.4064160788481983</v>
      </c>
      <c r="N1210" s="21">
        <f t="shared" ca="1" si="226"/>
        <v>-0.77182431397587736</v>
      </c>
      <c r="O1210" t="str">
        <f t="shared" ca="1" si="220"/>
        <v/>
      </c>
      <c r="P1210" t="str">
        <f t="shared" ca="1" si="227"/>
        <v/>
      </c>
      <c r="Q1210" t="str">
        <f t="shared" ca="1" si="221"/>
        <v/>
      </c>
      <c r="R1210" t="str">
        <f t="shared" ca="1" si="222"/>
        <v/>
      </c>
    </row>
    <row r="1211" spans="3:18" x14ac:dyDescent="0.25">
      <c r="C1211" s="25">
        <v>41571</v>
      </c>
      <c r="D1211" s="24">
        <v>97.11</v>
      </c>
      <c r="E1211" s="24">
        <v>22835.82</v>
      </c>
      <c r="F1211" s="24">
        <v>1752.07</v>
      </c>
      <c r="G1211">
        <f t="shared" si="216"/>
        <v>103.84</v>
      </c>
      <c r="H1211">
        <f t="shared" ca="1" si="223"/>
        <v>96.86</v>
      </c>
      <c r="I1211">
        <f t="shared" si="217"/>
        <v>15</v>
      </c>
      <c r="J1211">
        <f t="shared" ca="1" si="218"/>
        <v>2</v>
      </c>
      <c r="K1211">
        <f t="shared" ca="1" si="224"/>
        <v>23138.54</v>
      </c>
      <c r="L1211">
        <f t="shared" ca="1" si="225"/>
        <v>22999.95</v>
      </c>
      <c r="M1211" s="21">
        <f t="shared" ca="1" si="219"/>
        <v>-6.7218798151001629</v>
      </c>
      <c r="N1211" s="21">
        <f t="shared" ca="1" si="226"/>
        <v>-0.59895741045027373</v>
      </c>
      <c r="O1211" t="str">
        <f t="shared" ca="1" si="220"/>
        <v/>
      </c>
      <c r="P1211" t="str">
        <f t="shared" ca="1" si="227"/>
        <v/>
      </c>
      <c r="Q1211" t="str">
        <f t="shared" ca="1" si="221"/>
        <v/>
      </c>
      <c r="R1211" t="str">
        <f t="shared" ca="1" si="222"/>
        <v/>
      </c>
    </row>
    <row r="1212" spans="3:18" x14ac:dyDescent="0.25">
      <c r="C1212" s="25">
        <v>41570</v>
      </c>
      <c r="D1212" s="24">
        <v>96.86</v>
      </c>
      <c r="E1212" s="24">
        <v>22999.95</v>
      </c>
      <c r="F1212" s="24">
        <v>1746.38</v>
      </c>
      <c r="G1212">
        <f t="shared" si="216"/>
        <v>103.84</v>
      </c>
      <c r="H1212">
        <f t="shared" ca="1" si="223"/>
        <v>96.86</v>
      </c>
      <c r="I1212">
        <f t="shared" si="217"/>
        <v>14</v>
      </c>
      <c r="J1212">
        <f t="shared" ca="1" si="218"/>
        <v>1</v>
      </c>
      <c r="K1212">
        <f t="shared" ca="1" si="224"/>
        <v>23138.54</v>
      </c>
      <c r="L1212">
        <f t="shared" ca="1" si="225"/>
        <v>22999.95</v>
      </c>
      <c r="M1212" s="21">
        <f t="shared" ca="1" si="219"/>
        <v>-6.7218798151001629</v>
      </c>
      <c r="N1212" s="21">
        <f t="shared" ca="1" si="226"/>
        <v>-0.59895741045027373</v>
      </c>
      <c r="O1212" t="str">
        <f t="shared" ca="1" si="220"/>
        <v/>
      </c>
      <c r="P1212" t="str">
        <f t="shared" ca="1" si="227"/>
        <v/>
      </c>
      <c r="Q1212" t="str">
        <f t="shared" ca="1" si="221"/>
        <v/>
      </c>
      <c r="R1212" t="str">
        <f t="shared" ca="1" si="222"/>
        <v/>
      </c>
    </row>
    <row r="1213" spans="3:18" x14ac:dyDescent="0.25">
      <c r="C1213" s="25">
        <v>41569</v>
      </c>
      <c r="D1213" s="24">
        <v>97.8</v>
      </c>
      <c r="E1213" s="24">
        <v>23315.99</v>
      </c>
      <c r="F1213" s="24">
        <v>1754.67</v>
      </c>
      <c r="G1213">
        <f t="shared" si="216"/>
        <v>104.1</v>
      </c>
      <c r="H1213">
        <f t="shared" ca="1" si="223"/>
        <v>97.8</v>
      </c>
      <c r="I1213">
        <f t="shared" si="217"/>
        <v>15</v>
      </c>
      <c r="J1213">
        <f t="shared" ca="1" si="218"/>
        <v>1</v>
      </c>
      <c r="K1213">
        <f t="shared" ca="1" si="224"/>
        <v>22984.48</v>
      </c>
      <c r="L1213">
        <f t="shared" ca="1" si="225"/>
        <v>23315.99</v>
      </c>
      <c r="M1213" s="21">
        <f t="shared" ca="1" si="219"/>
        <v>-6.0518731988472574</v>
      </c>
      <c r="N1213" s="21">
        <f t="shared" ca="1" si="226"/>
        <v>1.4423210792674057</v>
      </c>
      <c r="O1213" t="str">
        <f t="shared" ca="1" si="220"/>
        <v/>
      </c>
      <c r="P1213" t="str">
        <f t="shared" ca="1" si="227"/>
        <v/>
      </c>
      <c r="Q1213" t="str">
        <f t="shared" ca="1" si="221"/>
        <v/>
      </c>
      <c r="R1213" t="str">
        <f t="shared" ca="1" si="222"/>
        <v/>
      </c>
    </row>
    <row r="1214" spans="3:18" x14ac:dyDescent="0.25">
      <c r="C1214" s="25">
        <v>41568</v>
      </c>
      <c r="D1214" s="24">
        <v>99.22</v>
      </c>
      <c r="E1214" s="24">
        <v>23438.15</v>
      </c>
      <c r="F1214" s="24">
        <v>1744.66</v>
      </c>
      <c r="G1214">
        <f t="shared" si="216"/>
        <v>104.1</v>
      </c>
      <c r="H1214">
        <f t="shared" ca="1" si="223"/>
        <v>99.22</v>
      </c>
      <c r="I1214">
        <f t="shared" si="217"/>
        <v>14</v>
      </c>
      <c r="J1214">
        <f t="shared" ca="1" si="218"/>
        <v>1</v>
      </c>
      <c r="K1214">
        <f t="shared" ca="1" si="224"/>
        <v>22984.48</v>
      </c>
      <c r="L1214">
        <f t="shared" ca="1" si="225"/>
        <v>23438.15</v>
      </c>
      <c r="M1214" s="21">
        <f t="shared" ca="1" si="219"/>
        <v>-4.6878001921229595</v>
      </c>
      <c r="N1214" s="21">
        <f t="shared" ca="1" si="226"/>
        <v>1.9738101536341146</v>
      </c>
      <c r="O1214" t="str">
        <f t="shared" ca="1" si="220"/>
        <v/>
      </c>
      <c r="P1214" t="str">
        <f t="shared" ca="1" si="227"/>
        <v/>
      </c>
      <c r="Q1214" t="str">
        <f t="shared" ca="1" si="221"/>
        <v/>
      </c>
      <c r="R1214" t="str">
        <f t="shared" ca="1" si="222"/>
        <v/>
      </c>
    </row>
    <row r="1215" spans="3:18" x14ac:dyDescent="0.25">
      <c r="C1215" s="25">
        <v>41565</v>
      </c>
      <c r="D1215" s="24">
        <v>100.81</v>
      </c>
      <c r="E1215" s="24">
        <v>23340.1</v>
      </c>
      <c r="F1215" s="24">
        <v>1744.5</v>
      </c>
      <c r="G1215">
        <f t="shared" si="216"/>
        <v>104.1</v>
      </c>
      <c r="H1215">
        <f t="shared" ca="1" si="223"/>
        <v>100.67</v>
      </c>
      <c r="I1215">
        <f t="shared" si="217"/>
        <v>13</v>
      </c>
      <c r="J1215">
        <f t="shared" ca="1" si="218"/>
        <v>2</v>
      </c>
      <c r="K1215">
        <f t="shared" ca="1" si="224"/>
        <v>22984.48</v>
      </c>
      <c r="L1215">
        <f t="shared" ca="1" si="225"/>
        <v>23094.880000000001</v>
      </c>
      <c r="M1215" s="21">
        <f t="shared" ca="1" si="219"/>
        <v>-3.2949087415946154</v>
      </c>
      <c r="N1215" s="21">
        <f t="shared" ca="1" si="226"/>
        <v>0.48032411435892097</v>
      </c>
      <c r="O1215" t="str">
        <f t="shared" ca="1" si="220"/>
        <v/>
      </c>
      <c r="P1215" t="str">
        <f t="shared" ca="1" si="227"/>
        <v/>
      </c>
      <c r="Q1215" t="str">
        <f t="shared" ca="1" si="221"/>
        <v/>
      </c>
      <c r="R1215" t="str">
        <f t="shared" ca="1" si="222"/>
        <v/>
      </c>
    </row>
    <row r="1216" spans="3:18" x14ac:dyDescent="0.25">
      <c r="C1216" s="25">
        <v>41564</v>
      </c>
      <c r="D1216" s="24">
        <v>100.67</v>
      </c>
      <c r="E1216" s="24">
        <v>23094.880000000001</v>
      </c>
      <c r="F1216" s="24">
        <v>1733.15</v>
      </c>
      <c r="G1216">
        <f t="shared" si="216"/>
        <v>104.1</v>
      </c>
      <c r="H1216">
        <f t="shared" ca="1" si="223"/>
        <v>100.67</v>
      </c>
      <c r="I1216">
        <f t="shared" si="217"/>
        <v>12</v>
      </c>
      <c r="J1216">
        <f t="shared" ca="1" si="218"/>
        <v>1</v>
      </c>
      <c r="K1216">
        <f t="shared" ca="1" si="224"/>
        <v>22984.48</v>
      </c>
      <c r="L1216">
        <f t="shared" ca="1" si="225"/>
        <v>23094.880000000001</v>
      </c>
      <c r="M1216" s="21">
        <f t="shared" ca="1" si="219"/>
        <v>-3.2949087415946154</v>
      </c>
      <c r="N1216" s="21">
        <f t="shared" ca="1" si="226"/>
        <v>0.48032411435892097</v>
      </c>
      <c r="O1216" t="str">
        <f t="shared" ca="1" si="220"/>
        <v/>
      </c>
      <c r="P1216" t="str">
        <f t="shared" ca="1" si="227"/>
        <v/>
      </c>
      <c r="Q1216" t="str">
        <f t="shared" ca="1" si="221"/>
        <v/>
      </c>
      <c r="R1216" t="str">
        <f t="shared" ca="1" si="222"/>
        <v/>
      </c>
    </row>
    <row r="1217" spans="3:18" x14ac:dyDescent="0.25">
      <c r="C1217" s="25">
        <v>41563</v>
      </c>
      <c r="D1217" s="24">
        <v>102.29</v>
      </c>
      <c r="E1217" s="24">
        <v>23228.33</v>
      </c>
      <c r="F1217" s="24">
        <v>1721.54</v>
      </c>
      <c r="G1217">
        <f t="shared" si="216"/>
        <v>104.1</v>
      </c>
      <c r="H1217">
        <f t="shared" ca="1" si="223"/>
        <v>101.21</v>
      </c>
      <c r="I1217">
        <f t="shared" si="217"/>
        <v>11</v>
      </c>
      <c r="J1217">
        <f t="shared" ca="1" si="218"/>
        <v>2</v>
      </c>
      <c r="K1217">
        <f t="shared" ca="1" si="224"/>
        <v>22984.48</v>
      </c>
      <c r="L1217">
        <f t="shared" ca="1" si="225"/>
        <v>23336.52</v>
      </c>
      <c r="M1217" s="21">
        <f t="shared" ca="1" si="219"/>
        <v>-2.776176753121995</v>
      </c>
      <c r="N1217" s="21">
        <f t="shared" ca="1" si="226"/>
        <v>1.5316422211857805</v>
      </c>
      <c r="O1217" t="str">
        <f t="shared" ca="1" si="220"/>
        <v/>
      </c>
      <c r="P1217" t="str">
        <f t="shared" ca="1" si="227"/>
        <v/>
      </c>
      <c r="Q1217" t="str">
        <f t="shared" ca="1" si="221"/>
        <v/>
      </c>
      <c r="R1217" t="str">
        <f t="shared" ca="1" si="222"/>
        <v/>
      </c>
    </row>
    <row r="1218" spans="3:18" x14ac:dyDescent="0.25">
      <c r="C1218" s="25">
        <v>41562</v>
      </c>
      <c r="D1218" s="24">
        <v>101.21</v>
      </c>
      <c r="E1218" s="24">
        <v>23336.52</v>
      </c>
      <c r="F1218" s="24">
        <v>1698.06</v>
      </c>
      <c r="G1218">
        <f t="shared" si="216"/>
        <v>104.1</v>
      </c>
      <c r="H1218">
        <f t="shared" ca="1" si="223"/>
        <v>101.21</v>
      </c>
      <c r="I1218">
        <f t="shared" si="217"/>
        <v>10</v>
      </c>
      <c r="J1218">
        <f t="shared" ca="1" si="218"/>
        <v>1</v>
      </c>
      <c r="K1218">
        <f t="shared" ca="1" si="224"/>
        <v>22984.48</v>
      </c>
      <c r="L1218">
        <f t="shared" ca="1" si="225"/>
        <v>23336.52</v>
      </c>
      <c r="M1218" s="21">
        <f t="shared" ca="1" si="219"/>
        <v>-2.776176753121995</v>
      </c>
      <c r="N1218" s="21">
        <f t="shared" ca="1" si="226"/>
        <v>1.5316422211857805</v>
      </c>
      <c r="O1218" t="str">
        <f t="shared" ca="1" si="220"/>
        <v/>
      </c>
      <c r="P1218" t="str">
        <f t="shared" ca="1" si="227"/>
        <v/>
      </c>
      <c r="Q1218" t="str">
        <f t="shared" ca="1" si="221"/>
        <v/>
      </c>
      <c r="R1218" t="str">
        <f t="shared" ca="1" si="222"/>
        <v/>
      </c>
    </row>
    <row r="1219" spans="3:18" x14ac:dyDescent="0.25">
      <c r="C1219" s="25">
        <v>41561</v>
      </c>
      <c r="D1219" s="24">
        <v>102.41</v>
      </c>
      <c r="E1219" s="24"/>
      <c r="F1219" s="24">
        <v>1710.14</v>
      </c>
      <c r="G1219">
        <f t="shared" si="216"/>
        <v>104.1</v>
      </c>
      <c r="H1219">
        <f t="shared" ca="1" si="223"/>
        <v>101.61</v>
      </c>
      <c r="I1219">
        <f t="shared" si="217"/>
        <v>9</v>
      </c>
      <c r="J1219">
        <f t="shared" ca="1" si="218"/>
        <v>4</v>
      </c>
      <c r="K1219">
        <f t="shared" ca="1" si="224"/>
        <v>22984.48</v>
      </c>
      <c r="L1219">
        <f t="shared" ca="1" si="225"/>
        <v>23033.97</v>
      </c>
      <c r="M1219" s="21">
        <f t="shared" ca="1" si="219"/>
        <v>-2.3919308357348679</v>
      </c>
      <c r="N1219" s="21">
        <f t="shared" ca="1" si="226"/>
        <v>0.21531920669948246</v>
      </c>
      <c r="O1219" t="str">
        <f t="shared" ca="1" si="220"/>
        <v/>
      </c>
      <c r="P1219" t="str">
        <f t="shared" ca="1" si="227"/>
        <v/>
      </c>
      <c r="Q1219" t="str">
        <f t="shared" ca="1" si="221"/>
        <v/>
      </c>
      <c r="R1219" t="str">
        <f t="shared" ca="1" si="222"/>
        <v/>
      </c>
    </row>
    <row r="1220" spans="3:18" x14ac:dyDescent="0.25">
      <c r="C1220" s="25">
        <v>41558</v>
      </c>
      <c r="D1220" s="24">
        <v>102.02</v>
      </c>
      <c r="E1220" s="24">
        <v>23218.32</v>
      </c>
      <c r="F1220" s="24">
        <v>1703.2</v>
      </c>
      <c r="G1220">
        <f t="shared" si="216"/>
        <v>104.1</v>
      </c>
      <c r="H1220">
        <f t="shared" ca="1" si="223"/>
        <v>101.61</v>
      </c>
      <c r="I1220">
        <f t="shared" si="217"/>
        <v>8</v>
      </c>
      <c r="J1220">
        <f t="shared" ca="1" si="218"/>
        <v>3</v>
      </c>
      <c r="K1220">
        <f t="shared" ca="1" si="224"/>
        <v>22984.48</v>
      </c>
      <c r="L1220">
        <f t="shared" ca="1" si="225"/>
        <v>23033.97</v>
      </c>
      <c r="M1220" s="21">
        <f t="shared" ca="1" si="219"/>
        <v>-2.3919308357348679</v>
      </c>
      <c r="N1220" s="21">
        <f t="shared" ca="1" si="226"/>
        <v>0.21531920669948246</v>
      </c>
      <c r="O1220" t="str">
        <f t="shared" ca="1" si="220"/>
        <v/>
      </c>
      <c r="P1220" t="str">
        <f t="shared" ca="1" si="227"/>
        <v/>
      </c>
      <c r="Q1220" t="str">
        <f t="shared" ca="1" si="221"/>
        <v/>
      </c>
      <c r="R1220" t="str">
        <f t="shared" ca="1" si="222"/>
        <v/>
      </c>
    </row>
    <row r="1221" spans="3:18" x14ac:dyDescent="0.25">
      <c r="C1221" s="25">
        <v>41557</v>
      </c>
      <c r="D1221" s="24">
        <v>103.01</v>
      </c>
      <c r="E1221" s="24">
        <v>22951.3</v>
      </c>
      <c r="F1221" s="24">
        <v>1692.56</v>
      </c>
      <c r="G1221">
        <f t="shared" si="216"/>
        <v>104.67</v>
      </c>
      <c r="H1221">
        <f t="shared" ca="1" si="223"/>
        <v>101.61</v>
      </c>
      <c r="I1221">
        <f t="shared" si="217"/>
        <v>15</v>
      </c>
      <c r="J1221">
        <f t="shared" ca="1" si="218"/>
        <v>2</v>
      </c>
      <c r="K1221">
        <f t="shared" ca="1" si="224"/>
        <v>0</v>
      </c>
      <c r="L1221">
        <f t="shared" ca="1" si="225"/>
        <v>23033.97</v>
      </c>
      <c r="M1221" s="21">
        <f t="shared" ca="1" si="219"/>
        <v>-2.923473774720553</v>
      </c>
      <c r="N1221" s="21" t="str">
        <f t="shared" ca="1" si="226"/>
        <v/>
      </c>
      <c r="O1221" t="str">
        <f t="shared" ca="1" si="220"/>
        <v/>
      </c>
      <c r="P1221" t="str">
        <f t="shared" ca="1" si="227"/>
        <v/>
      </c>
      <c r="Q1221" t="str">
        <f t="shared" ca="1" si="221"/>
        <v/>
      </c>
      <c r="R1221" t="str">
        <f t="shared" ca="1" si="222"/>
        <v/>
      </c>
    </row>
    <row r="1222" spans="3:18" x14ac:dyDescent="0.25">
      <c r="C1222" s="25">
        <v>41556</v>
      </c>
      <c r="D1222" s="24">
        <v>101.61</v>
      </c>
      <c r="E1222" s="24">
        <v>23033.97</v>
      </c>
      <c r="F1222" s="24">
        <v>1656.4</v>
      </c>
      <c r="G1222">
        <f t="shared" si="216"/>
        <v>106.39</v>
      </c>
      <c r="H1222">
        <f t="shared" ca="1" si="223"/>
        <v>101.61</v>
      </c>
      <c r="I1222">
        <f t="shared" si="217"/>
        <v>15</v>
      </c>
      <c r="J1222">
        <f t="shared" ca="1" si="218"/>
        <v>1</v>
      </c>
      <c r="K1222">
        <f t="shared" ca="1" si="224"/>
        <v>23502.51</v>
      </c>
      <c r="L1222">
        <f t="shared" ca="1" si="225"/>
        <v>23033.97</v>
      </c>
      <c r="M1222" s="21">
        <f t="shared" ca="1" si="219"/>
        <v>-4.4929034683710896</v>
      </c>
      <c r="N1222" s="21">
        <f t="shared" ca="1" si="226"/>
        <v>-1.9935743033403508</v>
      </c>
      <c r="O1222" t="str">
        <f t="shared" ca="1" si="220"/>
        <v/>
      </c>
      <c r="P1222" t="str">
        <f t="shared" ca="1" si="227"/>
        <v/>
      </c>
      <c r="Q1222" t="str">
        <f t="shared" ca="1" si="221"/>
        <v/>
      </c>
      <c r="R1222" t="str">
        <f t="shared" ca="1" si="222"/>
        <v/>
      </c>
    </row>
    <row r="1223" spans="3:18" x14ac:dyDescent="0.25">
      <c r="C1223" s="25">
        <v>41555</v>
      </c>
      <c r="D1223" s="24">
        <v>103.49</v>
      </c>
      <c r="E1223" s="24">
        <v>23178.85</v>
      </c>
      <c r="F1223" s="24">
        <v>1655.45</v>
      </c>
      <c r="G1223">
        <f t="shared" si="216"/>
        <v>108.07</v>
      </c>
      <c r="H1223">
        <f t="shared" ca="1" si="223"/>
        <v>102.04</v>
      </c>
      <c r="I1223">
        <f t="shared" si="217"/>
        <v>15</v>
      </c>
      <c r="J1223">
        <f t="shared" ca="1" si="218"/>
        <v>6</v>
      </c>
      <c r="K1223">
        <f t="shared" ca="1" si="224"/>
        <v>23117.45</v>
      </c>
      <c r="L1223">
        <f t="shared" ca="1" si="225"/>
        <v>0</v>
      </c>
      <c r="M1223" s="21">
        <f t="shared" ca="1" si="219"/>
        <v>-5.5797168501896754</v>
      </c>
      <c r="N1223" s="21">
        <f t="shared" ca="1" si="226"/>
        <v>-100</v>
      </c>
      <c r="O1223" t="str">
        <f t="shared" ca="1" si="220"/>
        <v/>
      </c>
      <c r="P1223" t="str">
        <f t="shared" ca="1" si="227"/>
        <v/>
      </c>
      <c r="Q1223" t="str">
        <f t="shared" ca="1" si="221"/>
        <v/>
      </c>
      <c r="R1223" t="str">
        <f t="shared" ca="1" si="222"/>
        <v/>
      </c>
    </row>
    <row r="1224" spans="3:18" x14ac:dyDescent="0.25">
      <c r="C1224" s="25">
        <v>41554</v>
      </c>
      <c r="D1224" s="24">
        <v>103.03</v>
      </c>
      <c r="E1224" s="24">
        <v>22973.95</v>
      </c>
      <c r="F1224" s="24">
        <v>1676.12</v>
      </c>
      <c r="G1224">
        <f t="shared" si="216"/>
        <v>108.07</v>
      </c>
      <c r="H1224">
        <f t="shared" ca="1" si="223"/>
        <v>102.04</v>
      </c>
      <c r="I1224">
        <f t="shared" si="217"/>
        <v>14</v>
      </c>
      <c r="J1224">
        <f t="shared" ca="1" si="218"/>
        <v>5</v>
      </c>
      <c r="K1224">
        <f t="shared" ca="1" si="224"/>
        <v>23117.45</v>
      </c>
      <c r="L1224">
        <f t="shared" ca="1" si="225"/>
        <v>0</v>
      </c>
      <c r="M1224" s="21">
        <f t="shared" ca="1" si="219"/>
        <v>-5.5797168501896754</v>
      </c>
      <c r="N1224" s="21">
        <f t="shared" ca="1" si="226"/>
        <v>-100</v>
      </c>
      <c r="O1224" t="str">
        <f t="shared" ca="1" si="220"/>
        <v/>
      </c>
      <c r="P1224" t="str">
        <f t="shared" ca="1" si="227"/>
        <v/>
      </c>
      <c r="Q1224" t="str">
        <f t="shared" ca="1" si="221"/>
        <v/>
      </c>
      <c r="R1224" t="str">
        <f t="shared" ca="1" si="222"/>
        <v/>
      </c>
    </row>
    <row r="1225" spans="3:18" x14ac:dyDescent="0.25">
      <c r="C1225" s="25">
        <v>41551</v>
      </c>
      <c r="D1225" s="24">
        <v>103.84</v>
      </c>
      <c r="E1225" s="24">
        <v>23138.54</v>
      </c>
      <c r="F1225" s="24">
        <v>1690.5</v>
      </c>
      <c r="G1225">
        <f t="shared" si="216"/>
        <v>108.07</v>
      </c>
      <c r="H1225">
        <f t="shared" ca="1" si="223"/>
        <v>102.04</v>
      </c>
      <c r="I1225">
        <f t="shared" si="217"/>
        <v>13</v>
      </c>
      <c r="J1225">
        <f t="shared" ca="1" si="218"/>
        <v>4</v>
      </c>
      <c r="K1225">
        <f t="shared" ca="1" si="224"/>
        <v>23117.45</v>
      </c>
      <c r="L1225">
        <f t="shared" ca="1" si="225"/>
        <v>0</v>
      </c>
      <c r="M1225" s="21">
        <f t="shared" ca="1" si="219"/>
        <v>-5.5797168501896754</v>
      </c>
      <c r="N1225" s="21">
        <f t="shared" ca="1" si="226"/>
        <v>-100</v>
      </c>
      <c r="O1225" t="str">
        <f t="shared" ca="1" si="220"/>
        <v/>
      </c>
      <c r="P1225" t="str">
        <f t="shared" ca="1" si="227"/>
        <v/>
      </c>
      <c r="Q1225" t="str">
        <f t="shared" ca="1" si="221"/>
        <v/>
      </c>
      <c r="R1225" t="str">
        <f t="shared" ca="1" si="222"/>
        <v/>
      </c>
    </row>
    <row r="1226" spans="3:18" x14ac:dyDescent="0.25">
      <c r="C1226" s="25">
        <v>41550</v>
      </c>
      <c r="D1226" s="24">
        <v>103.31</v>
      </c>
      <c r="E1226" s="24">
        <v>23214.400000000001</v>
      </c>
      <c r="F1226" s="24">
        <v>1678.66</v>
      </c>
      <c r="G1226">
        <f t="shared" si="216"/>
        <v>108.21</v>
      </c>
      <c r="H1226">
        <f t="shared" ca="1" si="223"/>
        <v>102.04</v>
      </c>
      <c r="I1226">
        <f t="shared" si="217"/>
        <v>15</v>
      </c>
      <c r="J1226">
        <f t="shared" ca="1" si="218"/>
        <v>3</v>
      </c>
      <c r="K1226">
        <f t="shared" ca="1" si="224"/>
        <v>22915.279999999999</v>
      </c>
      <c r="L1226">
        <f t="shared" ca="1" si="225"/>
        <v>0</v>
      </c>
      <c r="M1226" s="21">
        <f t="shared" ca="1" si="219"/>
        <v>-5.7018759818870617</v>
      </c>
      <c r="N1226" s="21">
        <f t="shared" ca="1" si="226"/>
        <v>-100</v>
      </c>
      <c r="O1226" t="str">
        <f t="shared" ca="1" si="220"/>
        <v/>
      </c>
      <c r="P1226" t="str">
        <f t="shared" ca="1" si="227"/>
        <v/>
      </c>
      <c r="Q1226" t="str">
        <f t="shared" ca="1" si="221"/>
        <v/>
      </c>
      <c r="R1226" t="str">
        <f t="shared" ca="1" si="222"/>
        <v/>
      </c>
    </row>
    <row r="1227" spans="3:18" x14ac:dyDescent="0.25">
      <c r="C1227" s="25">
        <v>41549</v>
      </c>
      <c r="D1227" s="24">
        <v>104.1</v>
      </c>
      <c r="E1227" s="24">
        <v>22984.48</v>
      </c>
      <c r="F1227" s="24">
        <v>1693.87</v>
      </c>
      <c r="G1227">
        <f t="shared" si="216"/>
        <v>108.6</v>
      </c>
      <c r="H1227">
        <f t="shared" ca="1" si="223"/>
        <v>102.04</v>
      </c>
      <c r="I1227">
        <f t="shared" si="217"/>
        <v>15</v>
      </c>
      <c r="J1227">
        <f t="shared" ca="1" si="218"/>
        <v>2</v>
      </c>
      <c r="K1227">
        <f t="shared" ca="1" si="224"/>
        <v>22953.72</v>
      </c>
      <c r="L1227">
        <f t="shared" ca="1" si="225"/>
        <v>0</v>
      </c>
      <c r="M1227" s="21">
        <f t="shared" ca="1" si="219"/>
        <v>-6.040515653775314</v>
      </c>
      <c r="N1227" s="21">
        <f t="shared" ca="1" si="226"/>
        <v>-100</v>
      </c>
      <c r="O1227" t="str">
        <f t="shared" ca="1" si="220"/>
        <v/>
      </c>
      <c r="P1227" t="str">
        <f t="shared" ca="1" si="227"/>
        <v/>
      </c>
      <c r="Q1227" t="str">
        <f t="shared" ca="1" si="221"/>
        <v/>
      </c>
      <c r="R1227" t="str">
        <f t="shared" ca="1" si="222"/>
        <v/>
      </c>
    </row>
    <row r="1228" spans="3:18" x14ac:dyDescent="0.25">
      <c r="C1228" s="25">
        <v>41548</v>
      </c>
      <c r="D1228" s="24">
        <v>102.04</v>
      </c>
      <c r="E1228" s="24"/>
      <c r="F1228" s="24">
        <v>1695</v>
      </c>
      <c r="G1228">
        <f t="shared" si="216"/>
        <v>108.6</v>
      </c>
      <c r="H1228">
        <f t="shared" ca="1" si="223"/>
        <v>102.04</v>
      </c>
      <c r="I1228">
        <f t="shared" si="217"/>
        <v>14</v>
      </c>
      <c r="J1228">
        <f t="shared" ca="1" si="218"/>
        <v>1</v>
      </c>
      <c r="K1228">
        <f t="shared" ca="1" si="224"/>
        <v>22953.72</v>
      </c>
      <c r="L1228">
        <f t="shared" ca="1" si="225"/>
        <v>0</v>
      </c>
      <c r="M1228" s="21">
        <f t="shared" ca="1" si="219"/>
        <v>-6.040515653775314</v>
      </c>
      <c r="N1228" s="21">
        <f t="shared" ca="1" si="226"/>
        <v>-100</v>
      </c>
      <c r="O1228" t="str">
        <f t="shared" ca="1" si="220"/>
        <v/>
      </c>
      <c r="P1228" t="str">
        <f t="shared" ca="1" si="227"/>
        <v/>
      </c>
      <c r="Q1228" t="str">
        <f t="shared" ca="1" si="221"/>
        <v/>
      </c>
      <c r="R1228" t="str">
        <f t="shared" ca="1" si="222"/>
        <v/>
      </c>
    </row>
    <row r="1229" spans="3:18" x14ac:dyDescent="0.25">
      <c r="C1229" s="25">
        <v>41547</v>
      </c>
      <c r="D1229" s="24">
        <v>102.33</v>
      </c>
      <c r="E1229" s="24">
        <v>22859.86</v>
      </c>
      <c r="F1229" s="24">
        <v>1681.55</v>
      </c>
      <c r="G1229">
        <f t="shared" si="216"/>
        <v>108.6</v>
      </c>
      <c r="H1229">
        <f t="shared" ca="1" si="223"/>
        <v>102.33</v>
      </c>
      <c r="I1229">
        <f t="shared" si="217"/>
        <v>13</v>
      </c>
      <c r="J1229">
        <f t="shared" ca="1" si="218"/>
        <v>1</v>
      </c>
      <c r="K1229">
        <f t="shared" ca="1" si="224"/>
        <v>22953.72</v>
      </c>
      <c r="L1229">
        <f t="shared" ca="1" si="225"/>
        <v>22859.86</v>
      </c>
      <c r="M1229" s="21">
        <f t="shared" ca="1" si="219"/>
        <v>-5.7734806629834212</v>
      </c>
      <c r="N1229" s="21">
        <f t="shared" ca="1" si="226"/>
        <v>-0.4089097540616482</v>
      </c>
      <c r="O1229" t="str">
        <f t="shared" ca="1" si="220"/>
        <v/>
      </c>
      <c r="P1229" t="str">
        <f t="shared" ca="1" si="227"/>
        <v/>
      </c>
      <c r="Q1229" t="str">
        <f t="shared" ca="1" si="221"/>
        <v/>
      </c>
      <c r="R1229" t="str">
        <f t="shared" ca="1" si="222"/>
        <v/>
      </c>
    </row>
    <row r="1230" spans="3:18" x14ac:dyDescent="0.25">
      <c r="C1230" s="25">
        <v>41544</v>
      </c>
      <c r="D1230" s="24">
        <v>102.87</v>
      </c>
      <c r="E1230" s="24">
        <v>23207.040000000001</v>
      </c>
      <c r="F1230" s="24">
        <v>1691.75</v>
      </c>
      <c r="G1230">
        <f t="shared" si="216"/>
        <v>109.52</v>
      </c>
      <c r="H1230">
        <f t="shared" ca="1" si="223"/>
        <v>102.66</v>
      </c>
      <c r="I1230">
        <f t="shared" si="217"/>
        <v>15</v>
      </c>
      <c r="J1230">
        <f t="shared" ca="1" si="218"/>
        <v>3</v>
      </c>
      <c r="K1230">
        <f t="shared" ca="1" si="224"/>
        <v>22750.65</v>
      </c>
      <c r="L1230">
        <f t="shared" ca="1" si="225"/>
        <v>23209.63</v>
      </c>
      <c r="M1230" s="21">
        <f t="shared" ca="1" si="219"/>
        <v>-6.2636961285609916</v>
      </c>
      <c r="N1230" s="21">
        <f t="shared" ca="1" si="226"/>
        <v>2.0174368644412244</v>
      </c>
      <c r="O1230" t="str">
        <f t="shared" ca="1" si="220"/>
        <v/>
      </c>
      <c r="P1230" t="str">
        <f t="shared" ca="1" si="227"/>
        <v/>
      </c>
      <c r="Q1230" t="str">
        <f t="shared" ca="1" si="221"/>
        <v/>
      </c>
      <c r="R1230" t="str">
        <f t="shared" ca="1" si="222"/>
        <v/>
      </c>
    </row>
    <row r="1231" spans="3:18" x14ac:dyDescent="0.25">
      <c r="C1231" s="25">
        <v>41543</v>
      </c>
      <c r="D1231" s="24">
        <v>103.03</v>
      </c>
      <c r="E1231" s="24">
        <v>23125.03</v>
      </c>
      <c r="F1231" s="24">
        <v>1698.67</v>
      </c>
      <c r="G1231">
        <f t="shared" si="216"/>
        <v>110.53</v>
      </c>
      <c r="H1231">
        <f t="shared" ca="1" si="223"/>
        <v>102.66</v>
      </c>
      <c r="I1231">
        <f t="shared" si="217"/>
        <v>15</v>
      </c>
      <c r="J1231">
        <f t="shared" ca="1" si="218"/>
        <v>2</v>
      </c>
      <c r="K1231">
        <f t="shared" ca="1" si="224"/>
        <v>22621.22</v>
      </c>
      <c r="L1231">
        <f t="shared" ca="1" si="225"/>
        <v>23209.63</v>
      </c>
      <c r="M1231" s="21">
        <f t="shared" ca="1" si="219"/>
        <v>-7.1202388491812263</v>
      </c>
      <c r="N1231" s="21">
        <f t="shared" ca="1" si="226"/>
        <v>2.601141759816672</v>
      </c>
      <c r="O1231" t="str">
        <f t="shared" ca="1" si="220"/>
        <v/>
      </c>
      <c r="P1231" t="str">
        <f t="shared" ca="1" si="227"/>
        <v/>
      </c>
      <c r="Q1231" t="str">
        <f t="shared" ca="1" si="221"/>
        <v/>
      </c>
      <c r="R1231" t="str">
        <f t="shared" ca="1" si="222"/>
        <v/>
      </c>
    </row>
    <row r="1232" spans="3:18" x14ac:dyDescent="0.25">
      <c r="C1232" s="25">
        <v>41542</v>
      </c>
      <c r="D1232" s="24">
        <v>102.66</v>
      </c>
      <c r="E1232" s="24">
        <v>23209.63</v>
      </c>
      <c r="F1232" s="24">
        <v>1692.77</v>
      </c>
      <c r="G1232">
        <f t="shared" si="216"/>
        <v>110.53</v>
      </c>
      <c r="H1232">
        <f t="shared" ca="1" si="223"/>
        <v>102.66</v>
      </c>
      <c r="I1232">
        <f t="shared" si="217"/>
        <v>14</v>
      </c>
      <c r="J1232">
        <f t="shared" ca="1" si="218"/>
        <v>1</v>
      </c>
      <c r="K1232">
        <f t="shared" ca="1" si="224"/>
        <v>22621.22</v>
      </c>
      <c r="L1232">
        <f t="shared" ca="1" si="225"/>
        <v>23209.63</v>
      </c>
      <c r="M1232" s="21">
        <f t="shared" ca="1" si="219"/>
        <v>-7.1202388491812263</v>
      </c>
      <c r="N1232" s="21">
        <f t="shared" ca="1" si="226"/>
        <v>2.601141759816672</v>
      </c>
      <c r="O1232" t="str">
        <f t="shared" ca="1" si="220"/>
        <v/>
      </c>
      <c r="P1232" t="str">
        <f t="shared" ca="1" si="227"/>
        <v/>
      </c>
      <c r="Q1232" t="str">
        <f t="shared" ca="1" si="221"/>
        <v/>
      </c>
      <c r="R1232" t="str">
        <f t="shared" ca="1" si="222"/>
        <v/>
      </c>
    </row>
    <row r="1233" spans="3:18" x14ac:dyDescent="0.25">
      <c r="C1233" s="25">
        <v>41541</v>
      </c>
      <c r="D1233" s="24">
        <v>103.13</v>
      </c>
      <c r="E1233" s="24">
        <v>23179.040000000001</v>
      </c>
      <c r="F1233" s="24">
        <v>1697.42</v>
      </c>
      <c r="G1233">
        <f t="shared" ref="G1233:G1296" si="228">MAX($D1233:$D1247)</f>
        <v>110.53</v>
      </c>
      <c r="H1233">
        <f t="shared" ca="1" si="223"/>
        <v>103.13</v>
      </c>
      <c r="I1233">
        <f t="shared" ref="I1233:I1296" si="229">MATCH($G1233,$D1233:$D1247,0)</f>
        <v>13</v>
      </c>
      <c r="J1233">
        <f t="shared" ref="J1233:J1296" ca="1" si="230">MATCH($H1233,$D1233:$D1247,0)</f>
        <v>1</v>
      </c>
      <c r="K1233">
        <f t="shared" ca="1" si="224"/>
        <v>22621.22</v>
      </c>
      <c r="L1233">
        <f t="shared" ca="1" si="225"/>
        <v>23179.040000000001</v>
      </c>
      <c r="M1233" s="21">
        <f t="shared" ref="M1233:M1296" ca="1" si="231">100*(H1233/G1233-1)</f>
        <v>-6.695014928073828</v>
      </c>
      <c r="N1233" s="21">
        <f t="shared" ca="1" si="226"/>
        <v>2.4659147473036436</v>
      </c>
      <c r="O1233" t="str">
        <f t="shared" ref="O1233:O1296" ca="1" si="232">IF(M1233&lt;-10,1,"")</f>
        <v/>
      </c>
      <c r="P1233" t="str">
        <f t="shared" ca="1" si="227"/>
        <v/>
      </c>
      <c r="Q1233" t="str">
        <f t="shared" ref="Q1233:Q1296" ca="1" si="233">IF(AND($O1233=1,$P1233=1),OFFSET($C1233,I1233-1,0),"")</f>
        <v/>
      </c>
      <c r="R1233" t="str">
        <f t="shared" ref="R1233:R1296" ca="1" si="234">IF(AND($O1233=1,$P1233=1),OFFSET($C1233,J1233-1,0),"")</f>
        <v/>
      </c>
    </row>
    <row r="1234" spans="3:18" x14ac:dyDescent="0.25">
      <c r="C1234" s="25">
        <v>41540</v>
      </c>
      <c r="D1234" s="24">
        <v>103.59</v>
      </c>
      <c r="E1234" s="24">
        <v>23371.54</v>
      </c>
      <c r="F1234" s="24">
        <v>1701.84</v>
      </c>
      <c r="G1234">
        <f t="shared" si="228"/>
        <v>110.53</v>
      </c>
      <c r="H1234">
        <f t="shared" ref="H1234:H1297" ca="1" si="235">MIN(OFFSET($D1234,0,0,MATCH($G1234,$D1234:$D1248,0),1))</f>
        <v>103.59</v>
      </c>
      <c r="I1234">
        <f t="shared" si="229"/>
        <v>12</v>
      </c>
      <c r="J1234">
        <f t="shared" ca="1" si="230"/>
        <v>1</v>
      </c>
      <c r="K1234">
        <f t="shared" ref="K1234:K1297" ca="1" si="236">OFFSET($E1234,I1234-1,0)</f>
        <v>22621.22</v>
      </c>
      <c r="L1234">
        <f t="shared" ref="L1234:L1297" ca="1" si="237">OFFSET($E1234,J1234-1,0)</f>
        <v>23371.54</v>
      </c>
      <c r="M1234" s="21">
        <f t="shared" ca="1" si="231"/>
        <v>-6.2788383244367978</v>
      </c>
      <c r="N1234" s="21">
        <f t="shared" ref="N1234:N1297" ca="1" si="238">IF(ISNUMBER(100*(L1234/K1234-1)),100*(L1234/K1234-1),"")</f>
        <v>3.3168856498455801</v>
      </c>
      <c r="O1234" t="str">
        <f t="shared" ca="1" si="232"/>
        <v/>
      </c>
      <c r="P1234" t="str">
        <f t="shared" ref="P1234:P1297" ca="1" si="239">IF(N1234="","",IF(N1234=-100,"",IF(N1234&lt;-10,1,"")))</f>
        <v/>
      </c>
      <c r="Q1234" t="str">
        <f t="shared" ca="1" si="233"/>
        <v/>
      </c>
      <c r="R1234" t="str">
        <f t="shared" ca="1" si="234"/>
        <v/>
      </c>
    </row>
    <row r="1235" spans="3:18" x14ac:dyDescent="0.25">
      <c r="C1235" s="25">
        <v>41537</v>
      </c>
      <c r="D1235" s="24">
        <v>104.67</v>
      </c>
      <c r="E1235" s="24"/>
      <c r="F1235" s="24">
        <v>1709.91</v>
      </c>
      <c r="G1235">
        <f t="shared" si="228"/>
        <v>110.53</v>
      </c>
      <c r="H1235">
        <f t="shared" ca="1" si="235"/>
        <v>104.67</v>
      </c>
      <c r="I1235">
        <f t="shared" si="229"/>
        <v>11</v>
      </c>
      <c r="J1235">
        <f t="shared" ca="1" si="230"/>
        <v>1</v>
      </c>
      <c r="K1235">
        <f t="shared" ca="1" si="236"/>
        <v>22621.22</v>
      </c>
      <c r="L1235">
        <f t="shared" ca="1" si="237"/>
        <v>0</v>
      </c>
      <c r="M1235" s="21">
        <f t="shared" ca="1" si="231"/>
        <v>-5.3017280376368436</v>
      </c>
      <c r="N1235" s="21">
        <f t="shared" ca="1" si="238"/>
        <v>-100</v>
      </c>
      <c r="O1235" t="str">
        <f t="shared" ca="1" si="232"/>
        <v/>
      </c>
      <c r="P1235" t="str">
        <f t="shared" ca="1" si="239"/>
        <v/>
      </c>
      <c r="Q1235" t="str">
        <f t="shared" ca="1" si="233"/>
        <v/>
      </c>
      <c r="R1235" t="str">
        <f t="shared" ca="1" si="234"/>
        <v/>
      </c>
    </row>
    <row r="1236" spans="3:18" x14ac:dyDescent="0.25">
      <c r="C1236" s="25">
        <v>41536</v>
      </c>
      <c r="D1236" s="24">
        <v>106.39</v>
      </c>
      <c r="E1236" s="24">
        <v>23502.51</v>
      </c>
      <c r="F1236" s="24">
        <v>1722.34</v>
      </c>
      <c r="G1236">
        <f t="shared" si="228"/>
        <v>110.53</v>
      </c>
      <c r="H1236">
        <f t="shared" ca="1" si="235"/>
        <v>105.42</v>
      </c>
      <c r="I1236">
        <f t="shared" si="229"/>
        <v>10</v>
      </c>
      <c r="J1236">
        <f t="shared" ca="1" si="230"/>
        <v>3</v>
      </c>
      <c r="K1236">
        <f t="shared" ca="1" si="236"/>
        <v>22621.22</v>
      </c>
      <c r="L1236">
        <f t="shared" ca="1" si="237"/>
        <v>23180.52</v>
      </c>
      <c r="M1236" s="21">
        <f t="shared" ca="1" si="231"/>
        <v>-4.6231792273590866</v>
      </c>
      <c r="N1236" s="21">
        <f t="shared" ca="1" si="238"/>
        <v>2.4724572768400677</v>
      </c>
      <c r="O1236" t="str">
        <f t="shared" ca="1" si="232"/>
        <v/>
      </c>
      <c r="P1236" t="str">
        <f t="shared" ca="1" si="239"/>
        <v/>
      </c>
      <c r="Q1236" t="str">
        <f t="shared" ca="1" si="233"/>
        <v/>
      </c>
      <c r="R1236" t="str">
        <f t="shared" ca="1" si="234"/>
        <v/>
      </c>
    </row>
    <row r="1237" spans="3:18" x14ac:dyDescent="0.25">
      <c r="C1237" s="25">
        <v>41535</v>
      </c>
      <c r="D1237" s="24">
        <v>108.07</v>
      </c>
      <c r="E1237" s="24">
        <v>23117.45</v>
      </c>
      <c r="F1237" s="24">
        <v>1725.52</v>
      </c>
      <c r="G1237">
        <f t="shared" si="228"/>
        <v>110.53</v>
      </c>
      <c r="H1237">
        <f t="shared" ca="1" si="235"/>
        <v>105.42</v>
      </c>
      <c r="I1237">
        <f t="shared" si="229"/>
        <v>9</v>
      </c>
      <c r="J1237">
        <f t="shared" ca="1" si="230"/>
        <v>2</v>
      </c>
      <c r="K1237">
        <f t="shared" ca="1" si="236"/>
        <v>22621.22</v>
      </c>
      <c r="L1237">
        <f t="shared" ca="1" si="237"/>
        <v>23180.52</v>
      </c>
      <c r="M1237" s="21">
        <f t="shared" ca="1" si="231"/>
        <v>-4.6231792273590866</v>
      </c>
      <c r="N1237" s="21">
        <f t="shared" ca="1" si="238"/>
        <v>2.4724572768400677</v>
      </c>
      <c r="O1237" t="str">
        <f t="shared" ca="1" si="232"/>
        <v/>
      </c>
      <c r="P1237" t="str">
        <f t="shared" ca="1" si="239"/>
        <v/>
      </c>
      <c r="Q1237" t="str">
        <f t="shared" ca="1" si="233"/>
        <v/>
      </c>
      <c r="R1237" t="str">
        <f t="shared" ca="1" si="234"/>
        <v/>
      </c>
    </row>
    <row r="1238" spans="3:18" x14ac:dyDescent="0.25">
      <c r="C1238" s="25">
        <v>41534</v>
      </c>
      <c r="D1238" s="24">
        <v>105.42</v>
      </c>
      <c r="E1238" s="24">
        <v>23180.52</v>
      </c>
      <c r="F1238" s="24">
        <v>1704.76</v>
      </c>
      <c r="G1238">
        <f t="shared" si="228"/>
        <v>110.53</v>
      </c>
      <c r="H1238">
        <f t="shared" ca="1" si="235"/>
        <v>105.42</v>
      </c>
      <c r="I1238">
        <f t="shared" si="229"/>
        <v>8</v>
      </c>
      <c r="J1238">
        <f t="shared" ca="1" si="230"/>
        <v>1</v>
      </c>
      <c r="K1238">
        <f t="shared" ca="1" si="236"/>
        <v>22621.22</v>
      </c>
      <c r="L1238">
        <f t="shared" ca="1" si="237"/>
        <v>23180.52</v>
      </c>
      <c r="M1238" s="21">
        <f t="shared" ca="1" si="231"/>
        <v>-4.6231792273590866</v>
      </c>
      <c r="N1238" s="21">
        <f t="shared" ca="1" si="238"/>
        <v>2.4724572768400677</v>
      </c>
      <c r="O1238" t="str">
        <f t="shared" ca="1" si="232"/>
        <v/>
      </c>
      <c r="P1238" t="str">
        <f t="shared" ca="1" si="239"/>
        <v/>
      </c>
      <c r="Q1238" t="str">
        <f t="shared" ca="1" si="233"/>
        <v/>
      </c>
      <c r="R1238" t="str">
        <f t="shared" ca="1" si="234"/>
        <v/>
      </c>
    </row>
    <row r="1239" spans="3:18" x14ac:dyDescent="0.25">
      <c r="C1239" s="25">
        <v>41533</v>
      </c>
      <c r="D1239" s="24">
        <v>106.59</v>
      </c>
      <c r="E1239" s="24">
        <v>23252.41</v>
      </c>
      <c r="F1239" s="24">
        <v>1697.6</v>
      </c>
      <c r="G1239">
        <f t="shared" si="228"/>
        <v>110.53</v>
      </c>
      <c r="H1239">
        <f t="shared" ca="1" si="235"/>
        <v>106.59</v>
      </c>
      <c r="I1239">
        <f t="shared" si="229"/>
        <v>7</v>
      </c>
      <c r="J1239">
        <f t="shared" ca="1" si="230"/>
        <v>1</v>
      </c>
      <c r="K1239">
        <f t="shared" ca="1" si="236"/>
        <v>22621.22</v>
      </c>
      <c r="L1239">
        <f t="shared" ca="1" si="237"/>
        <v>23252.41</v>
      </c>
      <c r="M1239" s="21">
        <f t="shared" ca="1" si="231"/>
        <v>-3.5646430833257914</v>
      </c>
      <c r="N1239" s="21">
        <f t="shared" ca="1" si="238"/>
        <v>2.7902562284439103</v>
      </c>
      <c r="O1239" t="str">
        <f t="shared" ca="1" si="232"/>
        <v/>
      </c>
      <c r="P1239" t="str">
        <f t="shared" ca="1" si="239"/>
        <v/>
      </c>
      <c r="Q1239" t="str">
        <f t="shared" ca="1" si="233"/>
        <v/>
      </c>
      <c r="R1239" t="str">
        <f t="shared" ca="1" si="234"/>
        <v/>
      </c>
    </row>
    <row r="1240" spans="3:18" x14ac:dyDescent="0.25">
      <c r="C1240" s="25">
        <v>41530</v>
      </c>
      <c r="D1240" s="24">
        <v>108.21</v>
      </c>
      <c r="E1240" s="24">
        <v>22915.279999999999</v>
      </c>
      <c r="F1240" s="24">
        <v>1687.99</v>
      </c>
      <c r="G1240">
        <f t="shared" si="228"/>
        <v>110.53</v>
      </c>
      <c r="H1240">
        <f t="shared" ca="1" si="235"/>
        <v>107.39</v>
      </c>
      <c r="I1240">
        <f t="shared" si="229"/>
        <v>6</v>
      </c>
      <c r="J1240">
        <f t="shared" ca="1" si="230"/>
        <v>4</v>
      </c>
      <c r="K1240">
        <f t="shared" ca="1" si="236"/>
        <v>22621.22</v>
      </c>
      <c r="L1240">
        <f t="shared" ca="1" si="237"/>
        <v>22976.65</v>
      </c>
      <c r="M1240" s="21">
        <f t="shared" ca="1" si="231"/>
        <v>-2.8408576856961965</v>
      </c>
      <c r="N1240" s="21">
        <f t="shared" ca="1" si="238"/>
        <v>1.5712238331973216</v>
      </c>
      <c r="O1240" t="str">
        <f t="shared" ca="1" si="232"/>
        <v/>
      </c>
      <c r="P1240" t="str">
        <f t="shared" ca="1" si="239"/>
        <v/>
      </c>
      <c r="Q1240" t="str">
        <f t="shared" ca="1" si="233"/>
        <v/>
      </c>
      <c r="R1240" t="str">
        <f t="shared" ca="1" si="234"/>
        <v/>
      </c>
    </row>
    <row r="1241" spans="3:18" x14ac:dyDescent="0.25">
      <c r="C1241" s="25">
        <v>41529</v>
      </c>
      <c r="D1241" s="24">
        <v>108.6</v>
      </c>
      <c r="E1241" s="24">
        <v>22953.72</v>
      </c>
      <c r="F1241" s="24">
        <v>1683.42</v>
      </c>
      <c r="G1241">
        <f t="shared" si="228"/>
        <v>110.53</v>
      </c>
      <c r="H1241">
        <f t="shared" ca="1" si="235"/>
        <v>107.39</v>
      </c>
      <c r="I1241">
        <f t="shared" si="229"/>
        <v>5</v>
      </c>
      <c r="J1241">
        <f t="shared" ca="1" si="230"/>
        <v>3</v>
      </c>
      <c r="K1241">
        <f t="shared" ca="1" si="236"/>
        <v>22621.22</v>
      </c>
      <c r="L1241">
        <f t="shared" ca="1" si="237"/>
        <v>22976.65</v>
      </c>
      <c r="M1241" s="21">
        <f t="shared" ca="1" si="231"/>
        <v>-2.8408576856961965</v>
      </c>
      <c r="N1241" s="21">
        <f t="shared" ca="1" si="238"/>
        <v>1.5712238331973216</v>
      </c>
      <c r="O1241" t="str">
        <f t="shared" ca="1" si="232"/>
        <v/>
      </c>
      <c r="P1241" t="str">
        <f t="shared" ca="1" si="239"/>
        <v/>
      </c>
      <c r="Q1241" t="str">
        <f t="shared" ca="1" si="233"/>
        <v/>
      </c>
      <c r="R1241" t="str">
        <f t="shared" ca="1" si="234"/>
        <v/>
      </c>
    </row>
    <row r="1242" spans="3:18" x14ac:dyDescent="0.25">
      <c r="C1242" s="25">
        <v>41528</v>
      </c>
      <c r="D1242" s="24">
        <v>107.56</v>
      </c>
      <c r="E1242" s="24">
        <v>22937.14</v>
      </c>
      <c r="F1242" s="24">
        <v>1689.13</v>
      </c>
      <c r="G1242">
        <f t="shared" si="228"/>
        <v>110.53</v>
      </c>
      <c r="H1242">
        <f t="shared" ca="1" si="235"/>
        <v>107.39</v>
      </c>
      <c r="I1242">
        <f t="shared" si="229"/>
        <v>4</v>
      </c>
      <c r="J1242">
        <f t="shared" ca="1" si="230"/>
        <v>2</v>
      </c>
      <c r="K1242">
        <f t="shared" ca="1" si="236"/>
        <v>22621.22</v>
      </c>
      <c r="L1242">
        <f t="shared" ca="1" si="237"/>
        <v>22976.65</v>
      </c>
      <c r="M1242" s="21">
        <f t="shared" ca="1" si="231"/>
        <v>-2.8408576856961965</v>
      </c>
      <c r="N1242" s="21">
        <f t="shared" ca="1" si="238"/>
        <v>1.5712238331973216</v>
      </c>
      <c r="O1242" t="str">
        <f t="shared" ca="1" si="232"/>
        <v/>
      </c>
      <c r="P1242" t="str">
        <f t="shared" ca="1" si="239"/>
        <v/>
      </c>
      <c r="Q1242" t="str">
        <f t="shared" ca="1" si="233"/>
        <v/>
      </c>
      <c r="R1242" t="str">
        <f t="shared" ca="1" si="234"/>
        <v/>
      </c>
    </row>
    <row r="1243" spans="3:18" x14ac:dyDescent="0.25">
      <c r="C1243" s="25">
        <v>41527</v>
      </c>
      <c r="D1243" s="24">
        <v>107.39</v>
      </c>
      <c r="E1243" s="24">
        <v>22976.65</v>
      </c>
      <c r="F1243" s="24">
        <v>1683.99</v>
      </c>
      <c r="G1243">
        <f t="shared" si="228"/>
        <v>110.53</v>
      </c>
      <c r="H1243">
        <f t="shared" ca="1" si="235"/>
        <v>107.39</v>
      </c>
      <c r="I1243">
        <f t="shared" si="229"/>
        <v>3</v>
      </c>
      <c r="J1243">
        <f t="shared" ca="1" si="230"/>
        <v>1</v>
      </c>
      <c r="K1243">
        <f t="shared" ca="1" si="236"/>
        <v>22621.22</v>
      </c>
      <c r="L1243">
        <f t="shared" ca="1" si="237"/>
        <v>22976.65</v>
      </c>
      <c r="M1243" s="21">
        <f t="shared" ca="1" si="231"/>
        <v>-2.8408576856961965</v>
      </c>
      <c r="N1243" s="21">
        <f t="shared" ca="1" si="238"/>
        <v>1.5712238331973216</v>
      </c>
      <c r="O1243" t="str">
        <f t="shared" ca="1" si="232"/>
        <v/>
      </c>
      <c r="P1243" t="str">
        <f t="shared" ca="1" si="239"/>
        <v/>
      </c>
      <c r="Q1243" t="str">
        <f t="shared" ca="1" si="233"/>
        <v/>
      </c>
      <c r="R1243" t="str">
        <f t="shared" ca="1" si="234"/>
        <v/>
      </c>
    </row>
    <row r="1244" spans="3:18" x14ac:dyDescent="0.25">
      <c r="C1244" s="25">
        <v>41526</v>
      </c>
      <c r="D1244" s="24">
        <v>109.52</v>
      </c>
      <c r="E1244" s="24">
        <v>22750.65</v>
      </c>
      <c r="F1244" s="24">
        <v>1671.71</v>
      </c>
      <c r="G1244">
        <f t="shared" si="228"/>
        <v>110.53</v>
      </c>
      <c r="H1244">
        <f t="shared" ca="1" si="235"/>
        <v>109.52</v>
      </c>
      <c r="I1244">
        <f t="shared" si="229"/>
        <v>2</v>
      </c>
      <c r="J1244">
        <f t="shared" ca="1" si="230"/>
        <v>1</v>
      </c>
      <c r="K1244">
        <f t="shared" ca="1" si="236"/>
        <v>22621.22</v>
      </c>
      <c r="L1244">
        <f t="shared" ca="1" si="237"/>
        <v>22750.65</v>
      </c>
      <c r="M1244" s="21">
        <f t="shared" ca="1" si="231"/>
        <v>-0.91377906450738067</v>
      </c>
      <c r="N1244" s="21">
        <f t="shared" ca="1" si="238"/>
        <v>0.57216189047275545</v>
      </c>
      <c r="O1244" t="str">
        <f t="shared" ca="1" si="232"/>
        <v/>
      </c>
      <c r="P1244" t="str">
        <f t="shared" ca="1" si="239"/>
        <v/>
      </c>
      <c r="Q1244" t="str">
        <f t="shared" ca="1" si="233"/>
        <v/>
      </c>
      <c r="R1244" t="str">
        <f t="shared" ca="1" si="234"/>
        <v/>
      </c>
    </row>
    <row r="1245" spans="3:18" x14ac:dyDescent="0.25">
      <c r="C1245" s="25">
        <v>41523</v>
      </c>
      <c r="D1245" s="24">
        <v>110.53</v>
      </c>
      <c r="E1245" s="24">
        <v>22621.22</v>
      </c>
      <c r="F1245" s="24">
        <v>1655.17</v>
      </c>
      <c r="G1245">
        <f t="shared" si="228"/>
        <v>110.53</v>
      </c>
      <c r="H1245">
        <f t="shared" ca="1" si="235"/>
        <v>110.53</v>
      </c>
      <c r="I1245">
        <f t="shared" si="229"/>
        <v>1</v>
      </c>
      <c r="J1245">
        <f t="shared" ca="1" si="230"/>
        <v>1</v>
      </c>
      <c r="K1245">
        <f t="shared" ca="1" si="236"/>
        <v>22621.22</v>
      </c>
      <c r="L1245">
        <f t="shared" ca="1" si="237"/>
        <v>22621.22</v>
      </c>
      <c r="M1245" s="21">
        <f t="shared" ca="1" si="231"/>
        <v>0</v>
      </c>
      <c r="N1245" s="21">
        <f t="shared" ca="1" si="238"/>
        <v>0</v>
      </c>
      <c r="O1245" t="str">
        <f t="shared" ca="1" si="232"/>
        <v/>
      </c>
      <c r="P1245" t="str">
        <f t="shared" ca="1" si="239"/>
        <v/>
      </c>
      <c r="Q1245" t="str">
        <f t="shared" ca="1" si="233"/>
        <v/>
      </c>
      <c r="R1245" t="str">
        <f t="shared" ca="1" si="234"/>
        <v/>
      </c>
    </row>
    <row r="1246" spans="3:18" x14ac:dyDescent="0.25">
      <c r="C1246" s="25">
        <v>41522</v>
      </c>
      <c r="D1246" s="24">
        <v>108.37</v>
      </c>
      <c r="E1246" s="24">
        <v>22597.97</v>
      </c>
      <c r="F1246" s="24">
        <v>1655.08</v>
      </c>
      <c r="G1246">
        <f t="shared" si="228"/>
        <v>110.1</v>
      </c>
      <c r="H1246">
        <f t="shared" ca="1" si="235"/>
        <v>107.23</v>
      </c>
      <c r="I1246">
        <f t="shared" si="229"/>
        <v>7</v>
      </c>
      <c r="J1246">
        <f t="shared" ca="1" si="230"/>
        <v>2</v>
      </c>
      <c r="K1246">
        <f t="shared" ca="1" si="236"/>
        <v>21524.65</v>
      </c>
      <c r="L1246">
        <f t="shared" ca="1" si="237"/>
        <v>22326.22</v>
      </c>
      <c r="M1246" s="21">
        <f t="shared" ca="1" si="231"/>
        <v>-2.6067211625794617</v>
      </c>
      <c r="N1246" s="21">
        <f t="shared" ca="1" si="238"/>
        <v>3.7239629912681593</v>
      </c>
      <c r="O1246" t="str">
        <f t="shared" ca="1" si="232"/>
        <v/>
      </c>
      <c r="P1246" t="str">
        <f t="shared" ca="1" si="239"/>
        <v/>
      </c>
      <c r="Q1246" t="str">
        <f t="shared" ca="1" si="233"/>
        <v/>
      </c>
      <c r="R1246" t="str">
        <f t="shared" ca="1" si="234"/>
        <v/>
      </c>
    </row>
    <row r="1247" spans="3:18" x14ac:dyDescent="0.25">
      <c r="C1247" s="25">
        <v>41521</v>
      </c>
      <c r="D1247" s="24">
        <v>107.23</v>
      </c>
      <c r="E1247" s="24">
        <v>22326.22</v>
      </c>
      <c r="F1247" s="24">
        <v>1653.08</v>
      </c>
      <c r="G1247">
        <f t="shared" si="228"/>
        <v>110.1</v>
      </c>
      <c r="H1247">
        <f t="shared" ca="1" si="235"/>
        <v>107.23</v>
      </c>
      <c r="I1247">
        <f t="shared" si="229"/>
        <v>6</v>
      </c>
      <c r="J1247">
        <f t="shared" ca="1" si="230"/>
        <v>1</v>
      </c>
      <c r="K1247">
        <f t="shared" ca="1" si="236"/>
        <v>21524.65</v>
      </c>
      <c r="L1247">
        <f t="shared" ca="1" si="237"/>
        <v>22326.22</v>
      </c>
      <c r="M1247" s="21">
        <f t="shared" ca="1" si="231"/>
        <v>-2.6067211625794617</v>
      </c>
      <c r="N1247" s="21">
        <f t="shared" ca="1" si="238"/>
        <v>3.7239629912681593</v>
      </c>
      <c r="O1247" t="str">
        <f t="shared" ca="1" si="232"/>
        <v/>
      </c>
      <c r="P1247" t="str">
        <f t="shared" ca="1" si="239"/>
        <v/>
      </c>
      <c r="Q1247" t="str">
        <f t="shared" ca="1" si="233"/>
        <v/>
      </c>
      <c r="R1247" t="str">
        <f t="shared" ca="1" si="234"/>
        <v/>
      </c>
    </row>
    <row r="1248" spans="3:18" x14ac:dyDescent="0.25">
      <c r="C1248" s="25">
        <v>41520</v>
      </c>
      <c r="D1248" s="24">
        <v>108.54</v>
      </c>
      <c r="E1248" s="24">
        <v>22394.58</v>
      </c>
      <c r="F1248" s="24">
        <v>1639.77</v>
      </c>
      <c r="G1248">
        <f t="shared" si="228"/>
        <v>110.1</v>
      </c>
      <c r="H1248">
        <f t="shared" ca="1" si="235"/>
        <v>107.65</v>
      </c>
      <c r="I1248">
        <f t="shared" si="229"/>
        <v>5</v>
      </c>
      <c r="J1248">
        <f t="shared" ca="1" si="230"/>
        <v>3</v>
      </c>
      <c r="K1248">
        <f t="shared" ca="1" si="236"/>
        <v>21524.65</v>
      </c>
      <c r="L1248">
        <f t="shared" ca="1" si="237"/>
        <v>21731.37</v>
      </c>
      <c r="M1248" s="21">
        <f t="shared" ca="1" si="231"/>
        <v>-2.2252497729336906</v>
      </c>
      <c r="N1248" s="21">
        <f t="shared" ca="1" si="238"/>
        <v>0.96038727691274417</v>
      </c>
      <c r="O1248" t="str">
        <f t="shared" ca="1" si="232"/>
        <v/>
      </c>
      <c r="P1248" t="str">
        <f t="shared" ca="1" si="239"/>
        <v/>
      </c>
      <c r="Q1248" t="str">
        <f t="shared" ca="1" si="233"/>
        <v/>
      </c>
      <c r="R1248" t="str">
        <f t="shared" ca="1" si="234"/>
        <v/>
      </c>
    </row>
    <row r="1249" spans="3:18" x14ac:dyDescent="0.25">
      <c r="C1249" s="25">
        <v>41519</v>
      </c>
      <c r="D1249" s="24"/>
      <c r="E1249" s="24">
        <v>22175.34</v>
      </c>
      <c r="F1249" s="24"/>
      <c r="G1249">
        <f t="shared" si="228"/>
        <v>110.1</v>
      </c>
      <c r="H1249">
        <f t="shared" ca="1" si="235"/>
        <v>107.65</v>
      </c>
      <c r="I1249">
        <f t="shared" si="229"/>
        <v>4</v>
      </c>
      <c r="J1249">
        <f t="shared" ca="1" si="230"/>
        <v>2</v>
      </c>
      <c r="K1249">
        <f t="shared" ca="1" si="236"/>
        <v>21524.65</v>
      </c>
      <c r="L1249">
        <f t="shared" ca="1" si="237"/>
        <v>21731.37</v>
      </c>
      <c r="M1249" s="21">
        <f t="shared" ca="1" si="231"/>
        <v>-2.2252497729336906</v>
      </c>
      <c r="N1249" s="21">
        <f t="shared" ca="1" si="238"/>
        <v>0.96038727691274417</v>
      </c>
      <c r="O1249" t="str">
        <f t="shared" ca="1" si="232"/>
        <v/>
      </c>
      <c r="P1249" t="str">
        <f t="shared" ca="1" si="239"/>
        <v/>
      </c>
      <c r="Q1249" t="str">
        <f t="shared" ca="1" si="233"/>
        <v/>
      </c>
      <c r="R1249" t="str">
        <f t="shared" ca="1" si="234"/>
        <v/>
      </c>
    </row>
    <row r="1250" spans="3:18" x14ac:dyDescent="0.25">
      <c r="C1250" s="25">
        <v>41516</v>
      </c>
      <c r="D1250" s="24">
        <v>107.65</v>
      </c>
      <c r="E1250" s="24">
        <v>21731.37</v>
      </c>
      <c r="F1250" s="24">
        <v>1632.97</v>
      </c>
      <c r="G1250">
        <f t="shared" si="228"/>
        <v>110.1</v>
      </c>
      <c r="H1250">
        <f t="shared" ca="1" si="235"/>
        <v>107.65</v>
      </c>
      <c r="I1250">
        <f t="shared" si="229"/>
        <v>3</v>
      </c>
      <c r="J1250">
        <f t="shared" ca="1" si="230"/>
        <v>1</v>
      </c>
      <c r="K1250">
        <f t="shared" ca="1" si="236"/>
        <v>21524.65</v>
      </c>
      <c r="L1250">
        <f t="shared" ca="1" si="237"/>
        <v>21731.37</v>
      </c>
      <c r="M1250" s="21">
        <f t="shared" ca="1" si="231"/>
        <v>-2.2252497729336906</v>
      </c>
      <c r="N1250" s="21">
        <f t="shared" ca="1" si="238"/>
        <v>0.96038727691274417</v>
      </c>
      <c r="O1250" t="str">
        <f t="shared" ca="1" si="232"/>
        <v/>
      </c>
      <c r="P1250" t="str">
        <f t="shared" ca="1" si="239"/>
        <v/>
      </c>
      <c r="Q1250" t="str">
        <f t="shared" ca="1" si="233"/>
        <v/>
      </c>
      <c r="R1250" t="str">
        <f t="shared" ca="1" si="234"/>
        <v/>
      </c>
    </row>
    <row r="1251" spans="3:18" x14ac:dyDescent="0.25">
      <c r="C1251" s="25">
        <v>41515</v>
      </c>
      <c r="D1251" s="24">
        <v>108.8</v>
      </c>
      <c r="E1251" s="24">
        <v>21704.78</v>
      </c>
      <c r="F1251" s="24">
        <v>1638.17</v>
      </c>
      <c r="G1251">
        <f t="shared" si="228"/>
        <v>110.1</v>
      </c>
      <c r="H1251">
        <f t="shared" ca="1" si="235"/>
        <v>108.8</v>
      </c>
      <c r="I1251">
        <f t="shared" si="229"/>
        <v>2</v>
      </c>
      <c r="J1251">
        <f t="shared" ca="1" si="230"/>
        <v>1</v>
      </c>
      <c r="K1251">
        <f t="shared" ca="1" si="236"/>
        <v>21524.65</v>
      </c>
      <c r="L1251">
        <f t="shared" ca="1" si="237"/>
        <v>21704.78</v>
      </c>
      <c r="M1251" s="21">
        <f t="shared" ca="1" si="231"/>
        <v>-1.1807447774750179</v>
      </c>
      <c r="N1251" s="21">
        <f t="shared" ca="1" si="238"/>
        <v>0.83685449008461532</v>
      </c>
      <c r="O1251" t="str">
        <f t="shared" ca="1" si="232"/>
        <v/>
      </c>
      <c r="P1251" t="str">
        <f t="shared" ca="1" si="239"/>
        <v/>
      </c>
      <c r="Q1251" t="str">
        <f t="shared" ca="1" si="233"/>
        <v/>
      </c>
      <c r="R1251" t="str">
        <f t="shared" ca="1" si="234"/>
        <v/>
      </c>
    </row>
    <row r="1252" spans="3:18" x14ac:dyDescent="0.25">
      <c r="C1252" s="25">
        <v>41514</v>
      </c>
      <c r="D1252" s="24">
        <v>110.1</v>
      </c>
      <c r="E1252" s="24">
        <v>21524.65</v>
      </c>
      <c r="F1252" s="24">
        <v>1634.96</v>
      </c>
      <c r="G1252">
        <f t="shared" si="228"/>
        <v>110.1</v>
      </c>
      <c r="H1252">
        <f t="shared" ca="1" si="235"/>
        <v>110.1</v>
      </c>
      <c r="I1252">
        <f t="shared" si="229"/>
        <v>1</v>
      </c>
      <c r="J1252">
        <f t="shared" ca="1" si="230"/>
        <v>1</v>
      </c>
      <c r="K1252">
        <f t="shared" ca="1" si="236"/>
        <v>21524.65</v>
      </c>
      <c r="L1252">
        <f t="shared" ca="1" si="237"/>
        <v>21524.65</v>
      </c>
      <c r="M1252" s="21">
        <f t="shared" ca="1" si="231"/>
        <v>0</v>
      </c>
      <c r="N1252" s="21">
        <f t="shared" ca="1" si="238"/>
        <v>0</v>
      </c>
      <c r="O1252" t="str">
        <f t="shared" ca="1" si="232"/>
        <v/>
      </c>
      <c r="P1252" t="str">
        <f t="shared" ca="1" si="239"/>
        <v/>
      </c>
      <c r="Q1252" t="str">
        <f t="shared" ca="1" si="233"/>
        <v/>
      </c>
      <c r="R1252" t="str">
        <f t="shared" ca="1" si="234"/>
        <v/>
      </c>
    </row>
    <row r="1253" spans="3:18" x14ac:dyDescent="0.25">
      <c r="C1253" s="25">
        <v>41513</v>
      </c>
      <c r="D1253" s="24">
        <v>109.01</v>
      </c>
      <c r="E1253" s="24">
        <v>21874.77</v>
      </c>
      <c r="F1253" s="24">
        <v>1630.48</v>
      </c>
      <c r="G1253">
        <f t="shared" si="228"/>
        <v>109.01</v>
      </c>
      <c r="H1253">
        <f t="shared" ca="1" si="235"/>
        <v>109.01</v>
      </c>
      <c r="I1253">
        <f t="shared" si="229"/>
        <v>1</v>
      </c>
      <c r="J1253">
        <f t="shared" ca="1" si="230"/>
        <v>1</v>
      </c>
      <c r="K1253">
        <f t="shared" ca="1" si="236"/>
        <v>21874.77</v>
      </c>
      <c r="L1253">
        <f t="shared" ca="1" si="237"/>
        <v>21874.77</v>
      </c>
      <c r="M1253" s="21">
        <f t="shared" ca="1" si="231"/>
        <v>0</v>
      </c>
      <c r="N1253" s="21">
        <f t="shared" ca="1" si="238"/>
        <v>0</v>
      </c>
      <c r="O1253" t="str">
        <f t="shared" ca="1" si="232"/>
        <v/>
      </c>
      <c r="P1253" t="str">
        <f t="shared" ca="1" si="239"/>
        <v/>
      </c>
      <c r="Q1253" t="str">
        <f t="shared" ca="1" si="233"/>
        <v/>
      </c>
      <c r="R1253" t="str">
        <f t="shared" ca="1" si="234"/>
        <v/>
      </c>
    </row>
    <row r="1254" spans="3:18" x14ac:dyDescent="0.25">
      <c r="C1254" s="25">
        <v>41512</v>
      </c>
      <c r="D1254" s="24">
        <v>105.92</v>
      </c>
      <c r="E1254" s="24">
        <v>22005.32</v>
      </c>
      <c r="F1254" s="24">
        <v>1656.78</v>
      </c>
      <c r="G1254">
        <f t="shared" si="228"/>
        <v>107.46</v>
      </c>
      <c r="H1254">
        <f t="shared" ca="1" si="235"/>
        <v>103.85</v>
      </c>
      <c r="I1254">
        <f t="shared" si="229"/>
        <v>7</v>
      </c>
      <c r="J1254">
        <f t="shared" ca="1" si="230"/>
        <v>4</v>
      </c>
      <c r="K1254">
        <f t="shared" ca="1" si="236"/>
        <v>22517.81</v>
      </c>
      <c r="L1254">
        <f t="shared" ca="1" si="237"/>
        <v>21817.73</v>
      </c>
      <c r="M1254" s="21">
        <f t="shared" ca="1" si="231"/>
        <v>-3.3593895402940666</v>
      </c>
      <c r="N1254" s="21">
        <f t="shared" ca="1" si="238"/>
        <v>-3.109005715919988</v>
      </c>
      <c r="O1254" t="str">
        <f t="shared" ca="1" si="232"/>
        <v/>
      </c>
      <c r="P1254" t="str">
        <f t="shared" ca="1" si="239"/>
        <v/>
      </c>
      <c r="Q1254" t="str">
        <f t="shared" ca="1" si="233"/>
        <v/>
      </c>
      <c r="R1254" t="str">
        <f t="shared" ca="1" si="234"/>
        <v/>
      </c>
    </row>
    <row r="1255" spans="3:18" x14ac:dyDescent="0.25">
      <c r="C1255" s="25">
        <v>41509</v>
      </c>
      <c r="D1255" s="24">
        <v>106.42</v>
      </c>
      <c r="E1255" s="24">
        <v>21863.51</v>
      </c>
      <c r="F1255" s="24">
        <v>1663.5</v>
      </c>
      <c r="G1255">
        <f t="shared" si="228"/>
        <v>107.46</v>
      </c>
      <c r="H1255">
        <f t="shared" ca="1" si="235"/>
        <v>103.85</v>
      </c>
      <c r="I1255">
        <f t="shared" si="229"/>
        <v>6</v>
      </c>
      <c r="J1255">
        <f t="shared" ca="1" si="230"/>
        <v>3</v>
      </c>
      <c r="K1255">
        <f t="shared" ca="1" si="236"/>
        <v>22517.81</v>
      </c>
      <c r="L1255">
        <f t="shared" ca="1" si="237"/>
        <v>21817.73</v>
      </c>
      <c r="M1255" s="21">
        <f t="shared" ca="1" si="231"/>
        <v>-3.3593895402940666</v>
      </c>
      <c r="N1255" s="21">
        <f t="shared" ca="1" si="238"/>
        <v>-3.109005715919988</v>
      </c>
      <c r="O1255" t="str">
        <f t="shared" ca="1" si="232"/>
        <v/>
      </c>
      <c r="P1255" t="str">
        <f t="shared" ca="1" si="239"/>
        <v/>
      </c>
      <c r="Q1255" t="str">
        <f t="shared" ca="1" si="233"/>
        <v/>
      </c>
      <c r="R1255" t="str">
        <f t="shared" ca="1" si="234"/>
        <v/>
      </c>
    </row>
    <row r="1256" spans="3:18" x14ac:dyDescent="0.25">
      <c r="C1256" s="25">
        <v>41508</v>
      </c>
      <c r="D1256" s="24">
        <v>105.03</v>
      </c>
      <c r="E1256" s="24">
        <v>21895.4</v>
      </c>
      <c r="F1256" s="24">
        <v>1656.96</v>
      </c>
      <c r="G1256">
        <f t="shared" si="228"/>
        <v>107.46</v>
      </c>
      <c r="H1256">
        <f t="shared" ca="1" si="235"/>
        <v>103.85</v>
      </c>
      <c r="I1256">
        <f t="shared" si="229"/>
        <v>5</v>
      </c>
      <c r="J1256">
        <f t="shared" ca="1" si="230"/>
        <v>2</v>
      </c>
      <c r="K1256">
        <f t="shared" ca="1" si="236"/>
        <v>22517.81</v>
      </c>
      <c r="L1256">
        <f t="shared" ca="1" si="237"/>
        <v>21817.73</v>
      </c>
      <c r="M1256" s="21">
        <f t="shared" ca="1" si="231"/>
        <v>-3.3593895402940666</v>
      </c>
      <c r="N1256" s="21">
        <f t="shared" ca="1" si="238"/>
        <v>-3.109005715919988</v>
      </c>
      <c r="O1256" t="str">
        <f t="shared" ca="1" si="232"/>
        <v/>
      </c>
      <c r="P1256" t="str">
        <f t="shared" ca="1" si="239"/>
        <v/>
      </c>
      <c r="Q1256" t="str">
        <f t="shared" ca="1" si="233"/>
        <v/>
      </c>
      <c r="R1256" t="str">
        <f t="shared" ca="1" si="234"/>
        <v/>
      </c>
    </row>
    <row r="1257" spans="3:18" x14ac:dyDescent="0.25">
      <c r="C1257" s="25">
        <v>41507</v>
      </c>
      <c r="D1257" s="24">
        <v>103.85</v>
      </c>
      <c r="E1257" s="24">
        <v>21817.73</v>
      </c>
      <c r="F1257" s="24">
        <v>1642.8</v>
      </c>
      <c r="G1257">
        <f t="shared" si="228"/>
        <v>107.89</v>
      </c>
      <c r="H1257">
        <f t="shared" ca="1" si="235"/>
        <v>103.4</v>
      </c>
      <c r="I1257">
        <f t="shared" si="229"/>
        <v>15</v>
      </c>
      <c r="J1257">
        <f t="shared" ca="1" si="230"/>
        <v>10</v>
      </c>
      <c r="K1257">
        <f t="shared" ca="1" si="236"/>
        <v>22088.79</v>
      </c>
      <c r="L1257">
        <f t="shared" ca="1" si="237"/>
        <v>21655.88</v>
      </c>
      <c r="M1257" s="21">
        <f t="shared" ca="1" si="231"/>
        <v>-4.1616461210492117</v>
      </c>
      <c r="N1257" s="21">
        <f t="shared" ca="1" si="238"/>
        <v>-1.9598628987825939</v>
      </c>
      <c r="O1257" t="str">
        <f t="shared" ca="1" si="232"/>
        <v/>
      </c>
      <c r="P1257" t="str">
        <f t="shared" ca="1" si="239"/>
        <v/>
      </c>
      <c r="Q1257" t="str">
        <f t="shared" ca="1" si="233"/>
        <v/>
      </c>
      <c r="R1257" t="str">
        <f t="shared" ca="1" si="234"/>
        <v/>
      </c>
    </row>
    <row r="1258" spans="3:18" x14ac:dyDescent="0.25">
      <c r="C1258" s="25">
        <v>41506</v>
      </c>
      <c r="D1258" s="24">
        <v>104.96</v>
      </c>
      <c r="E1258" s="24">
        <v>21970.29</v>
      </c>
      <c r="F1258" s="24">
        <v>1652.35</v>
      </c>
      <c r="G1258">
        <f t="shared" si="228"/>
        <v>107.89</v>
      </c>
      <c r="H1258">
        <f t="shared" ca="1" si="235"/>
        <v>103.4</v>
      </c>
      <c r="I1258">
        <f t="shared" si="229"/>
        <v>14</v>
      </c>
      <c r="J1258">
        <f t="shared" ca="1" si="230"/>
        <v>9</v>
      </c>
      <c r="K1258">
        <f t="shared" ca="1" si="236"/>
        <v>22088.79</v>
      </c>
      <c r="L1258">
        <f t="shared" ca="1" si="237"/>
        <v>21655.88</v>
      </c>
      <c r="M1258" s="21">
        <f t="shared" ca="1" si="231"/>
        <v>-4.1616461210492117</v>
      </c>
      <c r="N1258" s="21">
        <f t="shared" ca="1" si="238"/>
        <v>-1.9598628987825939</v>
      </c>
      <c r="O1258" t="str">
        <f t="shared" ca="1" si="232"/>
        <v/>
      </c>
      <c r="P1258" t="str">
        <f t="shared" ca="1" si="239"/>
        <v/>
      </c>
      <c r="Q1258" t="str">
        <f t="shared" ca="1" si="233"/>
        <v/>
      </c>
      <c r="R1258" t="str">
        <f t="shared" ca="1" si="234"/>
        <v/>
      </c>
    </row>
    <row r="1259" spans="3:18" x14ac:dyDescent="0.25">
      <c r="C1259" s="25">
        <v>41505</v>
      </c>
      <c r="D1259" s="24">
        <v>107.1</v>
      </c>
      <c r="E1259" s="24">
        <v>22463.7</v>
      </c>
      <c r="F1259" s="24">
        <v>1646.06</v>
      </c>
      <c r="G1259">
        <f t="shared" si="228"/>
        <v>107.89</v>
      </c>
      <c r="H1259">
        <f t="shared" ca="1" si="235"/>
        <v>103.4</v>
      </c>
      <c r="I1259">
        <f t="shared" si="229"/>
        <v>13</v>
      </c>
      <c r="J1259">
        <f t="shared" ca="1" si="230"/>
        <v>8</v>
      </c>
      <c r="K1259">
        <f t="shared" ca="1" si="236"/>
        <v>22088.79</v>
      </c>
      <c r="L1259">
        <f t="shared" ca="1" si="237"/>
        <v>21655.88</v>
      </c>
      <c r="M1259" s="21">
        <f t="shared" ca="1" si="231"/>
        <v>-4.1616461210492117</v>
      </c>
      <c r="N1259" s="21">
        <f t="shared" ca="1" si="238"/>
        <v>-1.9598628987825939</v>
      </c>
      <c r="O1259" t="str">
        <f t="shared" ca="1" si="232"/>
        <v/>
      </c>
      <c r="P1259" t="str">
        <f t="shared" ca="1" si="239"/>
        <v/>
      </c>
      <c r="Q1259" t="str">
        <f t="shared" ca="1" si="233"/>
        <v/>
      </c>
      <c r="R1259" t="str">
        <f t="shared" ca="1" si="234"/>
        <v/>
      </c>
    </row>
    <row r="1260" spans="3:18" x14ac:dyDescent="0.25">
      <c r="C1260" s="25">
        <v>41502</v>
      </c>
      <c r="D1260" s="24">
        <v>107.46</v>
      </c>
      <c r="E1260" s="24">
        <v>22517.81</v>
      </c>
      <c r="F1260" s="24">
        <v>1655.83</v>
      </c>
      <c r="G1260">
        <f t="shared" si="228"/>
        <v>107.89</v>
      </c>
      <c r="H1260">
        <f t="shared" ca="1" si="235"/>
        <v>103.4</v>
      </c>
      <c r="I1260">
        <f t="shared" si="229"/>
        <v>12</v>
      </c>
      <c r="J1260">
        <f t="shared" ca="1" si="230"/>
        <v>7</v>
      </c>
      <c r="K1260">
        <f t="shared" ca="1" si="236"/>
        <v>22088.79</v>
      </c>
      <c r="L1260">
        <f t="shared" ca="1" si="237"/>
        <v>21655.88</v>
      </c>
      <c r="M1260" s="21">
        <f t="shared" ca="1" si="231"/>
        <v>-4.1616461210492117</v>
      </c>
      <c r="N1260" s="21">
        <f t="shared" ca="1" si="238"/>
        <v>-1.9598628987825939</v>
      </c>
      <c r="O1260" t="str">
        <f t="shared" ca="1" si="232"/>
        <v/>
      </c>
      <c r="P1260" t="str">
        <f t="shared" ca="1" si="239"/>
        <v/>
      </c>
      <c r="Q1260" t="str">
        <f t="shared" ca="1" si="233"/>
        <v/>
      </c>
      <c r="R1260" t="str">
        <f t="shared" ca="1" si="234"/>
        <v/>
      </c>
    </row>
    <row r="1261" spans="3:18" x14ac:dyDescent="0.25">
      <c r="C1261" s="25">
        <v>41501</v>
      </c>
      <c r="D1261" s="24">
        <v>107.33</v>
      </c>
      <c r="E1261" s="24">
        <v>22539.25</v>
      </c>
      <c r="F1261" s="24">
        <v>1661.32</v>
      </c>
      <c r="G1261">
        <f t="shared" si="228"/>
        <v>107.89</v>
      </c>
      <c r="H1261">
        <f t="shared" ca="1" si="235"/>
        <v>103.4</v>
      </c>
      <c r="I1261">
        <f t="shared" si="229"/>
        <v>11</v>
      </c>
      <c r="J1261">
        <f t="shared" ca="1" si="230"/>
        <v>6</v>
      </c>
      <c r="K1261">
        <f t="shared" ca="1" si="236"/>
        <v>22088.79</v>
      </c>
      <c r="L1261">
        <f t="shared" ca="1" si="237"/>
        <v>21655.88</v>
      </c>
      <c r="M1261" s="21">
        <f t="shared" ca="1" si="231"/>
        <v>-4.1616461210492117</v>
      </c>
      <c r="N1261" s="21">
        <f t="shared" ca="1" si="238"/>
        <v>-1.9598628987825939</v>
      </c>
      <c r="O1261" t="str">
        <f t="shared" ca="1" si="232"/>
        <v/>
      </c>
      <c r="P1261" t="str">
        <f t="shared" ca="1" si="239"/>
        <v/>
      </c>
      <c r="Q1261" t="str">
        <f t="shared" ca="1" si="233"/>
        <v/>
      </c>
      <c r="R1261" t="str">
        <f t="shared" ca="1" si="234"/>
        <v/>
      </c>
    </row>
    <row r="1262" spans="3:18" x14ac:dyDescent="0.25">
      <c r="C1262" s="25">
        <v>41500</v>
      </c>
      <c r="D1262" s="24">
        <v>106.85</v>
      </c>
      <c r="E1262" s="24"/>
      <c r="F1262" s="24">
        <v>1685.39</v>
      </c>
      <c r="G1262">
        <f t="shared" si="228"/>
        <v>107.89</v>
      </c>
      <c r="H1262">
        <f t="shared" ca="1" si="235"/>
        <v>103.4</v>
      </c>
      <c r="I1262">
        <f t="shared" si="229"/>
        <v>10</v>
      </c>
      <c r="J1262">
        <f t="shared" ca="1" si="230"/>
        <v>5</v>
      </c>
      <c r="K1262">
        <f t="shared" ca="1" si="236"/>
        <v>22088.79</v>
      </c>
      <c r="L1262">
        <f t="shared" ca="1" si="237"/>
        <v>21655.88</v>
      </c>
      <c r="M1262" s="21">
        <f t="shared" ca="1" si="231"/>
        <v>-4.1616461210492117</v>
      </c>
      <c r="N1262" s="21">
        <f t="shared" ca="1" si="238"/>
        <v>-1.9598628987825939</v>
      </c>
      <c r="O1262" t="str">
        <f t="shared" ca="1" si="232"/>
        <v/>
      </c>
      <c r="P1262" t="str">
        <f t="shared" ca="1" si="239"/>
        <v/>
      </c>
      <c r="Q1262" t="str">
        <f t="shared" ca="1" si="233"/>
        <v/>
      </c>
      <c r="R1262" t="str">
        <f t="shared" ca="1" si="234"/>
        <v/>
      </c>
    </row>
    <row r="1263" spans="3:18" x14ac:dyDescent="0.25">
      <c r="C1263" s="25">
        <v>41499</v>
      </c>
      <c r="D1263" s="24">
        <v>106.83</v>
      </c>
      <c r="E1263" s="24">
        <v>22541.13</v>
      </c>
      <c r="F1263" s="24">
        <v>1694.16</v>
      </c>
      <c r="G1263">
        <f t="shared" si="228"/>
        <v>107.89</v>
      </c>
      <c r="H1263">
        <f t="shared" ca="1" si="235"/>
        <v>103.4</v>
      </c>
      <c r="I1263">
        <f t="shared" si="229"/>
        <v>9</v>
      </c>
      <c r="J1263">
        <f t="shared" ca="1" si="230"/>
        <v>4</v>
      </c>
      <c r="K1263">
        <f t="shared" ca="1" si="236"/>
        <v>22088.79</v>
      </c>
      <c r="L1263">
        <f t="shared" ca="1" si="237"/>
        <v>21655.88</v>
      </c>
      <c r="M1263" s="21">
        <f t="shared" ca="1" si="231"/>
        <v>-4.1616461210492117</v>
      </c>
      <c r="N1263" s="21">
        <f t="shared" ca="1" si="238"/>
        <v>-1.9598628987825939</v>
      </c>
      <c r="O1263" t="str">
        <f t="shared" ca="1" si="232"/>
        <v/>
      </c>
      <c r="P1263" t="str">
        <f t="shared" ca="1" si="239"/>
        <v/>
      </c>
      <c r="Q1263" t="str">
        <f t="shared" ca="1" si="233"/>
        <v/>
      </c>
      <c r="R1263" t="str">
        <f t="shared" ca="1" si="234"/>
        <v/>
      </c>
    </row>
    <row r="1264" spans="3:18" x14ac:dyDescent="0.25">
      <c r="C1264" s="25">
        <v>41498</v>
      </c>
      <c r="D1264" s="24">
        <v>106.11</v>
      </c>
      <c r="E1264" s="24">
        <v>22271.279999999999</v>
      </c>
      <c r="F1264" s="24">
        <v>1689.47</v>
      </c>
      <c r="G1264">
        <f t="shared" si="228"/>
        <v>107.89</v>
      </c>
      <c r="H1264">
        <f t="shared" ca="1" si="235"/>
        <v>103.4</v>
      </c>
      <c r="I1264">
        <f t="shared" si="229"/>
        <v>8</v>
      </c>
      <c r="J1264">
        <f t="shared" ca="1" si="230"/>
        <v>3</v>
      </c>
      <c r="K1264">
        <f t="shared" ca="1" si="236"/>
        <v>22088.79</v>
      </c>
      <c r="L1264">
        <f t="shared" ca="1" si="237"/>
        <v>21655.88</v>
      </c>
      <c r="M1264" s="21">
        <f t="shared" ca="1" si="231"/>
        <v>-4.1616461210492117</v>
      </c>
      <c r="N1264" s="21">
        <f t="shared" ca="1" si="238"/>
        <v>-1.9598628987825939</v>
      </c>
      <c r="O1264" t="str">
        <f t="shared" ca="1" si="232"/>
        <v/>
      </c>
      <c r="P1264" t="str">
        <f t="shared" ca="1" si="239"/>
        <v/>
      </c>
      <c r="Q1264" t="str">
        <f t="shared" ca="1" si="233"/>
        <v/>
      </c>
      <c r="R1264" t="str">
        <f t="shared" ca="1" si="234"/>
        <v/>
      </c>
    </row>
    <row r="1265" spans="3:18" x14ac:dyDescent="0.25">
      <c r="C1265" s="25">
        <v>41495</v>
      </c>
      <c r="D1265" s="24">
        <v>105.97</v>
      </c>
      <c r="E1265" s="24">
        <v>21807.56</v>
      </c>
      <c r="F1265" s="24">
        <v>1691.42</v>
      </c>
      <c r="G1265">
        <f t="shared" si="228"/>
        <v>107.89</v>
      </c>
      <c r="H1265">
        <f t="shared" ca="1" si="235"/>
        <v>103.4</v>
      </c>
      <c r="I1265">
        <f t="shared" si="229"/>
        <v>7</v>
      </c>
      <c r="J1265">
        <f t="shared" ca="1" si="230"/>
        <v>2</v>
      </c>
      <c r="K1265">
        <f t="shared" ca="1" si="236"/>
        <v>22088.79</v>
      </c>
      <c r="L1265">
        <f t="shared" ca="1" si="237"/>
        <v>21655.88</v>
      </c>
      <c r="M1265" s="21">
        <f t="shared" ca="1" si="231"/>
        <v>-4.1616461210492117</v>
      </c>
      <c r="N1265" s="21">
        <f t="shared" ca="1" si="238"/>
        <v>-1.9598628987825939</v>
      </c>
      <c r="O1265" t="str">
        <f t="shared" ca="1" si="232"/>
        <v/>
      </c>
      <c r="P1265" t="str">
        <f t="shared" ca="1" si="239"/>
        <v/>
      </c>
      <c r="Q1265" t="str">
        <f t="shared" ca="1" si="233"/>
        <v/>
      </c>
      <c r="R1265" t="str">
        <f t="shared" ca="1" si="234"/>
        <v/>
      </c>
    </row>
    <row r="1266" spans="3:18" x14ac:dyDescent="0.25">
      <c r="C1266" s="25">
        <v>41494</v>
      </c>
      <c r="D1266" s="24">
        <v>103.4</v>
      </c>
      <c r="E1266" s="24">
        <v>21655.88</v>
      </c>
      <c r="F1266" s="24">
        <v>1697.48</v>
      </c>
      <c r="G1266">
        <f t="shared" si="228"/>
        <v>108.05</v>
      </c>
      <c r="H1266">
        <f t="shared" ca="1" si="235"/>
        <v>103.08</v>
      </c>
      <c r="I1266">
        <f t="shared" si="229"/>
        <v>15</v>
      </c>
      <c r="J1266">
        <f t="shared" ca="1" si="230"/>
        <v>8</v>
      </c>
      <c r="K1266">
        <f t="shared" ca="1" si="236"/>
        <v>21362.42</v>
      </c>
      <c r="L1266">
        <f t="shared" ca="1" si="237"/>
        <v>21953.96</v>
      </c>
      <c r="M1266" s="21">
        <f t="shared" ca="1" si="231"/>
        <v>-4.5997223507635354</v>
      </c>
      <c r="N1266" s="21">
        <f t="shared" ca="1" si="238"/>
        <v>2.7690682984418569</v>
      </c>
      <c r="O1266" t="str">
        <f t="shared" ca="1" si="232"/>
        <v/>
      </c>
      <c r="P1266" t="str">
        <f t="shared" ca="1" si="239"/>
        <v/>
      </c>
      <c r="Q1266" t="str">
        <f t="shared" ca="1" si="233"/>
        <v/>
      </c>
      <c r="R1266" t="str">
        <f t="shared" ca="1" si="234"/>
        <v/>
      </c>
    </row>
    <row r="1267" spans="3:18" x14ac:dyDescent="0.25">
      <c r="C1267" s="25">
        <v>41493</v>
      </c>
      <c r="D1267" s="24">
        <v>104.37</v>
      </c>
      <c r="E1267" s="24">
        <v>21588.84</v>
      </c>
      <c r="F1267" s="24">
        <v>1690.91</v>
      </c>
      <c r="G1267">
        <f t="shared" si="228"/>
        <v>108.05</v>
      </c>
      <c r="H1267">
        <f t="shared" ca="1" si="235"/>
        <v>103.08</v>
      </c>
      <c r="I1267">
        <f t="shared" si="229"/>
        <v>14</v>
      </c>
      <c r="J1267">
        <f t="shared" ca="1" si="230"/>
        <v>7</v>
      </c>
      <c r="K1267">
        <f t="shared" ca="1" si="236"/>
        <v>21362.42</v>
      </c>
      <c r="L1267">
        <f t="shared" ca="1" si="237"/>
        <v>21953.96</v>
      </c>
      <c r="M1267" s="21">
        <f t="shared" ca="1" si="231"/>
        <v>-4.5997223507635354</v>
      </c>
      <c r="N1267" s="21">
        <f t="shared" ca="1" si="238"/>
        <v>2.7690682984418569</v>
      </c>
      <c r="O1267" t="str">
        <f t="shared" ca="1" si="232"/>
        <v/>
      </c>
      <c r="P1267" t="str">
        <f t="shared" ca="1" si="239"/>
        <v/>
      </c>
      <c r="Q1267" t="str">
        <f t="shared" ca="1" si="233"/>
        <v/>
      </c>
      <c r="R1267" t="str">
        <f t="shared" ca="1" si="234"/>
        <v/>
      </c>
    </row>
    <row r="1268" spans="3:18" x14ac:dyDescent="0.25">
      <c r="C1268" s="25">
        <v>41492</v>
      </c>
      <c r="D1268" s="24">
        <v>105.3</v>
      </c>
      <c r="E1268" s="24">
        <v>21923.7</v>
      </c>
      <c r="F1268" s="24">
        <v>1697.37</v>
      </c>
      <c r="G1268">
        <f t="shared" si="228"/>
        <v>108.05</v>
      </c>
      <c r="H1268">
        <f t="shared" ca="1" si="235"/>
        <v>103.08</v>
      </c>
      <c r="I1268">
        <f t="shared" si="229"/>
        <v>13</v>
      </c>
      <c r="J1268">
        <f t="shared" ca="1" si="230"/>
        <v>6</v>
      </c>
      <c r="K1268">
        <f t="shared" ca="1" si="236"/>
        <v>21362.42</v>
      </c>
      <c r="L1268">
        <f t="shared" ca="1" si="237"/>
        <v>21953.96</v>
      </c>
      <c r="M1268" s="21">
        <f t="shared" ca="1" si="231"/>
        <v>-4.5997223507635354</v>
      </c>
      <c r="N1268" s="21">
        <f t="shared" ca="1" si="238"/>
        <v>2.7690682984418569</v>
      </c>
      <c r="O1268" t="str">
        <f t="shared" ca="1" si="232"/>
        <v/>
      </c>
      <c r="P1268" t="str">
        <f t="shared" ca="1" si="239"/>
        <v/>
      </c>
      <c r="Q1268" t="str">
        <f t="shared" ca="1" si="233"/>
        <v/>
      </c>
      <c r="R1268" t="str">
        <f t="shared" ca="1" si="234"/>
        <v/>
      </c>
    </row>
    <row r="1269" spans="3:18" x14ac:dyDescent="0.25">
      <c r="C1269" s="25">
        <v>41491</v>
      </c>
      <c r="D1269" s="24">
        <v>106.56</v>
      </c>
      <c r="E1269" s="24">
        <v>22222.01</v>
      </c>
      <c r="F1269" s="24">
        <v>1707.14</v>
      </c>
      <c r="G1269">
        <f t="shared" si="228"/>
        <v>108.05</v>
      </c>
      <c r="H1269">
        <f t="shared" ca="1" si="235"/>
        <v>103.08</v>
      </c>
      <c r="I1269">
        <f t="shared" si="229"/>
        <v>12</v>
      </c>
      <c r="J1269">
        <f t="shared" ca="1" si="230"/>
        <v>5</v>
      </c>
      <c r="K1269">
        <f t="shared" ca="1" si="236"/>
        <v>21362.42</v>
      </c>
      <c r="L1269">
        <f t="shared" ca="1" si="237"/>
        <v>21953.96</v>
      </c>
      <c r="M1269" s="21">
        <f t="shared" ca="1" si="231"/>
        <v>-4.5997223507635354</v>
      </c>
      <c r="N1269" s="21">
        <f t="shared" ca="1" si="238"/>
        <v>2.7690682984418569</v>
      </c>
      <c r="O1269" t="str">
        <f t="shared" ca="1" si="232"/>
        <v/>
      </c>
      <c r="P1269" t="str">
        <f t="shared" ca="1" si="239"/>
        <v/>
      </c>
      <c r="Q1269" t="str">
        <f t="shared" ca="1" si="233"/>
        <v/>
      </c>
      <c r="R1269" t="str">
        <f t="shared" ca="1" si="234"/>
        <v/>
      </c>
    </row>
    <row r="1270" spans="3:18" x14ac:dyDescent="0.25">
      <c r="C1270" s="25">
        <v>41488</v>
      </c>
      <c r="D1270" s="24">
        <v>106.94</v>
      </c>
      <c r="E1270" s="24">
        <v>22190.97</v>
      </c>
      <c r="F1270" s="24">
        <v>1709.67</v>
      </c>
      <c r="G1270">
        <f t="shared" si="228"/>
        <v>108.05</v>
      </c>
      <c r="H1270">
        <f t="shared" ca="1" si="235"/>
        <v>103.08</v>
      </c>
      <c r="I1270">
        <f t="shared" si="229"/>
        <v>11</v>
      </c>
      <c r="J1270">
        <f t="shared" ca="1" si="230"/>
        <v>4</v>
      </c>
      <c r="K1270">
        <f t="shared" ca="1" si="236"/>
        <v>21362.42</v>
      </c>
      <c r="L1270">
        <f t="shared" ca="1" si="237"/>
        <v>21953.96</v>
      </c>
      <c r="M1270" s="21">
        <f t="shared" ca="1" si="231"/>
        <v>-4.5997223507635354</v>
      </c>
      <c r="N1270" s="21">
        <f t="shared" ca="1" si="238"/>
        <v>2.7690682984418569</v>
      </c>
      <c r="O1270" t="str">
        <f t="shared" ca="1" si="232"/>
        <v/>
      </c>
      <c r="P1270" t="str">
        <f t="shared" ca="1" si="239"/>
        <v/>
      </c>
      <c r="Q1270" t="str">
        <f t="shared" ca="1" si="233"/>
        <v/>
      </c>
      <c r="R1270" t="str">
        <f t="shared" ca="1" si="234"/>
        <v/>
      </c>
    </row>
    <row r="1271" spans="3:18" x14ac:dyDescent="0.25">
      <c r="C1271" s="25">
        <v>41487</v>
      </c>
      <c r="D1271" s="24">
        <v>107.89</v>
      </c>
      <c r="E1271" s="24">
        <v>22088.79</v>
      </c>
      <c r="F1271" s="24">
        <v>1706.87</v>
      </c>
      <c r="G1271">
        <f t="shared" si="228"/>
        <v>108.05</v>
      </c>
      <c r="H1271">
        <f t="shared" ca="1" si="235"/>
        <v>103.08</v>
      </c>
      <c r="I1271">
        <f t="shared" si="229"/>
        <v>10</v>
      </c>
      <c r="J1271">
        <f t="shared" ca="1" si="230"/>
        <v>3</v>
      </c>
      <c r="K1271">
        <f t="shared" ca="1" si="236"/>
        <v>21362.42</v>
      </c>
      <c r="L1271">
        <f t="shared" ca="1" si="237"/>
        <v>21953.96</v>
      </c>
      <c r="M1271" s="21">
        <f t="shared" ca="1" si="231"/>
        <v>-4.5997223507635354</v>
      </c>
      <c r="N1271" s="21">
        <f t="shared" ca="1" si="238"/>
        <v>2.7690682984418569</v>
      </c>
      <c r="O1271" t="str">
        <f t="shared" ca="1" si="232"/>
        <v/>
      </c>
      <c r="P1271" t="str">
        <f t="shared" ca="1" si="239"/>
        <v/>
      </c>
      <c r="Q1271" t="str">
        <f t="shared" ca="1" si="233"/>
        <v/>
      </c>
      <c r="R1271" t="str">
        <f t="shared" ca="1" si="234"/>
        <v/>
      </c>
    </row>
    <row r="1272" spans="3:18" x14ac:dyDescent="0.25">
      <c r="C1272" s="25">
        <v>41486</v>
      </c>
      <c r="D1272" s="24">
        <v>105.03</v>
      </c>
      <c r="E1272" s="24">
        <v>21883.66</v>
      </c>
      <c r="F1272" s="24">
        <v>1685.73</v>
      </c>
      <c r="G1272">
        <f t="shared" si="228"/>
        <v>108.05</v>
      </c>
      <c r="H1272">
        <f t="shared" ca="1" si="235"/>
        <v>103.08</v>
      </c>
      <c r="I1272">
        <f t="shared" si="229"/>
        <v>9</v>
      </c>
      <c r="J1272">
        <f t="shared" ca="1" si="230"/>
        <v>2</v>
      </c>
      <c r="K1272">
        <f t="shared" ca="1" si="236"/>
        <v>21362.42</v>
      </c>
      <c r="L1272">
        <f t="shared" ca="1" si="237"/>
        <v>21953.96</v>
      </c>
      <c r="M1272" s="21">
        <f t="shared" ca="1" si="231"/>
        <v>-4.5997223507635354</v>
      </c>
      <c r="N1272" s="21">
        <f t="shared" ca="1" si="238"/>
        <v>2.7690682984418569</v>
      </c>
      <c r="O1272" t="str">
        <f t="shared" ca="1" si="232"/>
        <v/>
      </c>
      <c r="P1272" t="str">
        <f t="shared" ca="1" si="239"/>
        <v/>
      </c>
      <c r="Q1272" t="str">
        <f t="shared" ca="1" si="233"/>
        <v/>
      </c>
      <c r="R1272" t="str">
        <f t="shared" ca="1" si="234"/>
        <v/>
      </c>
    </row>
    <row r="1273" spans="3:18" x14ac:dyDescent="0.25">
      <c r="C1273" s="25">
        <v>41485</v>
      </c>
      <c r="D1273" s="24">
        <v>103.08</v>
      </c>
      <c r="E1273" s="24">
        <v>21953.96</v>
      </c>
      <c r="F1273" s="24">
        <v>1685.96</v>
      </c>
      <c r="G1273">
        <f t="shared" si="228"/>
        <v>108.05</v>
      </c>
      <c r="H1273">
        <f t="shared" ca="1" si="235"/>
        <v>103.08</v>
      </c>
      <c r="I1273">
        <f t="shared" si="229"/>
        <v>8</v>
      </c>
      <c r="J1273">
        <f t="shared" ca="1" si="230"/>
        <v>1</v>
      </c>
      <c r="K1273">
        <f t="shared" ca="1" si="236"/>
        <v>21362.42</v>
      </c>
      <c r="L1273">
        <f t="shared" ca="1" si="237"/>
        <v>21953.96</v>
      </c>
      <c r="M1273" s="21">
        <f t="shared" ca="1" si="231"/>
        <v>-4.5997223507635354</v>
      </c>
      <c r="N1273" s="21">
        <f t="shared" ca="1" si="238"/>
        <v>2.7690682984418569</v>
      </c>
      <c r="O1273" t="str">
        <f t="shared" ca="1" si="232"/>
        <v/>
      </c>
      <c r="P1273" t="str">
        <f t="shared" ca="1" si="239"/>
        <v/>
      </c>
      <c r="Q1273" t="str">
        <f t="shared" ca="1" si="233"/>
        <v/>
      </c>
      <c r="R1273" t="str">
        <f t="shared" ca="1" si="234"/>
        <v/>
      </c>
    </row>
    <row r="1274" spans="3:18" x14ac:dyDescent="0.25">
      <c r="C1274" s="25">
        <v>41484</v>
      </c>
      <c r="D1274" s="24">
        <v>104.55</v>
      </c>
      <c r="E1274" s="24">
        <v>21850.15</v>
      </c>
      <c r="F1274" s="24">
        <v>1685.33</v>
      </c>
      <c r="G1274">
        <f t="shared" si="228"/>
        <v>108.05</v>
      </c>
      <c r="H1274">
        <f t="shared" ca="1" si="235"/>
        <v>104.55</v>
      </c>
      <c r="I1274">
        <f t="shared" si="229"/>
        <v>7</v>
      </c>
      <c r="J1274">
        <f t="shared" ca="1" si="230"/>
        <v>1</v>
      </c>
      <c r="K1274">
        <f t="shared" ca="1" si="236"/>
        <v>21362.42</v>
      </c>
      <c r="L1274">
        <f t="shared" ca="1" si="237"/>
        <v>21850.15</v>
      </c>
      <c r="M1274" s="21">
        <f t="shared" ca="1" si="231"/>
        <v>-3.2392410920869974</v>
      </c>
      <c r="N1274" s="21">
        <f t="shared" ca="1" si="238"/>
        <v>2.283121481555006</v>
      </c>
      <c r="O1274" t="str">
        <f t="shared" ca="1" si="232"/>
        <v/>
      </c>
      <c r="P1274" t="str">
        <f t="shared" ca="1" si="239"/>
        <v/>
      </c>
      <c r="Q1274" t="str">
        <f t="shared" ca="1" si="233"/>
        <v/>
      </c>
      <c r="R1274" t="str">
        <f t="shared" ca="1" si="234"/>
        <v/>
      </c>
    </row>
    <row r="1275" spans="3:18" x14ac:dyDescent="0.25">
      <c r="C1275" s="25">
        <v>41481</v>
      </c>
      <c r="D1275" s="24">
        <v>104.7</v>
      </c>
      <c r="E1275" s="24">
        <v>21968.95</v>
      </c>
      <c r="F1275" s="24">
        <v>1691.65</v>
      </c>
      <c r="G1275">
        <f t="shared" si="228"/>
        <v>108.05</v>
      </c>
      <c r="H1275">
        <f t="shared" ca="1" si="235"/>
        <v>104.7</v>
      </c>
      <c r="I1275">
        <f t="shared" si="229"/>
        <v>6</v>
      </c>
      <c r="J1275">
        <f t="shared" ca="1" si="230"/>
        <v>1</v>
      </c>
      <c r="K1275">
        <f t="shared" ca="1" si="236"/>
        <v>21362.42</v>
      </c>
      <c r="L1275">
        <f t="shared" ca="1" si="237"/>
        <v>21968.95</v>
      </c>
      <c r="M1275" s="21">
        <f t="shared" ca="1" si="231"/>
        <v>-3.1004164738546947</v>
      </c>
      <c r="N1275" s="21">
        <f t="shared" ca="1" si="238"/>
        <v>2.8392382510970426</v>
      </c>
      <c r="O1275" t="str">
        <f t="shared" ca="1" si="232"/>
        <v/>
      </c>
      <c r="P1275" t="str">
        <f t="shared" ca="1" si="239"/>
        <v/>
      </c>
      <c r="Q1275" t="str">
        <f t="shared" ca="1" si="233"/>
        <v/>
      </c>
      <c r="R1275" t="str">
        <f t="shared" ca="1" si="234"/>
        <v/>
      </c>
    </row>
    <row r="1276" spans="3:18" x14ac:dyDescent="0.25">
      <c r="C1276" s="25">
        <v>41480</v>
      </c>
      <c r="D1276" s="24">
        <v>105.49</v>
      </c>
      <c r="E1276" s="24">
        <v>21900.959999999999</v>
      </c>
      <c r="F1276" s="24">
        <v>1690.25</v>
      </c>
      <c r="G1276">
        <f t="shared" si="228"/>
        <v>108.05</v>
      </c>
      <c r="H1276">
        <f t="shared" ca="1" si="235"/>
        <v>105.39</v>
      </c>
      <c r="I1276">
        <f t="shared" si="229"/>
        <v>5</v>
      </c>
      <c r="J1276">
        <f t="shared" ca="1" si="230"/>
        <v>2</v>
      </c>
      <c r="K1276">
        <f t="shared" ca="1" si="236"/>
        <v>21362.42</v>
      </c>
      <c r="L1276">
        <f t="shared" ca="1" si="237"/>
        <v>21968.93</v>
      </c>
      <c r="M1276" s="21">
        <f t="shared" ca="1" si="231"/>
        <v>-2.4618232299861154</v>
      </c>
      <c r="N1276" s="21">
        <f t="shared" ca="1" si="238"/>
        <v>2.8391446287452604</v>
      </c>
      <c r="O1276" t="str">
        <f t="shared" ca="1" si="232"/>
        <v/>
      </c>
      <c r="P1276" t="str">
        <f t="shared" ca="1" si="239"/>
        <v/>
      </c>
      <c r="Q1276" t="str">
        <f t="shared" ca="1" si="233"/>
        <v/>
      </c>
      <c r="R1276" t="str">
        <f t="shared" ca="1" si="234"/>
        <v/>
      </c>
    </row>
    <row r="1277" spans="3:18" x14ac:dyDescent="0.25">
      <c r="C1277" s="25">
        <v>41479</v>
      </c>
      <c r="D1277" s="24">
        <v>105.39</v>
      </c>
      <c r="E1277" s="24">
        <v>21968.93</v>
      </c>
      <c r="F1277" s="24">
        <v>1685.94</v>
      </c>
      <c r="G1277">
        <f t="shared" si="228"/>
        <v>108.05</v>
      </c>
      <c r="H1277">
        <f t="shared" ca="1" si="235"/>
        <v>105.39</v>
      </c>
      <c r="I1277">
        <f t="shared" si="229"/>
        <v>4</v>
      </c>
      <c r="J1277">
        <f t="shared" ca="1" si="230"/>
        <v>1</v>
      </c>
      <c r="K1277">
        <f t="shared" ca="1" si="236"/>
        <v>21362.42</v>
      </c>
      <c r="L1277">
        <f t="shared" ca="1" si="237"/>
        <v>21968.93</v>
      </c>
      <c r="M1277" s="21">
        <f t="shared" ca="1" si="231"/>
        <v>-2.4618232299861154</v>
      </c>
      <c r="N1277" s="21">
        <f t="shared" ca="1" si="238"/>
        <v>2.8391446287452604</v>
      </c>
      <c r="O1277" t="str">
        <f t="shared" ca="1" si="232"/>
        <v/>
      </c>
      <c r="P1277" t="str">
        <f t="shared" ca="1" si="239"/>
        <v/>
      </c>
      <c r="Q1277" t="str">
        <f t="shared" ca="1" si="233"/>
        <v/>
      </c>
      <c r="R1277" t="str">
        <f t="shared" ca="1" si="234"/>
        <v/>
      </c>
    </row>
    <row r="1278" spans="3:18" x14ac:dyDescent="0.25">
      <c r="C1278" s="25">
        <v>41478</v>
      </c>
      <c r="D1278" s="24">
        <v>107.23</v>
      </c>
      <c r="E1278" s="24">
        <v>21915.42</v>
      </c>
      <c r="F1278" s="24">
        <v>1692.39</v>
      </c>
      <c r="G1278">
        <f t="shared" si="228"/>
        <v>108.05</v>
      </c>
      <c r="H1278">
        <f t="shared" ca="1" si="235"/>
        <v>106.91</v>
      </c>
      <c r="I1278">
        <f t="shared" si="229"/>
        <v>3</v>
      </c>
      <c r="J1278">
        <f t="shared" ca="1" si="230"/>
        <v>2</v>
      </c>
      <c r="K1278">
        <f t="shared" ca="1" si="236"/>
        <v>21362.42</v>
      </c>
      <c r="L1278">
        <f t="shared" ca="1" si="237"/>
        <v>21416.5</v>
      </c>
      <c r="M1278" s="21">
        <f t="shared" ca="1" si="231"/>
        <v>-1.0550670985654764</v>
      </c>
      <c r="N1278" s="21">
        <f t="shared" ca="1" si="238"/>
        <v>0.25315483919894355</v>
      </c>
      <c r="O1278" t="str">
        <f t="shared" ca="1" si="232"/>
        <v/>
      </c>
      <c r="P1278" t="str">
        <f t="shared" ca="1" si="239"/>
        <v/>
      </c>
      <c r="Q1278" t="str">
        <f t="shared" ca="1" si="233"/>
        <v/>
      </c>
      <c r="R1278" t="str">
        <f t="shared" ca="1" si="234"/>
        <v/>
      </c>
    </row>
    <row r="1279" spans="3:18" x14ac:dyDescent="0.25">
      <c r="C1279" s="25">
        <v>41477</v>
      </c>
      <c r="D1279" s="24">
        <v>106.91</v>
      </c>
      <c r="E1279" s="24">
        <v>21416.5</v>
      </c>
      <c r="F1279" s="24">
        <v>1695.53</v>
      </c>
      <c r="G1279">
        <f t="shared" si="228"/>
        <v>108.05</v>
      </c>
      <c r="H1279">
        <f t="shared" ca="1" si="235"/>
        <v>106.91</v>
      </c>
      <c r="I1279">
        <f t="shared" si="229"/>
        <v>2</v>
      </c>
      <c r="J1279">
        <f t="shared" ca="1" si="230"/>
        <v>1</v>
      </c>
      <c r="K1279">
        <f t="shared" ca="1" si="236"/>
        <v>21362.42</v>
      </c>
      <c r="L1279">
        <f t="shared" ca="1" si="237"/>
        <v>21416.5</v>
      </c>
      <c r="M1279" s="21">
        <f t="shared" ca="1" si="231"/>
        <v>-1.0550670985654764</v>
      </c>
      <c r="N1279" s="21">
        <f t="shared" ca="1" si="238"/>
        <v>0.25315483919894355</v>
      </c>
      <c r="O1279" t="str">
        <f t="shared" ca="1" si="232"/>
        <v/>
      </c>
      <c r="P1279" t="str">
        <f t="shared" ca="1" si="239"/>
        <v/>
      </c>
      <c r="Q1279" t="str">
        <f t="shared" ca="1" si="233"/>
        <v/>
      </c>
      <c r="R1279" t="str">
        <f t="shared" ca="1" si="234"/>
        <v/>
      </c>
    </row>
    <row r="1280" spans="3:18" x14ac:dyDescent="0.25">
      <c r="C1280" s="25">
        <v>41474</v>
      </c>
      <c r="D1280" s="24">
        <v>108.05</v>
      </c>
      <c r="E1280" s="24">
        <v>21362.42</v>
      </c>
      <c r="F1280" s="24">
        <v>1692.09</v>
      </c>
      <c r="G1280">
        <f t="shared" si="228"/>
        <v>108.05</v>
      </c>
      <c r="H1280">
        <f t="shared" ca="1" si="235"/>
        <v>108.05</v>
      </c>
      <c r="I1280">
        <f t="shared" si="229"/>
        <v>1</v>
      </c>
      <c r="J1280">
        <f t="shared" ca="1" si="230"/>
        <v>1</v>
      </c>
      <c r="K1280">
        <f t="shared" ca="1" si="236"/>
        <v>21362.42</v>
      </c>
      <c r="L1280">
        <f t="shared" ca="1" si="237"/>
        <v>21362.42</v>
      </c>
      <c r="M1280" s="21">
        <f t="shared" ca="1" si="231"/>
        <v>0</v>
      </c>
      <c r="N1280" s="21">
        <f t="shared" ca="1" si="238"/>
        <v>0</v>
      </c>
      <c r="O1280" t="str">
        <f t="shared" ca="1" si="232"/>
        <v/>
      </c>
      <c r="P1280" t="str">
        <f t="shared" ca="1" si="239"/>
        <v/>
      </c>
      <c r="Q1280" t="str">
        <f t="shared" ca="1" si="233"/>
        <v/>
      </c>
      <c r="R1280" t="str">
        <f t="shared" ca="1" si="234"/>
        <v/>
      </c>
    </row>
    <row r="1281" spans="3:18" x14ac:dyDescent="0.25">
      <c r="C1281" s="25">
        <v>41473</v>
      </c>
      <c r="D1281" s="24">
        <v>108.04</v>
      </c>
      <c r="E1281" s="24">
        <v>21345.22</v>
      </c>
      <c r="F1281" s="24">
        <v>1689.37</v>
      </c>
      <c r="G1281">
        <f t="shared" si="228"/>
        <v>108.04</v>
      </c>
      <c r="H1281">
        <f t="shared" ca="1" si="235"/>
        <v>108.04</v>
      </c>
      <c r="I1281">
        <f t="shared" si="229"/>
        <v>1</v>
      </c>
      <c r="J1281">
        <f t="shared" ca="1" si="230"/>
        <v>1</v>
      </c>
      <c r="K1281">
        <f t="shared" ca="1" si="236"/>
        <v>21345.22</v>
      </c>
      <c r="L1281">
        <f t="shared" ca="1" si="237"/>
        <v>21345.22</v>
      </c>
      <c r="M1281" s="21">
        <f t="shared" ca="1" si="231"/>
        <v>0</v>
      </c>
      <c r="N1281" s="21">
        <f t="shared" ca="1" si="238"/>
        <v>0</v>
      </c>
      <c r="O1281" t="str">
        <f t="shared" ca="1" si="232"/>
        <v/>
      </c>
      <c r="P1281" t="str">
        <f t="shared" ca="1" si="239"/>
        <v/>
      </c>
      <c r="Q1281" t="str">
        <f t="shared" ca="1" si="233"/>
        <v/>
      </c>
      <c r="R1281" t="str">
        <f t="shared" ca="1" si="234"/>
        <v/>
      </c>
    </row>
    <row r="1282" spans="3:18" x14ac:dyDescent="0.25">
      <c r="C1282" s="25">
        <v>41472</v>
      </c>
      <c r="D1282" s="24">
        <v>106.48</v>
      </c>
      <c r="E1282" s="24">
        <v>21371.87</v>
      </c>
      <c r="F1282" s="24">
        <v>1680.91</v>
      </c>
      <c r="G1282">
        <f t="shared" si="228"/>
        <v>106.52</v>
      </c>
      <c r="H1282">
        <f t="shared" ca="1" si="235"/>
        <v>104.91</v>
      </c>
      <c r="I1282">
        <f t="shared" si="229"/>
        <v>6</v>
      </c>
      <c r="J1282">
        <f t="shared" ca="1" si="230"/>
        <v>5</v>
      </c>
      <c r="K1282">
        <f t="shared" ca="1" si="236"/>
        <v>20904.560000000001</v>
      </c>
      <c r="L1282">
        <f t="shared" ca="1" si="237"/>
        <v>21437.49</v>
      </c>
      <c r="M1282" s="21">
        <f t="shared" ca="1" si="231"/>
        <v>-1.511453248216299</v>
      </c>
      <c r="N1282" s="21">
        <f t="shared" ca="1" si="238"/>
        <v>2.5493480848197692</v>
      </c>
      <c r="O1282" t="str">
        <f t="shared" ca="1" si="232"/>
        <v/>
      </c>
      <c r="P1282" t="str">
        <f t="shared" ca="1" si="239"/>
        <v/>
      </c>
      <c r="Q1282" t="str">
        <f t="shared" ca="1" si="233"/>
        <v/>
      </c>
      <c r="R1282" t="str">
        <f t="shared" ca="1" si="234"/>
        <v/>
      </c>
    </row>
    <row r="1283" spans="3:18" x14ac:dyDescent="0.25">
      <c r="C1283" s="25">
        <v>41471</v>
      </c>
      <c r="D1283" s="24">
        <v>106</v>
      </c>
      <c r="E1283" s="24">
        <v>21312.38</v>
      </c>
      <c r="F1283" s="24">
        <v>1676.26</v>
      </c>
      <c r="G1283">
        <f t="shared" si="228"/>
        <v>106.52</v>
      </c>
      <c r="H1283">
        <f t="shared" ca="1" si="235"/>
        <v>104.91</v>
      </c>
      <c r="I1283">
        <f t="shared" si="229"/>
        <v>5</v>
      </c>
      <c r="J1283">
        <f t="shared" ca="1" si="230"/>
        <v>4</v>
      </c>
      <c r="K1283">
        <f t="shared" ca="1" si="236"/>
        <v>20904.560000000001</v>
      </c>
      <c r="L1283">
        <f t="shared" ca="1" si="237"/>
        <v>21437.49</v>
      </c>
      <c r="M1283" s="21">
        <f t="shared" ca="1" si="231"/>
        <v>-1.511453248216299</v>
      </c>
      <c r="N1283" s="21">
        <f t="shared" ca="1" si="238"/>
        <v>2.5493480848197692</v>
      </c>
      <c r="O1283" t="str">
        <f t="shared" ca="1" si="232"/>
        <v/>
      </c>
      <c r="P1283" t="str">
        <f t="shared" ca="1" si="239"/>
        <v/>
      </c>
      <c r="Q1283" t="str">
        <f t="shared" ca="1" si="233"/>
        <v/>
      </c>
      <c r="R1283" t="str">
        <f t="shared" ca="1" si="234"/>
        <v/>
      </c>
    </row>
    <row r="1284" spans="3:18" x14ac:dyDescent="0.25">
      <c r="C1284" s="25">
        <v>41470</v>
      </c>
      <c r="D1284" s="24">
        <v>106.32</v>
      </c>
      <c r="E1284" s="24">
        <v>21303.31</v>
      </c>
      <c r="F1284" s="24">
        <v>1682.5</v>
      </c>
      <c r="G1284">
        <f t="shared" si="228"/>
        <v>106.52</v>
      </c>
      <c r="H1284">
        <f t="shared" ca="1" si="235"/>
        <v>104.91</v>
      </c>
      <c r="I1284">
        <f t="shared" si="229"/>
        <v>4</v>
      </c>
      <c r="J1284">
        <f t="shared" ca="1" si="230"/>
        <v>3</v>
      </c>
      <c r="K1284">
        <f t="shared" ca="1" si="236"/>
        <v>20904.560000000001</v>
      </c>
      <c r="L1284">
        <f t="shared" ca="1" si="237"/>
        <v>21437.49</v>
      </c>
      <c r="M1284" s="21">
        <f t="shared" ca="1" si="231"/>
        <v>-1.511453248216299</v>
      </c>
      <c r="N1284" s="21">
        <f t="shared" ca="1" si="238"/>
        <v>2.5493480848197692</v>
      </c>
      <c r="O1284" t="str">
        <f t="shared" ca="1" si="232"/>
        <v/>
      </c>
      <c r="P1284" t="str">
        <f t="shared" ca="1" si="239"/>
        <v/>
      </c>
      <c r="Q1284" t="str">
        <f t="shared" ca="1" si="233"/>
        <v/>
      </c>
      <c r="R1284" t="str">
        <f t="shared" ca="1" si="234"/>
        <v/>
      </c>
    </row>
    <row r="1285" spans="3:18" x14ac:dyDescent="0.25">
      <c r="C1285" s="25">
        <v>41467</v>
      </c>
      <c r="D1285" s="24">
        <v>105.95</v>
      </c>
      <c r="E1285" s="24">
        <v>21277.279999999999</v>
      </c>
      <c r="F1285" s="24">
        <v>1680.19</v>
      </c>
      <c r="G1285">
        <f t="shared" si="228"/>
        <v>106.52</v>
      </c>
      <c r="H1285">
        <f t="shared" ca="1" si="235"/>
        <v>104.91</v>
      </c>
      <c r="I1285">
        <f t="shared" si="229"/>
        <v>3</v>
      </c>
      <c r="J1285">
        <f t="shared" ca="1" si="230"/>
        <v>2</v>
      </c>
      <c r="K1285">
        <f t="shared" ca="1" si="236"/>
        <v>20904.560000000001</v>
      </c>
      <c r="L1285">
        <f t="shared" ca="1" si="237"/>
        <v>21437.49</v>
      </c>
      <c r="M1285" s="21">
        <f t="shared" ca="1" si="231"/>
        <v>-1.511453248216299</v>
      </c>
      <c r="N1285" s="21">
        <f t="shared" ca="1" si="238"/>
        <v>2.5493480848197692</v>
      </c>
      <c r="O1285" t="str">
        <f t="shared" ca="1" si="232"/>
        <v/>
      </c>
      <c r="P1285" t="str">
        <f t="shared" ca="1" si="239"/>
        <v/>
      </c>
      <c r="Q1285" t="str">
        <f t="shared" ca="1" si="233"/>
        <v/>
      </c>
      <c r="R1285" t="str">
        <f t="shared" ca="1" si="234"/>
        <v/>
      </c>
    </row>
    <row r="1286" spans="3:18" x14ac:dyDescent="0.25">
      <c r="C1286" s="25">
        <v>41466</v>
      </c>
      <c r="D1286" s="24">
        <v>104.91</v>
      </c>
      <c r="E1286" s="24">
        <v>21437.49</v>
      </c>
      <c r="F1286" s="24">
        <v>1675.02</v>
      </c>
      <c r="G1286">
        <f t="shared" si="228"/>
        <v>106.52</v>
      </c>
      <c r="H1286">
        <f t="shared" ca="1" si="235"/>
        <v>104.91</v>
      </c>
      <c r="I1286">
        <f t="shared" si="229"/>
        <v>2</v>
      </c>
      <c r="J1286">
        <f t="shared" ca="1" si="230"/>
        <v>1</v>
      </c>
      <c r="K1286">
        <f t="shared" ca="1" si="236"/>
        <v>20904.560000000001</v>
      </c>
      <c r="L1286">
        <f t="shared" ca="1" si="237"/>
        <v>21437.49</v>
      </c>
      <c r="M1286" s="21">
        <f t="shared" ca="1" si="231"/>
        <v>-1.511453248216299</v>
      </c>
      <c r="N1286" s="21">
        <f t="shared" ca="1" si="238"/>
        <v>2.5493480848197692</v>
      </c>
      <c r="O1286" t="str">
        <f t="shared" ca="1" si="232"/>
        <v/>
      </c>
      <c r="P1286" t="str">
        <f t="shared" ca="1" si="239"/>
        <v/>
      </c>
      <c r="Q1286" t="str">
        <f t="shared" ca="1" si="233"/>
        <v/>
      </c>
      <c r="R1286" t="str">
        <f t="shared" ca="1" si="234"/>
        <v/>
      </c>
    </row>
    <row r="1287" spans="3:18" x14ac:dyDescent="0.25">
      <c r="C1287" s="25">
        <v>41465</v>
      </c>
      <c r="D1287" s="24">
        <v>106.52</v>
      </c>
      <c r="E1287" s="24">
        <v>20904.560000000001</v>
      </c>
      <c r="F1287" s="24">
        <v>1652.62</v>
      </c>
      <c r="G1287">
        <f t="shared" si="228"/>
        <v>106.52</v>
      </c>
      <c r="H1287">
        <f t="shared" ca="1" si="235"/>
        <v>106.52</v>
      </c>
      <c r="I1287">
        <f t="shared" si="229"/>
        <v>1</v>
      </c>
      <c r="J1287">
        <f t="shared" ca="1" si="230"/>
        <v>1</v>
      </c>
      <c r="K1287">
        <f t="shared" ca="1" si="236"/>
        <v>20904.560000000001</v>
      </c>
      <c r="L1287">
        <f t="shared" ca="1" si="237"/>
        <v>20904.560000000001</v>
      </c>
      <c r="M1287" s="21">
        <f t="shared" ca="1" si="231"/>
        <v>0</v>
      </c>
      <c r="N1287" s="21">
        <f t="shared" ca="1" si="238"/>
        <v>0</v>
      </c>
      <c r="O1287" t="str">
        <f t="shared" ca="1" si="232"/>
        <v/>
      </c>
      <c r="P1287" t="str">
        <f t="shared" ca="1" si="239"/>
        <v/>
      </c>
      <c r="Q1287" t="str">
        <f t="shared" ca="1" si="233"/>
        <v/>
      </c>
      <c r="R1287" t="str">
        <f t="shared" ca="1" si="234"/>
        <v/>
      </c>
    </row>
    <row r="1288" spans="3:18" x14ac:dyDescent="0.25">
      <c r="C1288" s="25">
        <v>41464</v>
      </c>
      <c r="D1288" s="24">
        <v>103.53</v>
      </c>
      <c r="E1288" s="24">
        <v>20683.009999999998</v>
      </c>
      <c r="F1288" s="24">
        <v>1652.32</v>
      </c>
      <c r="G1288">
        <f t="shared" si="228"/>
        <v>103.53</v>
      </c>
      <c r="H1288">
        <f t="shared" ca="1" si="235"/>
        <v>103.53</v>
      </c>
      <c r="I1288">
        <f t="shared" si="229"/>
        <v>1</v>
      </c>
      <c r="J1288">
        <f t="shared" ca="1" si="230"/>
        <v>1</v>
      </c>
      <c r="K1288">
        <f t="shared" ca="1" si="236"/>
        <v>20683.009999999998</v>
      </c>
      <c r="L1288">
        <f t="shared" ca="1" si="237"/>
        <v>20683.009999999998</v>
      </c>
      <c r="M1288" s="21">
        <f t="shared" ca="1" si="231"/>
        <v>0</v>
      </c>
      <c r="N1288" s="21">
        <f t="shared" ca="1" si="238"/>
        <v>0</v>
      </c>
      <c r="O1288" t="str">
        <f t="shared" ca="1" si="232"/>
        <v/>
      </c>
      <c r="P1288" t="str">
        <f t="shared" ca="1" si="239"/>
        <v/>
      </c>
      <c r="Q1288" t="str">
        <f t="shared" ca="1" si="233"/>
        <v/>
      </c>
      <c r="R1288" t="str">
        <f t="shared" ca="1" si="234"/>
        <v/>
      </c>
    </row>
    <row r="1289" spans="3:18" x14ac:dyDescent="0.25">
      <c r="C1289" s="25">
        <v>41463</v>
      </c>
      <c r="D1289" s="24">
        <v>103.14</v>
      </c>
      <c r="E1289" s="24">
        <v>20582.189999999999</v>
      </c>
      <c r="F1289" s="24">
        <v>1640.46</v>
      </c>
      <c r="G1289">
        <f t="shared" si="228"/>
        <v>103.22</v>
      </c>
      <c r="H1289">
        <f t="shared" ca="1" si="235"/>
        <v>103.14</v>
      </c>
      <c r="I1289">
        <f t="shared" si="229"/>
        <v>2</v>
      </c>
      <c r="J1289">
        <f t="shared" ca="1" si="230"/>
        <v>1</v>
      </c>
      <c r="K1289">
        <f t="shared" ca="1" si="236"/>
        <v>20854.669999999998</v>
      </c>
      <c r="L1289">
        <f t="shared" ca="1" si="237"/>
        <v>20582.189999999999</v>
      </c>
      <c r="M1289" s="21">
        <f t="shared" ca="1" si="231"/>
        <v>-7.7504359620228502E-2</v>
      </c>
      <c r="N1289" s="21">
        <f t="shared" ca="1" si="238"/>
        <v>-1.3065658675011416</v>
      </c>
      <c r="O1289" t="str">
        <f t="shared" ca="1" si="232"/>
        <v/>
      </c>
      <c r="P1289" t="str">
        <f t="shared" ca="1" si="239"/>
        <v/>
      </c>
      <c r="Q1289" t="str">
        <f t="shared" ca="1" si="233"/>
        <v/>
      </c>
      <c r="R1289" t="str">
        <f t="shared" ca="1" si="234"/>
        <v/>
      </c>
    </row>
    <row r="1290" spans="3:18" x14ac:dyDescent="0.25">
      <c r="C1290" s="25">
        <v>41460</v>
      </c>
      <c r="D1290" s="24">
        <v>103.22</v>
      </c>
      <c r="E1290" s="24">
        <v>20854.669999999998</v>
      </c>
      <c r="F1290" s="24">
        <v>1631.89</v>
      </c>
      <c r="G1290">
        <f t="shared" si="228"/>
        <v>103.22</v>
      </c>
      <c r="H1290">
        <f t="shared" ca="1" si="235"/>
        <v>103.22</v>
      </c>
      <c r="I1290">
        <f t="shared" si="229"/>
        <v>1</v>
      </c>
      <c r="J1290">
        <f t="shared" ca="1" si="230"/>
        <v>1</v>
      </c>
      <c r="K1290">
        <f t="shared" ca="1" si="236"/>
        <v>20854.669999999998</v>
      </c>
      <c r="L1290">
        <f t="shared" ca="1" si="237"/>
        <v>20854.669999999998</v>
      </c>
      <c r="M1290" s="21">
        <f t="shared" ca="1" si="231"/>
        <v>0</v>
      </c>
      <c r="N1290" s="21">
        <f t="shared" ca="1" si="238"/>
        <v>0</v>
      </c>
      <c r="O1290" t="str">
        <f t="shared" ca="1" si="232"/>
        <v/>
      </c>
      <c r="P1290" t="str">
        <f t="shared" ca="1" si="239"/>
        <v/>
      </c>
      <c r="Q1290" t="str">
        <f t="shared" ca="1" si="233"/>
        <v/>
      </c>
      <c r="R1290" t="str">
        <f t="shared" ca="1" si="234"/>
        <v/>
      </c>
    </row>
    <row r="1291" spans="3:18" x14ac:dyDescent="0.25">
      <c r="C1291" s="25">
        <v>41459</v>
      </c>
      <c r="D1291" s="24"/>
      <c r="E1291" s="24">
        <v>20468.669999999998</v>
      </c>
      <c r="F1291" s="24"/>
      <c r="G1291">
        <f t="shared" si="228"/>
        <v>101.24</v>
      </c>
      <c r="H1291">
        <f t="shared" ca="1" si="235"/>
        <v>101.24</v>
      </c>
      <c r="I1291">
        <f t="shared" si="229"/>
        <v>2</v>
      </c>
      <c r="J1291">
        <f t="shared" ca="1" si="230"/>
        <v>2</v>
      </c>
      <c r="K1291">
        <f t="shared" ca="1" si="236"/>
        <v>20147.310000000001</v>
      </c>
      <c r="L1291">
        <f t="shared" ca="1" si="237"/>
        <v>20147.310000000001</v>
      </c>
      <c r="M1291" s="21">
        <f t="shared" ca="1" si="231"/>
        <v>0</v>
      </c>
      <c r="N1291" s="21">
        <f t="shared" ca="1" si="238"/>
        <v>0</v>
      </c>
      <c r="O1291" t="str">
        <f t="shared" ca="1" si="232"/>
        <v/>
      </c>
      <c r="P1291" t="str">
        <f t="shared" ca="1" si="239"/>
        <v/>
      </c>
      <c r="Q1291" t="str">
        <f t="shared" ca="1" si="233"/>
        <v/>
      </c>
      <c r="R1291" t="str">
        <f t="shared" ca="1" si="234"/>
        <v/>
      </c>
    </row>
    <row r="1292" spans="3:18" x14ac:dyDescent="0.25">
      <c r="C1292" s="25">
        <v>41458</v>
      </c>
      <c r="D1292" s="24">
        <v>101.24</v>
      </c>
      <c r="E1292" s="24">
        <v>20147.310000000001</v>
      </c>
      <c r="F1292" s="24">
        <v>1615.41</v>
      </c>
      <c r="G1292">
        <f t="shared" si="228"/>
        <v>101.24</v>
      </c>
      <c r="H1292">
        <f t="shared" ca="1" si="235"/>
        <v>101.24</v>
      </c>
      <c r="I1292">
        <f t="shared" si="229"/>
        <v>1</v>
      </c>
      <c r="J1292">
        <f t="shared" ca="1" si="230"/>
        <v>1</v>
      </c>
      <c r="K1292">
        <f t="shared" ca="1" si="236"/>
        <v>20147.310000000001</v>
      </c>
      <c r="L1292">
        <f t="shared" ca="1" si="237"/>
        <v>20147.310000000001</v>
      </c>
      <c r="M1292" s="21">
        <f t="shared" ca="1" si="231"/>
        <v>0</v>
      </c>
      <c r="N1292" s="21">
        <f t="shared" ca="1" si="238"/>
        <v>0</v>
      </c>
      <c r="O1292" t="str">
        <f t="shared" ca="1" si="232"/>
        <v/>
      </c>
      <c r="P1292" t="str">
        <f t="shared" ca="1" si="239"/>
        <v/>
      </c>
      <c r="Q1292" t="str">
        <f t="shared" ca="1" si="233"/>
        <v/>
      </c>
      <c r="R1292" t="str">
        <f t="shared" ca="1" si="234"/>
        <v/>
      </c>
    </row>
    <row r="1293" spans="3:18" x14ac:dyDescent="0.25">
      <c r="C1293" s="25">
        <v>41457</v>
      </c>
      <c r="D1293" s="24">
        <v>99.6</v>
      </c>
      <c r="E1293" s="24">
        <v>20658.650000000001</v>
      </c>
      <c r="F1293" s="24">
        <v>1614.08</v>
      </c>
      <c r="G1293">
        <f t="shared" si="228"/>
        <v>99.6</v>
      </c>
      <c r="H1293">
        <f t="shared" ca="1" si="235"/>
        <v>99.6</v>
      </c>
      <c r="I1293">
        <f t="shared" si="229"/>
        <v>1</v>
      </c>
      <c r="J1293">
        <f t="shared" ca="1" si="230"/>
        <v>1</v>
      </c>
      <c r="K1293">
        <f t="shared" ca="1" si="236"/>
        <v>20658.650000000001</v>
      </c>
      <c r="L1293">
        <f t="shared" ca="1" si="237"/>
        <v>20658.650000000001</v>
      </c>
      <c r="M1293" s="21">
        <f t="shared" ca="1" si="231"/>
        <v>0</v>
      </c>
      <c r="N1293" s="21">
        <f t="shared" ca="1" si="238"/>
        <v>0</v>
      </c>
      <c r="O1293" t="str">
        <f t="shared" ca="1" si="232"/>
        <v/>
      </c>
      <c r="P1293" t="str">
        <f t="shared" ca="1" si="239"/>
        <v/>
      </c>
      <c r="Q1293" t="str">
        <f t="shared" ca="1" si="233"/>
        <v/>
      </c>
      <c r="R1293" t="str">
        <f t="shared" ca="1" si="234"/>
        <v/>
      </c>
    </row>
    <row r="1294" spans="3:18" x14ac:dyDescent="0.25">
      <c r="C1294" s="25">
        <v>41456</v>
      </c>
      <c r="D1294" s="24">
        <v>97.99</v>
      </c>
      <c r="E1294" s="24"/>
      <c r="F1294" s="24">
        <v>1614.96</v>
      </c>
      <c r="G1294">
        <f t="shared" si="228"/>
        <v>98.44</v>
      </c>
      <c r="H1294">
        <f t="shared" ca="1" si="235"/>
        <v>93.69</v>
      </c>
      <c r="I1294">
        <f t="shared" si="229"/>
        <v>10</v>
      </c>
      <c r="J1294">
        <f t="shared" ca="1" si="230"/>
        <v>7</v>
      </c>
      <c r="K1294">
        <f t="shared" ca="1" si="236"/>
        <v>21225.88</v>
      </c>
      <c r="L1294">
        <f t="shared" ca="1" si="237"/>
        <v>20263.310000000001</v>
      </c>
      <c r="M1294" s="21">
        <f t="shared" ca="1" si="231"/>
        <v>-4.8252742787484815</v>
      </c>
      <c r="N1294" s="21">
        <f t="shared" ca="1" si="238"/>
        <v>-4.5348885417235918</v>
      </c>
      <c r="O1294" t="str">
        <f t="shared" ca="1" si="232"/>
        <v/>
      </c>
      <c r="P1294" t="str">
        <f t="shared" ca="1" si="239"/>
        <v/>
      </c>
      <c r="Q1294" t="str">
        <f t="shared" ca="1" si="233"/>
        <v/>
      </c>
      <c r="R1294" t="str">
        <f t="shared" ca="1" si="234"/>
        <v/>
      </c>
    </row>
    <row r="1295" spans="3:18" x14ac:dyDescent="0.25">
      <c r="C1295" s="25">
        <v>41453</v>
      </c>
      <c r="D1295" s="24">
        <v>96.56</v>
      </c>
      <c r="E1295" s="24">
        <v>20803.29</v>
      </c>
      <c r="F1295" s="24">
        <v>1606.28</v>
      </c>
      <c r="G1295">
        <f t="shared" si="228"/>
        <v>98.44</v>
      </c>
      <c r="H1295">
        <f t="shared" ca="1" si="235"/>
        <v>93.69</v>
      </c>
      <c r="I1295">
        <f t="shared" si="229"/>
        <v>9</v>
      </c>
      <c r="J1295">
        <f t="shared" ca="1" si="230"/>
        <v>6</v>
      </c>
      <c r="K1295">
        <f t="shared" ca="1" si="236"/>
        <v>21225.88</v>
      </c>
      <c r="L1295">
        <f t="shared" ca="1" si="237"/>
        <v>20263.310000000001</v>
      </c>
      <c r="M1295" s="21">
        <f t="shared" ca="1" si="231"/>
        <v>-4.8252742787484815</v>
      </c>
      <c r="N1295" s="21">
        <f t="shared" ca="1" si="238"/>
        <v>-4.5348885417235918</v>
      </c>
      <c r="O1295" t="str">
        <f t="shared" ca="1" si="232"/>
        <v/>
      </c>
      <c r="P1295" t="str">
        <f t="shared" ca="1" si="239"/>
        <v/>
      </c>
      <c r="Q1295" t="str">
        <f t="shared" ca="1" si="233"/>
        <v/>
      </c>
      <c r="R1295" t="str">
        <f t="shared" ca="1" si="234"/>
        <v/>
      </c>
    </row>
    <row r="1296" spans="3:18" x14ac:dyDescent="0.25">
      <c r="C1296" s="25">
        <v>41452</v>
      </c>
      <c r="D1296" s="24">
        <v>97.05</v>
      </c>
      <c r="E1296" s="24">
        <v>20440.080000000002</v>
      </c>
      <c r="F1296" s="24">
        <v>1613.2</v>
      </c>
      <c r="G1296">
        <f t="shared" si="228"/>
        <v>98.44</v>
      </c>
      <c r="H1296">
        <f t="shared" ca="1" si="235"/>
        <v>93.69</v>
      </c>
      <c r="I1296">
        <f t="shared" si="229"/>
        <v>8</v>
      </c>
      <c r="J1296">
        <f t="shared" ca="1" si="230"/>
        <v>5</v>
      </c>
      <c r="K1296">
        <f t="shared" ca="1" si="236"/>
        <v>21225.88</v>
      </c>
      <c r="L1296">
        <f t="shared" ca="1" si="237"/>
        <v>20263.310000000001</v>
      </c>
      <c r="M1296" s="21">
        <f t="shared" ca="1" si="231"/>
        <v>-4.8252742787484815</v>
      </c>
      <c r="N1296" s="21">
        <f t="shared" ca="1" si="238"/>
        <v>-4.5348885417235918</v>
      </c>
      <c r="O1296" t="str">
        <f t="shared" ca="1" si="232"/>
        <v/>
      </c>
      <c r="P1296" t="str">
        <f t="shared" ca="1" si="239"/>
        <v/>
      </c>
      <c r="Q1296" t="str">
        <f t="shared" ca="1" si="233"/>
        <v/>
      </c>
      <c r="R1296" t="str">
        <f t="shared" ca="1" si="234"/>
        <v/>
      </c>
    </row>
    <row r="1297" spans="3:18" x14ac:dyDescent="0.25">
      <c r="C1297" s="25">
        <v>41451</v>
      </c>
      <c r="D1297" s="24">
        <v>95.5</v>
      </c>
      <c r="E1297" s="24">
        <v>20338.55</v>
      </c>
      <c r="F1297" s="24">
        <v>1603.26</v>
      </c>
      <c r="G1297">
        <f t="shared" ref="G1297:G1360" si="240">MAX($D1297:$D1311)</f>
        <v>98.44</v>
      </c>
      <c r="H1297">
        <f t="shared" ca="1" si="235"/>
        <v>93.69</v>
      </c>
      <c r="I1297">
        <f t="shared" ref="I1297:I1360" si="241">MATCH($G1297,$D1297:$D1311,0)</f>
        <v>7</v>
      </c>
      <c r="J1297">
        <f t="shared" ref="J1297:J1360" ca="1" si="242">MATCH($H1297,$D1297:$D1311,0)</f>
        <v>4</v>
      </c>
      <c r="K1297">
        <f t="shared" ca="1" si="236"/>
        <v>21225.88</v>
      </c>
      <c r="L1297">
        <f t="shared" ca="1" si="237"/>
        <v>20263.310000000001</v>
      </c>
      <c r="M1297" s="21">
        <f t="shared" ref="M1297:M1360" ca="1" si="243">100*(H1297/G1297-1)</f>
        <v>-4.8252742787484815</v>
      </c>
      <c r="N1297" s="21">
        <f t="shared" ca="1" si="238"/>
        <v>-4.5348885417235918</v>
      </c>
      <c r="O1297" t="str">
        <f t="shared" ref="O1297:O1360" ca="1" si="244">IF(M1297&lt;-10,1,"")</f>
        <v/>
      </c>
      <c r="P1297" t="str">
        <f t="shared" ca="1" si="239"/>
        <v/>
      </c>
      <c r="Q1297" t="str">
        <f t="shared" ref="Q1297:Q1360" ca="1" si="245">IF(AND($O1297=1,$P1297=1),OFFSET($C1297,I1297-1,0),"")</f>
        <v/>
      </c>
      <c r="R1297" t="str">
        <f t="shared" ref="R1297:R1360" ca="1" si="246">IF(AND($O1297=1,$P1297=1),OFFSET($C1297,J1297-1,0),"")</f>
        <v/>
      </c>
    </row>
    <row r="1298" spans="3:18" x14ac:dyDescent="0.25">
      <c r="C1298" s="25">
        <v>41450</v>
      </c>
      <c r="D1298" s="24">
        <v>95.32</v>
      </c>
      <c r="E1298" s="24">
        <v>19855.72</v>
      </c>
      <c r="F1298" s="24">
        <v>1588.03</v>
      </c>
      <c r="G1298">
        <f t="shared" si="240"/>
        <v>98.44</v>
      </c>
      <c r="H1298">
        <f t="shared" ref="H1298:H1361" ca="1" si="247">MIN(OFFSET($D1298,0,0,MATCH($G1298,$D1298:$D1312,0),1))</f>
        <v>93.69</v>
      </c>
      <c r="I1298">
        <f t="shared" si="241"/>
        <v>6</v>
      </c>
      <c r="J1298">
        <f t="shared" ca="1" si="242"/>
        <v>3</v>
      </c>
      <c r="K1298">
        <f t="shared" ref="K1298:K1361" ca="1" si="248">OFFSET($E1298,I1298-1,0)</f>
        <v>21225.88</v>
      </c>
      <c r="L1298">
        <f t="shared" ref="L1298:L1361" ca="1" si="249">OFFSET($E1298,J1298-1,0)</f>
        <v>20263.310000000001</v>
      </c>
      <c r="M1298" s="21">
        <f t="shared" ca="1" si="243"/>
        <v>-4.8252742787484815</v>
      </c>
      <c r="N1298" s="21">
        <f t="shared" ref="N1298:N1361" ca="1" si="250">IF(ISNUMBER(100*(L1298/K1298-1)),100*(L1298/K1298-1),"")</f>
        <v>-4.5348885417235918</v>
      </c>
      <c r="O1298" t="str">
        <f t="shared" ca="1" si="244"/>
        <v/>
      </c>
      <c r="P1298" t="str">
        <f t="shared" ref="P1298:P1361" ca="1" si="251">IF(N1298="","",IF(N1298=-100,"",IF(N1298&lt;-10,1,"")))</f>
        <v/>
      </c>
      <c r="Q1298" t="str">
        <f t="shared" ca="1" si="245"/>
        <v/>
      </c>
      <c r="R1298" t="str">
        <f t="shared" ca="1" si="246"/>
        <v/>
      </c>
    </row>
    <row r="1299" spans="3:18" x14ac:dyDescent="0.25">
      <c r="C1299" s="25">
        <v>41449</v>
      </c>
      <c r="D1299" s="24">
        <v>95.18</v>
      </c>
      <c r="E1299" s="24">
        <v>19813.98</v>
      </c>
      <c r="F1299" s="24">
        <v>1573.09</v>
      </c>
      <c r="G1299">
        <f t="shared" si="240"/>
        <v>98.44</v>
      </c>
      <c r="H1299">
        <f t="shared" ca="1" si="247"/>
        <v>93.69</v>
      </c>
      <c r="I1299">
        <f t="shared" si="241"/>
        <v>5</v>
      </c>
      <c r="J1299">
        <f t="shared" ca="1" si="242"/>
        <v>2</v>
      </c>
      <c r="K1299">
        <f t="shared" ca="1" si="248"/>
        <v>21225.88</v>
      </c>
      <c r="L1299">
        <f t="shared" ca="1" si="249"/>
        <v>20263.310000000001</v>
      </c>
      <c r="M1299" s="21">
        <f t="shared" ca="1" si="243"/>
        <v>-4.8252742787484815</v>
      </c>
      <c r="N1299" s="21">
        <f t="shared" ca="1" si="250"/>
        <v>-4.5348885417235918</v>
      </c>
      <c r="O1299" t="str">
        <f t="shared" ca="1" si="244"/>
        <v/>
      </c>
      <c r="P1299" t="str">
        <f t="shared" ca="1" si="251"/>
        <v/>
      </c>
      <c r="Q1299" t="str">
        <f t="shared" ca="1" si="245"/>
        <v/>
      </c>
      <c r="R1299" t="str">
        <f t="shared" ca="1" si="246"/>
        <v/>
      </c>
    </row>
    <row r="1300" spans="3:18" x14ac:dyDescent="0.25">
      <c r="C1300" s="25">
        <v>41446</v>
      </c>
      <c r="D1300" s="24">
        <v>93.69</v>
      </c>
      <c r="E1300" s="24">
        <v>20263.310000000001</v>
      </c>
      <c r="F1300" s="24">
        <v>1592.43</v>
      </c>
      <c r="G1300">
        <f t="shared" si="240"/>
        <v>98.44</v>
      </c>
      <c r="H1300">
        <f t="shared" ca="1" si="247"/>
        <v>93.69</v>
      </c>
      <c r="I1300">
        <f t="shared" si="241"/>
        <v>4</v>
      </c>
      <c r="J1300">
        <f t="shared" ca="1" si="242"/>
        <v>1</v>
      </c>
      <c r="K1300">
        <f t="shared" ca="1" si="248"/>
        <v>21225.88</v>
      </c>
      <c r="L1300">
        <f t="shared" ca="1" si="249"/>
        <v>20263.310000000001</v>
      </c>
      <c r="M1300" s="21">
        <f t="shared" ca="1" si="243"/>
        <v>-4.8252742787484815</v>
      </c>
      <c r="N1300" s="21">
        <f t="shared" ca="1" si="250"/>
        <v>-4.5348885417235918</v>
      </c>
      <c r="O1300" t="str">
        <f t="shared" ca="1" si="244"/>
        <v/>
      </c>
      <c r="P1300" t="str">
        <f t="shared" ca="1" si="251"/>
        <v/>
      </c>
      <c r="Q1300" t="str">
        <f t="shared" ca="1" si="245"/>
        <v/>
      </c>
      <c r="R1300" t="str">
        <f t="shared" ca="1" si="246"/>
        <v/>
      </c>
    </row>
    <row r="1301" spans="3:18" x14ac:dyDescent="0.25">
      <c r="C1301" s="25">
        <v>41445</v>
      </c>
      <c r="D1301" s="24">
        <v>95.4</v>
      </c>
      <c r="E1301" s="24">
        <v>20382.87</v>
      </c>
      <c r="F1301" s="24">
        <v>1588.19</v>
      </c>
      <c r="G1301">
        <f t="shared" si="240"/>
        <v>98.44</v>
      </c>
      <c r="H1301">
        <f t="shared" ca="1" si="247"/>
        <v>95.4</v>
      </c>
      <c r="I1301">
        <f t="shared" si="241"/>
        <v>3</v>
      </c>
      <c r="J1301">
        <f t="shared" ca="1" si="242"/>
        <v>1</v>
      </c>
      <c r="K1301">
        <f t="shared" ca="1" si="248"/>
        <v>21225.88</v>
      </c>
      <c r="L1301">
        <f t="shared" ca="1" si="249"/>
        <v>20382.87</v>
      </c>
      <c r="M1301" s="21">
        <f t="shared" ca="1" si="243"/>
        <v>-3.0881755383990184</v>
      </c>
      <c r="N1301" s="21">
        <f t="shared" ca="1" si="250"/>
        <v>-3.9716138977512472</v>
      </c>
      <c r="O1301" t="str">
        <f t="shared" ca="1" si="244"/>
        <v/>
      </c>
      <c r="P1301" t="str">
        <f t="shared" ca="1" si="251"/>
        <v/>
      </c>
      <c r="Q1301" t="str">
        <f t="shared" ca="1" si="245"/>
        <v/>
      </c>
      <c r="R1301" t="str">
        <f t="shared" ca="1" si="246"/>
        <v/>
      </c>
    </row>
    <row r="1302" spans="3:18" x14ac:dyDescent="0.25">
      <c r="C1302" s="25">
        <v>41444</v>
      </c>
      <c r="D1302" s="24">
        <v>98.24</v>
      </c>
      <c r="E1302" s="24">
        <v>20986.89</v>
      </c>
      <c r="F1302" s="24">
        <v>1628.93</v>
      </c>
      <c r="G1302">
        <f t="shared" si="240"/>
        <v>98.44</v>
      </c>
      <c r="H1302">
        <f t="shared" ca="1" si="247"/>
        <v>98.24</v>
      </c>
      <c r="I1302">
        <f t="shared" si="241"/>
        <v>2</v>
      </c>
      <c r="J1302">
        <f t="shared" ca="1" si="242"/>
        <v>1</v>
      </c>
      <c r="K1302">
        <f t="shared" ca="1" si="248"/>
        <v>21225.88</v>
      </c>
      <c r="L1302">
        <f t="shared" ca="1" si="249"/>
        <v>20986.89</v>
      </c>
      <c r="M1302" s="21">
        <f t="shared" ca="1" si="243"/>
        <v>-0.20316944331573161</v>
      </c>
      <c r="N1302" s="21">
        <f t="shared" ca="1" si="250"/>
        <v>-1.1259368280608473</v>
      </c>
      <c r="O1302" t="str">
        <f t="shared" ca="1" si="244"/>
        <v/>
      </c>
      <c r="P1302" t="str">
        <f t="shared" ca="1" si="251"/>
        <v/>
      </c>
      <c r="Q1302" t="str">
        <f t="shared" ca="1" si="245"/>
        <v/>
      </c>
      <c r="R1302" t="str">
        <f t="shared" ca="1" si="246"/>
        <v/>
      </c>
    </row>
    <row r="1303" spans="3:18" x14ac:dyDescent="0.25">
      <c r="C1303" s="25">
        <v>41443</v>
      </c>
      <c r="D1303" s="24">
        <v>98.44</v>
      </c>
      <c r="E1303" s="24">
        <v>21225.88</v>
      </c>
      <c r="F1303" s="24">
        <v>1651.81</v>
      </c>
      <c r="G1303">
        <f t="shared" si="240"/>
        <v>98.44</v>
      </c>
      <c r="H1303">
        <f t="shared" ca="1" si="247"/>
        <v>98.44</v>
      </c>
      <c r="I1303">
        <f t="shared" si="241"/>
        <v>1</v>
      </c>
      <c r="J1303">
        <f t="shared" ca="1" si="242"/>
        <v>1</v>
      </c>
      <c r="K1303">
        <f t="shared" ca="1" si="248"/>
        <v>21225.88</v>
      </c>
      <c r="L1303">
        <f t="shared" ca="1" si="249"/>
        <v>21225.88</v>
      </c>
      <c r="M1303" s="21">
        <f t="shared" ca="1" si="243"/>
        <v>0</v>
      </c>
      <c r="N1303" s="21">
        <f t="shared" ca="1" si="250"/>
        <v>0</v>
      </c>
      <c r="O1303" t="str">
        <f t="shared" ca="1" si="244"/>
        <v/>
      </c>
      <c r="P1303" t="str">
        <f t="shared" ca="1" si="251"/>
        <v/>
      </c>
      <c r="Q1303" t="str">
        <f t="shared" ca="1" si="245"/>
        <v/>
      </c>
      <c r="R1303" t="str">
        <f t="shared" ca="1" si="246"/>
        <v/>
      </c>
    </row>
    <row r="1304" spans="3:18" x14ac:dyDescent="0.25">
      <c r="C1304" s="25">
        <v>41442</v>
      </c>
      <c r="D1304" s="24">
        <v>97.77</v>
      </c>
      <c r="E1304" s="24">
        <v>21225.9</v>
      </c>
      <c r="F1304" s="24">
        <v>1639.04</v>
      </c>
      <c r="G1304">
        <f t="shared" si="240"/>
        <v>97.85</v>
      </c>
      <c r="H1304">
        <f t="shared" ca="1" si="247"/>
        <v>97.77</v>
      </c>
      <c r="I1304">
        <f t="shared" si="241"/>
        <v>2</v>
      </c>
      <c r="J1304">
        <f t="shared" ca="1" si="242"/>
        <v>1</v>
      </c>
      <c r="K1304">
        <f t="shared" ca="1" si="248"/>
        <v>20969.14</v>
      </c>
      <c r="L1304">
        <f t="shared" ca="1" si="249"/>
        <v>21225.9</v>
      </c>
      <c r="M1304" s="21">
        <f t="shared" ca="1" si="243"/>
        <v>-8.1757792539605134E-2</v>
      </c>
      <c r="N1304" s="21">
        <f t="shared" ca="1" si="250"/>
        <v>1.2244660486791625</v>
      </c>
      <c r="O1304" t="str">
        <f t="shared" ca="1" si="244"/>
        <v/>
      </c>
      <c r="P1304" t="str">
        <f t="shared" ca="1" si="251"/>
        <v/>
      </c>
      <c r="Q1304" t="str">
        <f t="shared" ca="1" si="245"/>
        <v/>
      </c>
      <c r="R1304" t="str">
        <f t="shared" ca="1" si="246"/>
        <v/>
      </c>
    </row>
    <row r="1305" spans="3:18" x14ac:dyDescent="0.25">
      <c r="C1305" s="25">
        <v>41439</v>
      </c>
      <c r="D1305" s="24">
        <v>97.85</v>
      </c>
      <c r="E1305" s="24">
        <v>20969.14</v>
      </c>
      <c r="F1305" s="24">
        <v>1626.73</v>
      </c>
      <c r="G1305">
        <f t="shared" si="240"/>
        <v>97.85</v>
      </c>
      <c r="H1305">
        <f t="shared" ca="1" si="247"/>
        <v>97.85</v>
      </c>
      <c r="I1305">
        <f t="shared" si="241"/>
        <v>1</v>
      </c>
      <c r="J1305">
        <f t="shared" ca="1" si="242"/>
        <v>1</v>
      </c>
      <c r="K1305">
        <f t="shared" ca="1" si="248"/>
        <v>20969.14</v>
      </c>
      <c r="L1305">
        <f t="shared" ca="1" si="249"/>
        <v>20969.14</v>
      </c>
      <c r="M1305" s="21">
        <f t="shared" ca="1" si="243"/>
        <v>0</v>
      </c>
      <c r="N1305" s="21">
        <f t="shared" ca="1" si="250"/>
        <v>0</v>
      </c>
      <c r="O1305" t="str">
        <f t="shared" ca="1" si="244"/>
        <v/>
      </c>
      <c r="P1305" t="str">
        <f t="shared" ca="1" si="251"/>
        <v/>
      </c>
      <c r="Q1305" t="str">
        <f t="shared" ca="1" si="245"/>
        <v/>
      </c>
      <c r="R1305" t="str">
        <f t="shared" ca="1" si="246"/>
        <v/>
      </c>
    </row>
    <row r="1306" spans="3:18" x14ac:dyDescent="0.25">
      <c r="C1306" s="25">
        <v>41438</v>
      </c>
      <c r="D1306" s="24">
        <v>96.69</v>
      </c>
      <c r="E1306" s="24">
        <v>20887.04</v>
      </c>
      <c r="F1306" s="24">
        <v>1636.36</v>
      </c>
      <c r="G1306">
        <f t="shared" si="240"/>
        <v>96.69</v>
      </c>
      <c r="H1306">
        <f t="shared" ca="1" si="247"/>
        <v>96.69</v>
      </c>
      <c r="I1306">
        <f t="shared" si="241"/>
        <v>1</v>
      </c>
      <c r="J1306">
        <f t="shared" ca="1" si="242"/>
        <v>1</v>
      </c>
      <c r="K1306">
        <f t="shared" ca="1" si="248"/>
        <v>20887.04</v>
      </c>
      <c r="L1306">
        <f t="shared" ca="1" si="249"/>
        <v>20887.04</v>
      </c>
      <c r="M1306" s="21">
        <f t="shared" ca="1" si="243"/>
        <v>0</v>
      </c>
      <c r="N1306" s="21">
        <f t="shared" ca="1" si="250"/>
        <v>0</v>
      </c>
      <c r="O1306" t="str">
        <f t="shared" ca="1" si="244"/>
        <v/>
      </c>
      <c r="P1306" t="str">
        <f t="shared" ca="1" si="251"/>
        <v/>
      </c>
      <c r="Q1306" t="str">
        <f t="shared" ca="1" si="245"/>
        <v/>
      </c>
      <c r="R1306" t="str">
        <f t="shared" ca="1" si="246"/>
        <v/>
      </c>
    </row>
    <row r="1307" spans="3:18" x14ac:dyDescent="0.25">
      <c r="C1307" s="25">
        <v>41437</v>
      </c>
      <c r="D1307" s="24">
        <v>95.88</v>
      </c>
      <c r="E1307" s="24"/>
      <c r="F1307" s="24">
        <v>1612.52</v>
      </c>
      <c r="G1307">
        <f t="shared" si="240"/>
        <v>96.03</v>
      </c>
      <c r="H1307">
        <f t="shared" ca="1" si="247"/>
        <v>95.38</v>
      </c>
      <c r="I1307">
        <f t="shared" si="241"/>
        <v>4</v>
      </c>
      <c r="J1307">
        <f t="shared" ca="1" si="242"/>
        <v>2</v>
      </c>
      <c r="K1307">
        <f t="shared" ca="1" si="248"/>
        <v>21575.26</v>
      </c>
      <c r="L1307">
        <f t="shared" ca="1" si="249"/>
        <v>21354.66</v>
      </c>
      <c r="M1307" s="21">
        <f t="shared" ca="1" si="243"/>
        <v>-0.67687181089243209</v>
      </c>
      <c r="N1307" s="21">
        <f t="shared" ca="1" si="250"/>
        <v>-1.0224674001611089</v>
      </c>
      <c r="O1307" t="str">
        <f t="shared" ca="1" si="244"/>
        <v/>
      </c>
      <c r="P1307" t="str">
        <f t="shared" ca="1" si="251"/>
        <v/>
      </c>
      <c r="Q1307" t="str">
        <f t="shared" ca="1" si="245"/>
        <v/>
      </c>
      <c r="R1307" t="str">
        <f t="shared" ca="1" si="246"/>
        <v/>
      </c>
    </row>
    <row r="1308" spans="3:18" x14ac:dyDescent="0.25">
      <c r="C1308" s="25">
        <v>41436</v>
      </c>
      <c r="D1308" s="24">
        <v>95.38</v>
      </c>
      <c r="E1308" s="24">
        <v>21354.66</v>
      </c>
      <c r="F1308" s="24">
        <v>1626.13</v>
      </c>
      <c r="G1308">
        <f t="shared" si="240"/>
        <v>96.03</v>
      </c>
      <c r="H1308">
        <f t="shared" ca="1" si="247"/>
        <v>95.38</v>
      </c>
      <c r="I1308">
        <f t="shared" si="241"/>
        <v>3</v>
      </c>
      <c r="J1308">
        <f t="shared" ca="1" si="242"/>
        <v>1</v>
      </c>
      <c r="K1308">
        <f t="shared" ca="1" si="248"/>
        <v>21575.26</v>
      </c>
      <c r="L1308">
        <f t="shared" ca="1" si="249"/>
        <v>21354.66</v>
      </c>
      <c r="M1308" s="21">
        <f t="shared" ca="1" si="243"/>
        <v>-0.67687181089243209</v>
      </c>
      <c r="N1308" s="21">
        <f t="shared" ca="1" si="250"/>
        <v>-1.0224674001611089</v>
      </c>
      <c r="O1308" t="str">
        <f t="shared" ca="1" si="244"/>
        <v/>
      </c>
      <c r="P1308" t="str">
        <f t="shared" ca="1" si="251"/>
        <v/>
      </c>
      <c r="Q1308" t="str">
        <f t="shared" ca="1" si="245"/>
        <v/>
      </c>
      <c r="R1308" t="str">
        <f t="shared" ca="1" si="246"/>
        <v/>
      </c>
    </row>
    <row r="1309" spans="3:18" x14ac:dyDescent="0.25">
      <c r="C1309" s="25">
        <v>41435</v>
      </c>
      <c r="D1309" s="24">
        <v>95.77</v>
      </c>
      <c r="E1309" s="24">
        <v>21615.09</v>
      </c>
      <c r="F1309" s="24">
        <v>1642.81</v>
      </c>
      <c r="G1309">
        <f t="shared" si="240"/>
        <v>96.16</v>
      </c>
      <c r="H1309">
        <f t="shared" ca="1" si="247"/>
        <v>91.97</v>
      </c>
      <c r="I1309">
        <f t="shared" si="241"/>
        <v>15</v>
      </c>
      <c r="J1309">
        <f t="shared" ca="1" si="242"/>
        <v>7</v>
      </c>
      <c r="K1309">
        <f t="shared" ca="1" si="248"/>
        <v>23366.37</v>
      </c>
      <c r="L1309">
        <f t="shared" ca="1" si="249"/>
        <v>22392.16</v>
      </c>
      <c r="M1309" s="21">
        <f t="shared" ca="1" si="243"/>
        <v>-4.3573211314475895</v>
      </c>
      <c r="N1309" s="21">
        <f t="shared" ca="1" si="250"/>
        <v>-4.1692826057277976</v>
      </c>
      <c r="O1309" t="str">
        <f t="shared" ca="1" si="244"/>
        <v/>
      </c>
      <c r="P1309" t="str">
        <f t="shared" ca="1" si="251"/>
        <v/>
      </c>
      <c r="Q1309" t="str">
        <f t="shared" ca="1" si="245"/>
        <v/>
      </c>
      <c r="R1309" t="str">
        <f t="shared" ca="1" si="246"/>
        <v/>
      </c>
    </row>
    <row r="1310" spans="3:18" x14ac:dyDescent="0.25">
      <c r="C1310" s="25">
        <v>41432</v>
      </c>
      <c r="D1310" s="24">
        <v>96.03</v>
      </c>
      <c r="E1310" s="24">
        <v>21575.26</v>
      </c>
      <c r="F1310" s="24">
        <v>1643.38</v>
      </c>
      <c r="G1310">
        <f t="shared" si="240"/>
        <v>96.71</v>
      </c>
      <c r="H1310">
        <f t="shared" ca="1" si="247"/>
        <v>91.97</v>
      </c>
      <c r="I1310">
        <f t="shared" si="241"/>
        <v>15</v>
      </c>
      <c r="J1310">
        <f t="shared" ca="1" si="242"/>
        <v>6</v>
      </c>
      <c r="K1310">
        <f t="shared" ca="1" si="248"/>
        <v>23493.03</v>
      </c>
      <c r="L1310">
        <f t="shared" ca="1" si="249"/>
        <v>22392.16</v>
      </c>
      <c r="M1310" s="21">
        <f t="shared" ca="1" si="243"/>
        <v>-4.9012511632716365</v>
      </c>
      <c r="N1310" s="21">
        <f t="shared" ca="1" si="250"/>
        <v>-4.6859430222495728</v>
      </c>
      <c r="O1310" t="str">
        <f t="shared" ca="1" si="244"/>
        <v/>
      </c>
      <c r="P1310" t="str">
        <f t="shared" ca="1" si="251"/>
        <v/>
      </c>
      <c r="Q1310" t="str">
        <f t="shared" ca="1" si="245"/>
        <v/>
      </c>
      <c r="R1310" t="str">
        <f t="shared" ca="1" si="246"/>
        <v/>
      </c>
    </row>
    <row r="1311" spans="3:18" x14ac:dyDescent="0.25">
      <c r="C1311" s="25">
        <v>41431</v>
      </c>
      <c r="D1311" s="24">
        <v>94.76</v>
      </c>
      <c r="E1311" s="24">
        <v>21838.43</v>
      </c>
      <c r="F1311" s="24">
        <v>1622.56</v>
      </c>
      <c r="G1311">
        <f t="shared" si="240"/>
        <v>96.71</v>
      </c>
      <c r="H1311">
        <f t="shared" ca="1" si="247"/>
        <v>91.97</v>
      </c>
      <c r="I1311">
        <f t="shared" si="241"/>
        <v>14</v>
      </c>
      <c r="J1311">
        <f t="shared" ca="1" si="242"/>
        <v>5</v>
      </c>
      <c r="K1311">
        <f t="shared" ca="1" si="248"/>
        <v>23493.03</v>
      </c>
      <c r="L1311">
        <f t="shared" ca="1" si="249"/>
        <v>22392.16</v>
      </c>
      <c r="M1311" s="21">
        <f t="shared" ca="1" si="243"/>
        <v>-4.9012511632716365</v>
      </c>
      <c r="N1311" s="21">
        <f t="shared" ca="1" si="250"/>
        <v>-4.6859430222495728</v>
      </c>
      <c r="O1311" t="str">
        <f t="shared" ca="1" si="244"/>
        <v/>
      </c>
      <c r="P1311" t="str">
        <f t="shared" ca="1" si="251"/>
        <v/>
      </c>
      <c r="Q1311" t="str">
        <f t="shared" ca="1" si="245"/>
        <v/>
      </c>
      <c r="R1311" t="str">
        <f t="shared" ca="1" si="246"/>
        <v/>
      </c>
    </row>
    <row r="1312" spans="3:18" x14ac:dyDescent="0.25">
      <c r="C1312" s="25">
        <v>41430</v>
      </c>
      <c r="D1312" s="24">
        <v>93.74</v>
      </c>
      <c r="E1312" s="24">
        <v>22069.24</v>
      </c>
      <c r="F1312" s="24">
        <v>1608.9</v>
      </c>
      <c r="G1312">
        <f t="shared" si="240"/>
        <v>96.71</v>
      </c>
      <c r="H1312">
        <f t="shared" ca="1" si="247"/>
        <v>91.97</v>
      </c>
      <c r="I1312">
        <f t="shared" si="241"/>
        <v>13</v>
      </c>
      <c r="J1312">
        <f t="shared" ca="1" si="242"/>
        <v>4</v>
      </c>
      <c r="K1312">
        <f t="shared" ca="1" si="248"/>
        <v>23493.03</v>
      </c>
      <c r="L1312">
        <f t="shared" ca="1" si="249"/>
        <v>22392.16</v>
      </c>
      <c r="M1312" s="21">
        <f t="shared" ca="1" si="243"/>
        <v>-4.9012511632716365</v>
      </c>
      <c r="N1312" s="21">
        <f t="shared" ca="1" si="250"/>
        <v>-4.6859430222495728</v>
      </c>
      <c r="O1312" t="str">
        <f t="shared" ca="1" si="244"/>
        <v/>
      </c>
      <c r="P1312" t="str">
        <f t="shared" ca="1" si="251"/>
        <v/>
      </c>
      <c r="Q1312" t="str">
        <f t="shared" ca="1" si="245"/>
        <v/>
      </c>
      <c r="R1312" t="str">
        <f t="shared" ca="1" si="246"/>
        <v/>
      </c>
    </row>
    <row r="1313" spans="3:18" x14ac:dyDescent="0.25">
      <c r="C1313" s="25">
        <v>41429</v>
      </c>
      <c r="D1313" s="24">
        <v>93.31</v>
      </c>
      <c r="E1313" s="24">
        <v>22285.52</v>
      </c>
      <c r="F1313" s="24">
        <v>1631.38</v>
      </c>
      <c r="G1313">
        <f t="shared" si="240"/>
        <v>96.71</v>
      </c>
      <c r="H1313">
        <f t="shared" ca="1" si="247"/>
        <v>91.97</v>
      </c>
      <c r="I1313">
        <f t="shared" si="241"/>
        <v>12</v>
      </c>
      <c r="J1313">
        <f t="shared" ca="1" si="242"/>
        <v>3</v>
      </c>
      <c r="K1313">
        <f t="shared" ca="1" si="248"/>
        <v>23493.03</v>
      </c>
      <c r="L1313">
        <f t="shared" ca="1" si="249"/>
        <v>22392.16</v>
      </c>
      <c r="M1313" s="21">
        <f t="shared" ca="1" si="243"/>
        <v>-4.9012511632716365</v>
      </c>
      <c r="N1313" s="21">
        <f t="shared" ca="1" si="250"/>
        <v>-4.6859430222495728</v>
      </c>
      <c r="O1313" t="str">
        <f t="shared" ca="1" si="244"/>
        <v/>
      </c>
      <c r="P1313" t="str">
        <f t="shared" ca="1" si="251"/>
        <v/>
      </c>
      <c r="Q1313" t="str">
        <f t="shared" ca="1" si="245"/>
        <v/>
      </c>
      <c r="R1313" t="str">
        <f t="shared" ca="1" si="246"/>
        <v/>
      </c>
    </row>
    <row r="1314" spans="3:18" x14ac:dyDescent="0.25">
      <c r="C1314" s="25">
        <v>41428</v>
      </c>
      <c r="D1314" s="24">
        <v>93.45</v>
      </c>
      <c r="E1314" s="24">
        <v>22282.19</v>
      </c>
      <c r="F1314" s="24">
        <v>1640.42</v>
      </c>
      <c r="G1314">
        <f t="shared" si="240"/>
        <v>96.71</v>
      </c>
      <c r="H1314">
        <f t="shared" ca="1" si="247"/>
        <v>91.97</v>
      </c>
      <c r="I1314">
        <f t="shared" si="241"/>
        <v>11</v>
      </c>
      <c r="J1314">
        <f t="shared" ca="1" si="242"/>
        <v>2</v>
      </c>
      <c r="K1314">
        <f t="shared" ca="1" si="248"/>
        <v>23493.03</v>
      </c>
      <c r="L1314">
        <f t="shared" ca="1" si="249"/>
        <v>22392.16</v>
      </c>
      <c r="M1314" s="21">
        <f t="shared" ca="1" si="243"/>
        <v>-4.9012511632716365</v>
      </c>
      <c r="N1314" s="21">
        <f t="shared" ca="1" si="250"/>
        <v>-4.6859430222495728</v>
      </c>
      <c r="O1314" t="str">
        <f t="shared" ca="1" si="244"/>
        <v/>
      </c>
      <c r="P1314" t="str">
        <f t="shared" ca="1" si="251"/>
        <v/>
      </c>
      <c r="Q1314" t="str">
        <f t="shared" ca="1" si="245"/>
        <v/>
      </c>
      <c r="R1314" t="str">
        <f t="shared" ca="1" si="246"/>
        <v/>
      </c>
    </row>
    <row r="1315" spans="3:18" x14ac:dyDescent="0.25">
      <c r="C1315" s="25">
        <v>41425</v>
      </c>
      <c r="D1315" s="24">
        <v>91.97</v>
      </c>
      <c r="E1315" s="24">
        <v>22392.16</v>
      </c>
      <c r="F1315" s="24">
        <v>1630.74</v>
      </c>
      <c r="G1315">
        <f t="shared" si="240"/>
        <v>96.71</v>
      </c>
      <c r="H1315">
        <f t="shared" ca="1" si="247"/>
        <v>91.97</v>
      </c>
      <c r="I1315">
        <f t="shared" si="241"/>
        <v>10</v>
      </c>
      <c r="J1315">
        <f t="shared" ca="1" si="242"/>
        <v>1</v>
      </c>
      <c r="K1315">
        <f t="shared" ca="1" si="248"/>
        <v>23493.03</v>
      </c>
      <c r="L1315">
        <f t="shared" ca="1" si="249"/>
        <v>22392.16</v>
      </c>
      <c r="M1315" s="21">
        <f t="shared" ca="1" si="243"/>
        <v>-4.9012511632716365</v>
      </c>
      <c r="N1315" s="21">
        <f t="shared" ca="1" si="250"/>
        <v>-4.6859430222495728</v>
      </c>
      <c r="O1315" t="str">
        <f t="shared" ca="1" si="244"/>
        <v/>
      </c>
      <c r="P1315" t="str">
        <f t="shared" ca="1" si="251"/>
        <v/>
      </c>
      <c r="Q1315" t="str">
        <f t="shared" ca="1" si="245"/>
        <v/>
      </c>
      <c r="R1315" t="str">
        <f t="shared" ca="1" si="246"/>
        <v/>
      </c>
    </row>
    <row r="1316" spans="3:18" x14ac:dyDescent="0.25">
      <c r="C1316" s="25">
        <v>41424</v>
      </c>
      <c r="D1316" s="24">
        <v>93.61</v>
      </c>
      <c r="E1316" s="24">
        <v>22484.31</v>
      </c>
      <c r="F1316" s="24">
        <v>1654.41</v>
      </c>
      <c r="G1316">
        <f t="shared" si="240"/>
        <v>96.71</v>
      </c>
      <c r="H1316">
        <f t="shared" ca="1" si="247"/>
        <v>93.13</v>
      </c>
      <c r="I1316">
        <f t="shared" si="241"/>
        <v>9</v>
      </c>
      <c r="J1316">
        <f t="shared" ca="1" si="242"/>
        <v>2</v>
      </c>
      <c r="K1316">
        <f t="shared" ca="1" si="248"/>
        <v>23493.03</v>
      </c>
      <c r="L1316">
        <f t="shared" ca="1" si="249"/>
        <v>22554.93</v>
      </c>
      <c r="M1316" s="21">
        <f t="shared" ca="1" si="243"/>
        <v>-3.7017888532726695</v>
      </c>
      <c r="N1316" s="21">
        <f t="shared" ca="1" si="250"/>
        <v>-3.9930992298566781</v>
      </c>
      <c r="O1316" t="str">
        <f t="shared" ca="1" si="244"/>
        <v/>
      </c>
      <c r="P1316" t="str">
        <f t="shared" ca="1" si="251"/>
        <v/>
      </c>
      <c r="Q1316" t="str">
        <f t="shared" ca="1" si="245"/>
        <v/>
      </c>
      <c r="R1316" t="str">
        <f t="shared" ca="1" si="246"/>
        <v/>
      </c>
    </row>
    <row r="1317" spans="3:18" x14ac:dyDescent="0.25">
      <c r="C1317" s="25">
        <v>41423</v>
      </c>
      <c r="D1317" s="24">
        <v>93.13</v>
      </c>
      <c r="E1317" s="24">
        <v>22554.93</v>
      </c>
      <c r="F1317" s="24">
        <v>1648.36</v>
      </c>
      <c r="G1317">
        <f t="shared" si="240"/>
        <v>96.71</v>
      </c>
      <c r="H1317">
        <f t="shared" ca="1" si="247"/>
        <v>93.13</v>
      </c>
      <c r="I1317">
        <f t="shared" si="241"/>
        <v>8</v>
      </c>
      <c r="J1317">
        <f t="shared" ca="1" si="242"/>
        <v>1</v>
      </c>
      <c r="K1317">
        <f t="shared" ca="1" si="248"/>
        <v>23493.03</v>
      </c>
      <c r="L1317">
        <f t="shared" ca="1" si="249"/>
        <v>22554.93</v>
      </c>
      <c r="M1317" s="21">
        <f t="shared" ca="1" si="243"/>
        <v>-3.7017888532726695</v>
      </c>
      <c r="N1317" s="21">
        <f t="shared" ca="1" si="250"/>
        <v>-3.9930992298566781</v>
      </c>
      <c r="O1317" t="str">
        <f t="shared" ca="1" si="244"/>
        <v/>
      </c>
      <c r="P1317" t="str">
        <f t="shared" ca="1" si="251"/>
        <v/>
      </c>
      <c r="Q1317" t="str">
        <f t="shared" ca="1" si="245"/>
        <v/>
      </c>
      <c r="R1317" t="str">
        <f t="shared" ca="1" si="246"/>
        <v/>
      </c>
    </row>
    <row r="1318" spans="3:18" x14ac:dyDescent="0.25">
      <c r="C1318" s="25">
        <v>41422</v>
      </c>
      <c r="D1318" s="24">
        <v>95.01</v>
      </c>
      <c r="E1318" s="24">
        <v>22924.25</v>
      </c>
      <c r="F1318" s="24">
        <v>1660.06</v>
      </c>
      <c r="G1318">
        <f t="shared" si="240"/>
        <v>96.71</v>
      </c>
      <c r="H1318">
        <f t="shared" ca="1" si="247"/>
        <v>94.15</v>
      </c>
      <c r="I1318">
        <f t="shared" si="241"/>
        <v>7</v>
      </c>
      <c r="J1318">
        <f t="shared" ca="1" si="242"/>
        <v>3</v>
      </c>
      <c r="K1318">
        <f t="shared" ca="1" si="248"/>
        <v>23493.03</v>
      </c>
      <c r="L1318">
        <f t="shared" ca="1" si="249"/>
        <v>22618.67</v>
      </c>
      <c r="M1318" s="21">
        <f t="shared" ca="1" si="243"/>
        <v>-2.6470892358597786</v>
      </c>
      <c r="N1318" s="21">
        <f t="shared" ca="1" si="250"/>
        <v>-3.7217847165733842</v>
      </c>
      <c r="O1318" t="str">
        <f t="shared" ca="1" si="244"/>
        <v/>
      </c>
      <c r="P1318" t="str">
        <f t="shared" ca="1" si="251"/>
        <v/>
      </c>
      <c r="Q1318" t="str">
        <f t="shared" ca="1" si="245"/>
        <v/>
      </c>
      <c r="R1318" t="str">
        <f t="shared" ca="1" si="246"/>
        <v/>
      </c>
    </row>
    <row r="1319" spans="3:18" x14ac:dyDescent="0.25">
      <c r="C1319" s="25">
        <v>41421</v>
      </c>
      <c r="D1319" s="24"/>
      <c r="E1319" s="24">
        <v>22686.05</v>
      </c>
      <c r="F1319" s="24"/>
      <c r="G1319">
        <f t="shared" si="240"/>
        <v>96.71</v>
      </c>
      <c r="H1319">
        <f t="shared" ca="1" si="247"/>
        <v>94.15</v>
      </c>
      <c r="I1319">
        <f t="shared" si="241"/>
        <v>6</v>
      </c>
      <c r="J1319">
        <f t="shared" ca="1" si="242"/>
        <v>2</v>
      </c>
      <c r="K1319">
        <f t="shared" ca="1" si="248"/>
        <v>23493.03</v>
      </c>
      <c r="L1319">
        <f t="shared" ca="1" si="249"/>
        <v>22618.67</v>
      </c>
      <c r="M1319" s="21">
        <f t="shared" ca="1" si="243"/>
        <v>-2.6470892358597786</v>
      </c>
      <c r="N1319" s="21">
        <f t="shared" ca="1" si="250"/>
        <v>-3.7217847165733842</v>
      </c>
      <c r="O1319" t="str">
        <f t="shared" ca="1" si="244"/>
        <v/>
      </c>
      <c r="P1319" t="str">
        <f t="shared" ca="1" si="251"/>
        <v/>
      </c>
      <c r="Q1319" t="str">
        <f t="shared" ca="1" si="245"/>
        <v/>
      </c>
      <c r="R1319" t="str">
        <f t="shared" ca="1" si="246"/>
        <v/>
      </c>
    </row>
    <row r="1320" spans="3:18" x14ac:dyDescent="0.25">
      <c r="C1320" s="25">
        <v>41418</v>
      </c>
      <c r="D1320" s="24">
        <v>94.15</v>
      </c>
      <c r="E1320" s="24">
        <v>22618.67</v>
      </c>
      <c r="F1320" s="24">
        <v>1649.6</v>
      </c>
      <c r="G1320">
        <f t="shared" si="240"/>
        <v>96.71</v>
      </c>
      <c r="H1320">
        <f t="shared" ca="1" si="247"/>
        <v>94.15</v>
      </c>
      <c r="I1320">
        <f t="shared" si="241"/>
        <v>5</v>
      </c>
      <c r="J1320">
        <f t="shared" ca="1" si="242"/>
        <v>1</v>
      </c>
      <c r="K1320">
        <f t="shared" ca="1" si="248"/>
        <v>23493.03</v>
      </c>
      <c r="L1320">
        <f t="shared" ca="1" si="249"/>
        <v>22618.67</v>
      </c>
      <c r="M1320" s="21">
        <f t="shared" ca="1" si="243"/>
        <v>-2.6470892358597786</v>
      </c>
      <c r="N1320" s="21">
        <f t="shared" ca="1" si="250"/>
        <v>-3.7217847165733842</v>
      </c>
      <c r="O1320" t="str">
        <f t="shared" ca="1" si="244"/>
        <v/>
      </c>
      <c r="P1320" t="str">
        <f t="shared" ca="1" si="251"/>
        <v/>
      </c>
      <c r="Q1320" t="str">
        <f t="shared" ca="1" si="245"/>
        <v/>
      </c>
      <c r="R1320" t="str">
        <f t="shared" ca="1" si="246"/>
        <v/>
      </c>
    </row>
    <row r="1321" spans="3:18" x14ac:dyDescent="0.25">
      <c r="C1321" s="25">
        <v>41417</v>
      </c>
      <c r="D1321" s="24">
        <v>94.25</v>
      </c>
      <c r="E1321" s="24">
        <v>22669.68</v>
      </c>
      <c r="F1321" s="24">
        <v>1650.51</v>
      </c>
      <c r="G1321">
        <f t="shared" si="240"/>
        <v>96.71</v>
      </c>
      <c r="H1321">
        <f t="shared" ca="1" si="247"/>
        <v>94.25</v>
      </c>
      <c r="I1321">
        <f t="shared" si="241"/>
        <v>4</v>
      </c>
      <c r="J1321">
        <f t="shared" ca="1" si="242"/>
        <v>1</v>
      </c>
      <c r="K1321">
        <f t="shared" ca="1" si="248"/>
        <v>23493.03</v>
      </c>
      <c r="L1321">
        <f t="shared" ca="1" si="249"/>
        <v>22669.68</v>
      </c>
      <c r="M1321" s="21">
        <f t="shared" ca="1" si="243"/>
        <v>-2.5436873125840087</v>
      </c>
      <c r="N1321" s="21">
        <f t="shared" ca="1" si="250"/>
        <v>-3.5046564874773423</v>
      </c>
      <c r="O1321" t="str">
        <f t="shared" ca="1" si="244"/>
        <v/>
      </c>
      <c r="P1321" t="str">
        <f t="shared" ca="1" si="251"/>
        <v/>
      </c>
      <c r="Q1321" t="str">
        <f t="shared" ca="1" si="245"/>
        <v/>
      </c>
      <c r="R1321" t="str">
        <f t="shared" ca="1" si="246"/>
        <v/>
      </c>
    </row>
    <row r="1322" spans="3:18" x14ac:dyDescent="0.25">
      <c r="C1322" s="25">
        <v>41416</v>
      </c>
      <c r="D1322" s="24">
        <v>94.28</v>
      </c>
      <c r="E1322" s="24">
        <v>23261.08</v>
      </c>
      <c r="F1322" s="24">
        <v>1655.35</v>
      </c>
      <c r="G1322">
        <f t="shared" si="240"/>
        <v>96.71</v>
      </c>
      <c r="H1322">
        <f t="shared" ca="1" si="247"/>
        <v>94.28</v>
      </c>
      <c r="I1322">
        <f t="shared" si="241"/>
        <v>3</v>
      </c>
      <c r="J1322">
        <f t="shared" ca="1" si="242"/>
        <v>1</v>
      </c>
      <c r="K1322">
        <f t="shared" ca="1" si="248"/>
        <v>23493.03</v>
      </c>
      <c r="L1322">
        <f t="shared" ca="1" si="249"/>
        <v>23261.08</v>
      </c>
      <c r="M1322" s="21">
        <f t="shared" ca="1" si="243"/>
        <v>-2.5126667356012766</v>
      </c>
      <c r="N1322" s="21">
        <f t="shared" ca="1" si="250"/>
        <v>-0.98731410975935185</v>
      </c>
      <c r="O1322" t="str">
        <f t="shared" ca="1" si="244"/>
        <v/>
      </c>
      <c r="P1322" t="str">
        <f t="shared" ca="1" si="251"/>
        <v/>
      </c>
      <c r="Q1322" t="str">
        <f t="shared" ca="1" si="245"/>
        <v/>
      </c>
      <c r="R1322" t="str">
        <f t="shared" ca="1" si="246"/>
        <v/>
      </c>
    </row>
    <row r="1323" spans="3:18" x14ac:dyDescent="0.25">
      <c r="C1323" s="25">
        <v>41415</v>
      </c>
      <c r="D1323" s="24">
        <v>96.16</v>
      </c>
      <c r="E1323" s="24">
        <v>23366.37</v>
      </c>
      <c r="F1323" s="24">
        <v>1669.16</v>
      </c>
      <c r="G1323">
        <f t="shared" si="240"/>
        <v>96.71</v>
      </c>
      <c r="H1323">
        <f t="shared" ca="1" si="247"/>
        <v>96.16</v>
      </c>
      <c r="I1323">
        <f t="shared" si="241"/>
        <v>2</v>
      </c>
      <c r="J1323">
        <f t="shared" ca="1" si="242"/>
        <v>1</v>
      </c>
      <c r="K1323">
        <f t="shared" ca="1" si="248"/>
        <v>23493.03</v>
      </c>
      <c r="L1323">
        <f t="shared" ca="1" si="249"/>
        <v>23366.37</v>
      </c>
      <c r="M1323" s="21">
        <f t="shared" ca="1" si="243"/>
        <v>-0.56871057801675118</v>
      </c>
      <c r="N1323" s="21">
        <f t="shared" ca="1" si="250"/>
        <v>-0.53913862962760017</v>
      </c>
      <c r="O1323" t="str">
        <f t="shared" ca="1" si="244"/>
        <v/>
      </c>
      <c r="P1323" t="str">
        <f t="shared" ca="1" si="251"/>
        <v/>
      </c>
      <c r="Q1323" t="str">
        <f t="shared" ca="1" si="245"/>
        <v/>
      </c>
      <c r="R1323" t="str">
        <f t="shared" ca="1" si="246"/>
        <v/>
      </c>
    </row>
    <row r="1324" spans="3:18" x14ac:dyDescent="0.25">
      <c r="C1324" s="25">
        <v>41414</v>
      </c>
      <c r="D1324" s="24">
        <v>96.71</v>
      </c>
      <c r="E1324" s="24">
        <v>23493.03</v>
      </c>
      <c r="F1324" s="24">
        <v>1666.29</v>
      </c>
      <c r="G1324">
        <f t="shared" si="240"/>
        <v>96.71</v>
      </c>
      <c r="H1324">
        <f t="shared" ca="1" si="247"/>
        <v>96.71</v>
      </c>
      <c r="I1324">
        <f t="shared" si="241"/>
        <v>1</v>
      </c>
      <c r="J1324">
        <f t="shared" ca="1" si="242"/>
        <v>1</v>
      </c>
      <c r="K1324">
        <f t="shared" ca="1" si="248"/>
        <v>23493.03</v>
      </c>
      <c r="L1324">
        <f t="shared" ca="1" si="249"/>
        <v>23493.03</v>
      </c>
      <c r="M1324" s="21">
        <f t="shared" ca="1" si="243"/>
        <v>0</v>
      </c>
      <c r="N1324" s="21">
        <f t="shared" ca="1" si="250"/>
        <v>0</v>
      </c>
      <c r="O1324" t="str">
        <f t="shared" ca="1" si="244"/>
        <v/>
      </c>
      <c r="P1324" t="str">
        <f t="shared" ca="1" si="251"/>
        <v/>
      </c>
      <c r="Q1324" t="str">
        <f t="shared" ca="1" si="245"/>
        <v/>
      </c>
      <c r="R1324" t="str">
        <f t="shared" ca="1" si="246"/>
        <v/>
      </c>
    </row>
    <row r="1325" spans="3:18" x14ac:dyDescent="0.25">
      <c r="C1325" s="25">
        <v>41411</v>
      </c>
      <c r="D1325" s="24">
        <v>96.02</v>
      </c>
      <c r="E1325" s="24"/>
      <c r="F1325" s="24">
        <v>1667.47</v>
      </c>
      <c r="G1325">
        <f t="shared" si="240"/>
        <v>96.62</v>
      </c>
      <c r="H1325">
        <f t="shared" ca="1" si="247"/>
        <v>94.21</v>
      </c>
      <c r="I1325">
        <f t="shared" si="241"/>
        <v>8</v>
      </c>
      <c r="J1325">
        <f t="shared" ca="1" si="242"/>
        <v>4</v>
      </c>
      <c r="K1325">
        <f t="shared" ca="1" si="248"/>
        <v>23244.35</v>
      </c>
      <c r="L1325">
        <f t="shared" ca="1" si="249"/>
        <v>22930.28</v>
      </c>
      <c r="M1325" s="21">
        <f t="shared" ca="1" si="243"/>
        <v>-2.4943075967708617</v>
      </c>
      <c r="N1325" s="21">
        <f t="shared" ca="1" si="250"/>
        <v>-1.3511670578011392</v>
      </c>
      <c r="O1325" t="str">
        <f t="shared" ca="1" si="244"/>
        <v/>
      </c>
      <c r="P1325" t="str">
        <f t="shared" ca="1" si="251"/>
        <v/>
      </c>
      <c r="Q1325" t="str">
        <f t="shared" ca="1" si="245"/>
        <v/>
      </c>
      <c r="R1325" t="str">
        <f t="shared" ca="1" si="246"/>
        <v/>
      </c>
    </row>
    <row r="1326" spans="3:18" x14ac:dyDescent="0.25">
      <c r="C1326" s="25">
        <v>41410</v>
      </c>
      <c r="D1326" s="24">
        <v>95.16</v>
      </c>
      <c r="E1326" s="24">
        <v>23082.68</v>
      </c>
      <c r="F1326" s="24">
        <v>1650.47</v>
      </c>
      <c r="G1326">
        <f t="shared" si="240"/>
        <v>96.62</v>
      </c>
      <c r="H1326">
        <f t="shared" ca="1" si="247"/>
        <v>94.21</v>
      </c>
      <c r="I1326">
        <f t="shared" si="241"/>
        <v>7</v>
      </c>
      <c r="J1326">
        <f t="shared" ca="1" si="242"/>
        <v>3</v>
      </c>
      <c r="K1326">
        <f t="shared" ca="1" si="248"/>
        <v>23244.35</v>
      </c>
      <c r="L1326">
        <f t="shared" ca="1" si="249"/>
        <v>22930.28</v>
      </c>
      <c r="M1326" s="21">
        <f t="shared" ca="1" si="243"/>
        <v>-2.4943075967708617</v>
      </c>
      <c r="N1326" s="21">
        <f t="shared" ca="1" si="250"/>
        <v>-1.3511670578011392</v>
      </c>
      <c r="O1326" t="str">
        <f t="shared" ca="1" si="244"/>
        <v/>
      </c>
      <c r="P1326" t="str">
        <f t="shared" ca="1" si="251"/>
        <v/>
      </c>
      <c r="Q1326" t="str">
        <f t="shared" ca="1" si="245"/>
        <v/>
      </c>
      <c r="R1326" t="str">
        <f t="shared" ca="1" si="246"/>
        <v/>
      </c>
    </row>
    <row r="1327" spans="3:18" x14ac:dyDescent="0.25">
      <c r="C1327" s="25">
        <v>41409</v>
      </c>
      <c r="D1327" s="24">
        <v>94.3</v>
      </c>
      <c r="E1327" s="24">
        <v>23044.240000000002</v>
      </c>
      <c r="F1327" s="24">
        <v>1658.78</v>
      </c>
      <c r="G1327">
        <f t="shared" si="240"/>
        <v>96.62</v>
      </c>
      <c r="H1327">
        <f t="shared" ca="1" si="247"/>
        <v>94.21</v>
      </c>
      <c r="I1327">
        <f t="shared" si="241"/>
        <v>6</v>
      </c>
      <c r="J1327">
        <f t="shared" ca="1" si="242"/>
        <v>2</v>
      </c>
      <c r="K1327">
        <f t="shared" ca="1" si="248"/>
        <v>23244.35</v>
      </c>
      <c r="L1327">
        <f t="shared" ca="1" si="249"/>
        <v>22930.28</v>
      </c>
      <c r="M1327" s="21">
        <f t="shared" ca="1" si="243"/>
        <v>-2.4943075967708617</v>
      </c>
      <c r="N1327" s="21">
        <f t="shared" ca="1" si="250"/>
        <v>-1.3511670578011392</v>
      </c>
      <c r="O1327" t="str">
        <f t="shared" ca="1" si="244"/>
        <v/>
      </c>
      <c r="P1327" t="str">
        <f t="shared" ca="1" si="251"/>
        <v/>
      </c>
      <c r="Q1327" t="str">
        <f t="shared" ca="1" si="245"/>
        <v/>
      </c>
      <c r="R1327" t="str">
        <f t="shared" ca="1" si="246"/>
        <v/>
      </c>
    </row>
    <row r="1328" spans="3:18" x14ac:dyDescent="0.25">
      <c r="C1328" s="25">
        <v>41408</v>
      </c>
      <c r="D1328" s="24">
        <v>94.21</v>
      </c>
      <c r="E1328" s="24">
        <v>22930.28</v>
      </c>
      <c r="F1328" s="24">
        <v>1650.34</v>
      </c>
      <c r="G1328">
        <f t="shared" si="240"/>
        <v>96.62</v>
      </c>
      <c r="H1328">
        <f t="shared" ca="1" si="247"/>
        <v>94.21</v>
      </c>
      <c r="I1328">
        <f t="shared" si="241"/>
        <v>5</v>
      </c>
      <c r="J1328">
        <f t="shared" ca="1" si="242"/>
        <v>1</v>
      </c>
      <c r="K1328">
        <f t="shared" ca="1" si="248"/>
        <v>23244.35</v>
      </c>
      <c r="L1328">
        <f t="shared" ca="1" si="249"/>
        <v>22930.28</v>
      </c>
      <c r="M1328" s="21">
        <f t="shared" ca="1" si="243"/>
        <v>-2.4943075967708617</v>
      </c>
      <c r="N1328" s="21">
        <f t="shared" ca="1" si="250"/>
        <v>-1.3511670578011392</v>
      </c>
      <c r="O1328" t="str">
        <f t="shared" ca="1" si="244"/>
        <v/>
      </c>
      <c r="P1328" t="str">
        <f t="shared" ca="1" si="251"/>
        <v/>
      </c>
      <c r="Q1328" t="str">
        <f t="shared" ca="1" si="245"/>
        <v/>
      </c>
      <c r="R1328" t="str">
        <f t="shared" ca="1" si="246"/>
        <v/>
      </c>
    </row>
    <row r="1329" spans="3:18" x14ac:dyDescent="0.25">
      <c r="C1329" s="25">
        <v>41407</v>
      </c>
      <c r="D1329" s="24">
        <v>95.17</v>
      </c>
      <c r="E1329" s="24">
        <v>22989.81</v>
      </c>
      <c r="F1329" s="24">
        <v>1633.77</v>
      </c>
      <c r="G1329">
        <f t="shared" si="240"/>
        <v>96.62</v>
      </c>
      <c r="H1329">
        <f t="shared" ca="1" si="247"/>
        <v>95.17</v>
      </c>
      <c r="I1329">
        <f t="shared" si="241"/>
        <v>4</v>
      </c>
      <c r="J1329">
        <f t="shared" ca="1" si="242"/>
        <v>1</v>
      </c>
      <c r="K1329">
        <f t="shared" ca="1" si="248"/>
        <v>23244.35</v>
      </c>
      <c r="L1329">
        <f t="shared" ca="1" si="249"/>
        <v>22989.81</v>
      </c>
      <c r="M1329" s="21">
        <f t="shared" ca="1" si="243"/>
        <v>-1.5007244876837134</v>
      </c>
      <c r="N1329" s="21">
        <f t="shared" ca="1" si="250"/>
        <v>-1.0950618107195775</v>
      </c>
      <c r="O1329" t="str">
        <f t="shared" ca="1" si="244"/>
        <v/>
      </c>
      <c r="P1329" t="str">
        <f t="shared" ca="1" si="251"/>
        <v/>
      </c>
      <c r="Q1329" t="str">
        <f t="shared" ca="1" si="245"/>
        <v/>
      </c>
      <c r="R1329" t="str">
        <f t="shared" ca="1" si="246"/>
        <v/>
      </c>
    </row>
    <row r="1330" spans="3:18" x14ac:dyDescent="0.25">
      <c r="C1330" s="25">
        <v>41404</v>
      </c>
      <c r="D1330" s="24">
        <v>96.04</v>
      </c>
      <c r="E1330" s="24">
        <v>23321.22</v>
      </c>
      <c r="F1330" s="24">
        <v>1633.7</v>
      </c>
      <c r="G1330">
        <f t="shared" si="240"/>
        <v>96.62</v>
      </c>
      <c r="H1330">
        <f t="shared" ca="1" si="247"/>
        <v>96.04</v>
      </c>
      <c r="I1330">
        <f t="shared" si="241"/>
        <v>3</v>
      </c>
      <c r="J1330">
        <f t="shared" ca="1" si="242"/>
        <v>1</v>
      </c>
      <c r="K1330">
        <f t="shared" ca="1" si="248"/>
        <v>23244.35</v>
      </c>
      <c r="L1330">
        <f t="shared" ca="1" si="249"/>
        <v>23321.22</v>
      </c>
      <c r="M1330" s="21">
        <f t="shared" ca="1" si="243"/>
        <v>-0.60028979507348312</v>
      </c>
      <c r="N1330" s="21">
        <f t="shared" ca="1" si="250"/>
        <v>0.33070402054693471</v>
      </c>
      <c r="O1330" t="str">
        <f t="shared" ca="1" si="244"/>
        <v/>
      </c>
      <c r="P1330" t="str">
        <f t="shared" ca="1" si="251"/>
        <v/>
      </c>
      <c r="Q1330" t="str">
        <f t="shared" ca="1" si="245"/>
        <v/>
      </c>
      <c r="R1330" t="str">
        <f t="shared" ca="1" si="246"/>
        <v/>
      </c>
    </row>
    <row r="1331" spans="3:18" x14ac:dyDescent="0.25">
      <c r="C1331" s="25">
        <v>41403</v>
      </c>
      <c r="D1331" s="24">
        <v>96.39</v>
      </c>
      <c r="E1331" s="24">
        <v>23211.48</v>
      </c>
      <c r="F1331" s="24">
        <v>1626.67</v>
      </c>
      <c r="G1331">
        <f t="shared" si="240"/>
        <v>96.62</v>
      </c>
      <c r="H1331">
        <f t="shared" ca="1" si="247"/>
        <v>96.39</v>
      </c>
      <c r="I1331">
        <f t="shared" si="241"/>
        <v>2</v>
      </c>
      <c r="J1331">
        <f t="shared" ca="1" si="242"/>
        <v>1</v>
      </c>
      <c r="K1331">
        <f t="shared" ca="1" si="248"/>
        <v>23244.35</v>
      </c>
      <c r="L1331">
        <f t="shared" ca="1" si="249"/>
        <v>23211.48</v>
      </c>
      <c r="M1331" s="21">
        <f t="shared" ca="1" si="243"/>
        <v>-0.23804595321880173</v>
      </c>
      <c r="N1331" s="21">
        <f t="shared" ca="1" si="250"/>
        <v>-0.14141070840870684</v>
      </c>
      <c r="O1331" t="str">
        <f t="shared" ca="1" si="244"/>
        <v/>
      </c>
      <c r="P1331" t="str">
        <f t="shared" ca="1" si="251"/>
        <v/>
      </c>
      <c r="Q1331" t="str">
        <f t="shared" ca="1" si="245"/>
        <v/>
      </c>
      <c r="R1331" t="str">
        <f t="shared" ca="1" si="246"/>
        <v/>
      </c>
    </row>
    <row r="1332" spans="3:18" x14ac:dyDescent="0.25">
      <c r="C1332" s="25">
        <v>41402</v>
      </c>
      <c r="D1332" s="24">
        <v>96.62</v>
      </c>
      <c r="E1332" s="24">
        <v>23244.35</v>
      </c>
      <c r="F1332" s="24">
        <v>1632.69</v>
      </c>
      <c r="G1332">
        <f t="shared" si="240"/>
        <v>96.62</v>
      </c>
      <c r="H1332">
        <f t="shared" ca="1" si="247"/>
        <v>96.62</v>
      </c>
      <c r="I1332">
        <f t="shared" si="241"/>
        <v>1</v>
      </c>
      <c r="J1332">
        <f t="shared" ca="1" si="242"/>
        <v>1</v>
      </c>
      <c r="K1332">
        <f t="shared" ca="1" si="248"/>
        <v>23244.35</v>
      </c>
      <c r="L1332">
        <f t="shared" ca="1" si="249"/>
        <v>23244.35</v>
      </c>
      <c r="M1332" s="21">
        <f t="shared" ca="1" si="243"/>
        <v>0</v>
      </c>
      <c r="N1332" s="21">
        <f t="shared" ca="1" si="250"/>
        <v>0</v>
      </c>
      <c r="O1332" t="str">
        <f t="shared" ca="1" si="244"/>
        <v/>
      </c>
      <c r="P1332" t="str">
        <f t="shared" ca="1" si="251"/>
        <v/>
      </c>
      <c r="Q1332" t="str">
        <f t="shared" ca="1" si="245"/>
        <v/>
      </c>
      <c r="R1332" t="str">
        <f t="shared" ca="1" si="246"/>
        <v/>
      </c>
    </row>
    <row r="1333" spans="3:18" x14ac:dyDescent="0.25">
      <c r="C1333" s="25">
        <v>41401</v>
      </c>
      <c r="D1333" s="24">
        <v>95.62</v>
      </c>
      <c r="E1333" s="24">
        <v>23047.09</v>
      </c>
      <c r="F1333" s="24">
        <v>1625.96</v>
      </c>
      <c r="G1333">
        <f t="shared" si="240"/>
        <v>96.16</v>
      </c>
      <c r="H1333">
        <f t="shared" ca="1" si="247"/>
        <v>95.62</v>
      </c>
      <c r="I1333">
        <f t="shared" si="241"/>
        <v>2</v>
      </c>
      <c r="J1333">
        <f t="shared" ca="1" si="242"/>
        <v>1</v>
      </c>
      <c r="K1333">
        <f t="shared" ca="1" si="248"/>
        <v>22915.09</v>
      </c>
      <c r="L1333">
        <f t="shared" ca="1" si="249"/>
        <v>23047.09</v>
      </c>
      <c r="M1333" s="21">
        <f t="shared" ca="1" si="243"/>
        <v>-0.56156405990015479</v>
      </c>
      <c r="N1333" s="21">
        <f t="shared" ca="1" si="250"/>
        <v>0.57603963152665916</v>
      </c>
      <c r="O1333" t="str">
        <f t="shared" ca="1" si="244"/>
        <v/>
      </c>
      <c r="P1333" t="str">
        <f t="shared" ca="1" si="251"/>
        <v/>
      </c>
      <c r="Q1333" t="str">
        <f t="shared" ca="1" si="245"/>
        <v/>
      </c>
      <c r="R1333" t="str">
        <f t="shared" ca="1" si="246"/>
        <v/>
      </c>
    </row>
    <row r="1334" spans="3:18" x14ac:dyDescent="0.25">
      <c r="C1334" s="25">
        <v>41400</v>
      </c>
      <c r="D1334" s="24">
        <v>96.16</v>
      </c>
      <c r="E1334" s="24">
        <v>22915.09</v>
      </c>
      <c r="F1334" s="24">
        <v>1617.5</v>
      </c>
      <c r="G1334">
        <f t="shared" si="240"/>
        <v>96.16</v>
      </c>
      <c r="H1334">
        <f t="shared" ca="1" si="247"/>
        <v>96.16</v>
      </c>
      <c r="I1334">
        <f t="shared" si="241"/>
        <v>1</v>
      </c>
      <c r="J1334">
        <f t="shared" ca="1" si="242"/>
        <v>1</v>
      </c>
      <c r="K1334">
        <f t="shared" ca="1" si="248"/>
        <v>22915.09</v>
      </c>
      <c r="L1334">
        <f t="shared" ca="1" si="249"/>
        <v>22915.09</v>
      </c>
      <c r="M1334" s="21">
        <f t="shared" ca="1" si="243"/>
        <v>0</v>
      </c>
      <c r="N1334" s="21">
        <f t="shared" ca="1" si="250"/>
        <v>0</v>
      </c>
      <c r="O1334" t="str">
        <f t="shared" ca="1" si="244"/>
        <v/>
      </c>
      <c r="P1334" t="str">
        <f t="shared" ca="1" si="251"/>
        <v/>
      </c>
      <c r="Q1334" t="str">
        <f t="shared" ca="1" si="245"/>
        <v/>
      </c>
      <c r="R1334" t="str">
        <f t="shared" ca="1" si="246"/>
        <v/>
      </c>
    </row>
    <row r="1335" spans="3:18" x14ac:dyDescent="0.25">
      <c r="C1335" s="25">
        <v>41397</v>
      </c>
      <c r="D1335" s="24">
        <v>95.61</v>
      </c>
      <c r="E1335" s="24">
        <v>22689.96</v>
      </c>
      <c r="F1335" s="24">
        <v>1614.42</v>
      </c>
      <c r="G1335">
        <f t="shared" si="240"/>
        <v>95.61</v>
      </c>
      <c r="H1335">
        <f t="shared" ca="1" si="247"/>
        <v>95.61</v>
      </c>
      <c r="I1335">
        <f t="shared" si="241"/>
        <v>1</v>
      </c>
      <c r="J1335">
        <f t="shared" ca="1" si="242"/>
        <v>1</v>
      </c>
      <c r="K1335">
        <f t="shared" ca="1" si="248"/>
        <v>22689.96</v>
      </c>
      <c r="L1335">
        <f t="shared" ca="1" si="249"/>
        <v>22689.96</v>
      </c>
      <c r="M1335" s="21">
        <f t="shared" ca="1" si="243"/>
        <v>0</v>
      </c>
      <c r="N1335" s="21">
        <f t="shared" ca="1" si="250"/>
        <v>0</v>
      </c>
      <c r="O1335" t="str">
        <f t="shared" ca="1" si="244"/>
        <v/>
      </c>
      <c r="P1335" t="str">
        <f t="shared" ca="1" si="251"/>
        <v/>
      </c>
      <c r="Q1335" t="str">
        <f t="shared" ca="1" si="245"/>
        <v/>
      </c>
      <c r="R1335" t="str">
        <f t="shared" ca="1" si="246"/>
        <v/>
      </c>
    </row>
    <row r="1336" spans="3:18" x14ac:dyDescent="0.25">
      <c r="C1336" s="25">
        <v>41396</v>
      </c>
      <c r="D1336" s="24">
        <v>93.99</v>
      </c>
      <c r="E1336" s="24">
        <v>22668.3</v>
      </c>
      <c r="F1336" s="24">
        <v>1597.59</v>
      </c>
      <c r="G1336">
        <f t="shared" si="240"/>
        <v>94.5</v>
      </c>
      <c r="H1336">
        <f t="shared" ca="1" si="247"/>
        <v>91.03</v>
      </c>
      <c r="I1336">
        <f t="shared" si="241"/>
        <v>4</v>
      </c>
      <c r="J1336">
        <f t="shared" ca="1" si="242"/>
        <v>2</v>
      </c>
      <c r="K1336">
        <f t="shared" ca="1" si="248"/>
        <v>22580.77</v>
      </c>
      <c r="L1336">
        <f t="shared" ca="1" si="249"/>
        <v>0</v>
      </c>
      <c r="M1336" s="21">
        <f t="shared" ca="1" si="243"/>
        <v>-3.6719576719576708</v>
      </c>
      <c r="N1336" s="21">
        <f t="shared" ca="1" si="250"/>
        <v>-100</v>
      </c>
      <c r="O1336" t="str">
        <f t="shared" ca="1" si="244"/>
        <v/>
      </c>
      <c r="P1336" t="str">
        <f t="shared" ca="1" si="251"/>
        <v/>
      </c>
      <c r="Q1336" t="str">
        <f t="shared" ca="1" si="245"/>
        <v/>
      </c>
      <c r="R1336" t="str">
        <f t="shared" ca="1" si="246"/>
        <v/>
      </c>
    </row>
    <row r="1337" spans="3:18" x14ac:dyDescent="0.25">
      <c r="C1337" s="25">
        <v>41395</v>
      </c>
      <c r="D1337" s="24">
        <v>91.03</v>
      </c>
      <c r="E1337" s="24"/>
      <c r="F1337" s="24">
        <v>1582.7</v>
      </c>
      <c r="G1337">
        <f t="shared" si="240"/>
        <v>94.5</v>
      </c>
      <c r="H1337">
        <f t="shared" ca="1" si="247"/>
        <v>91.03</v>
      </c>
      <c r="I1337">
        <f t="shared" si="241"/>
        <v>3</v>
      </c>
      <c r="J1337">
        <f t="shared" ca="1" si="242"/>
        <v>1</v>
      </c>
      <c r="K1337">
        <f t="shared" ca="1" si="248"/>
        <v>22580.77</v>
      </c>
      <c r="L1337">
        <f t="shared" ca="1" si="249"/>
        <v>0</v>
      </c>
      <c r="M1337" s="21">
        <f t="shared" ca="1" si="243"/>
        <v>-3.6719576719576708</v>
      </c>
      <c r="N1337" s="21">
        <f t="shared" ca="1" si="250"/>
        <v>-100</v>
      </c>
      <c r="O1337" t="str">
        <f t="shared" ca="1" si="244"/>
        <v/>
      </c>
      <c r="P1337" t="str">
        <f t="shared" ca="1" si="251"/>
        <v/>
      </c>
      <c r="Q1337" t="str">
        <f t="shared" ca="1" si="245"/>
        <v/>
      </c>
      <c r="R1337" t="str">
        <f t="shared" ca="1" si="246"/>
        <v/>
      </c>
    </row>
    <row r="1338" spans="3:18" x14ac:dyDescent="0.25">
      <c r="C1338" s="25">
        <v>41394</v>
      </c>
      <c r="D1338" s="24">
        <v>93.46</v>
      </c>
      <c r="E1338" s="24">
        <v>22737.01</v>
      </c>
      <c r="F1338" s="24">
        <v>1597.57</v>
      </c>
      <c r="G1338">
        <f t="shared" si="240"/>
        <v>94.64</v>
      </c>
      <c r="H1338">
        <f t="shared" ca="1" si="247"/>
        <v>86.68</v>
      </c>
      <c r="I1338">
        <f t="shared" si="241"/>
        <v>15</v>
      </c>
      <c r="J1338">
        <f t="shared" ca="1" si="242"/>
        <v>10</v>
      </c>
      <c r="K1338">
        <f t="shared" ca="1" si="248"/>
        <v>22034.560000000001</v>
      </c>
      <c r="L1338">
        <f t="shared" ca="1" si="249"/>
        <v>21569.67</v>
      </c>
      <c r="M1338" s="21">
        <f t="shared" ca="1" si="243"/>
        <v>-8.4108199492814784</v>
      </c>
      <c r="N1338" s="21">
        <f t="shared" ca="1" si="250"/>
        <v>-2.1098220250370447</v>
      </c>
      <c r="O1338" t="str">
        <f t="shared" ca="1" si="244"/>
        <v/>
      </c>
      <c r="P1338" t="str">
        <f t="shared" ca="1" si="251"/>
        <v/>
      </c>
      <c r="Q1338" t="str">
        <f t="shared" ca="1" si="245"/>
        <v/>
      </c>
      <c r="R1338" t="str">
        <f t="shared" ca="1" si="246"/>
        <v/>
      </c>
    </row>
    <row r="1339" spans="3:18" x14ac:dyDescent="0.25">
      <c r="C1339" s="25">
        <v>41393</v>
      </c>
      <c r="D1339" s="24">
        <v>94.5</v>
      </c>
      <c r="E1339" s="24">
        <v>22580.77</v>
      </c>
      <c r="F1339" s="24">
        <v>1593.61</v>
      </c>
      <c r="G1339">
        <f t="shared" si="240"/>
        <v>94.64</v>
      </c>
      <c r="H1339">
        <f t="shared" ca="1" si="247"/>
        <v>86.68</v>
      </c>
      <c r="I1339">
        <f t="shared" si="241"/>
        <v>14</v>
      </c>
      <c r="J1339">
        <f t="shared" ca="1" si="242"/>
        <v>9</v>
      </c>
      <c r="K1339">
        <f t="shared" ca="1" si="248"/>
        <v>22034.560000000001</v>
      </c>
      <c r="L1339">
        <f t="shared" ca="1" si="249"/>
        <v>21569.67</v>
      </c>
      <c r="M1339" s="21">
        <f t="shared" ca="1" si="243"/>
        <v>-8.4108199492814784</v>
      </c>
      <c r="N1339" s="21">
        <f t="shared" ca="1" si="250"/>
        <v>-2.1098220250370447</v>
      </c>
      <c r="O1339" t="str">
        <f t="shared" ca="1" si="244"/>
        <v/>
      </c>
      <c r="P1339" t="str">
        <f t="shared" ca="1" si="251"/>
        <v/>
      </c>
      <c r="Q1339" t="str">
        <f t="shared" ca="1" si="245"/>
        <v/>
      </c>
      <c r="R1339" t="str">
        <f t="shared" ca="1" si="246"/>
        <v/>
      </c>
    </row>
    <row r="1340" spans="3:18" x14ac:dyDescent="0.25">
      <c r="C1340" s="25">
        <v>41390</v>
      </c>
      <c r="D1340" s="24">
        <v>93</v>
      </c>
      <c r="E1340" s="24">
        <v>22547.71</v>
      </c>
      <c r="F1340" s="24">
        <v>1582.24</v>
      </c>
      <c r="G1340">
        <f t="shared" si="240"/>
        <v>94.64</v>
      </c>
      <c r="H1340">
        <f t="shared" ca="1" si="247"/>
        <v>86.68</v>
      </c>
      <c r="I1340">
        <f t="shared" si="241"/>
        <v>13</v>
      </c>
      <c r="J1340">
        <f t="shared" ca="1" si="242"/>
        <v>8</v>
      </c>
      <c r="K1340">
        <f t="shared" ca="1" si="248"/>
        <v>22034.560000000001</v>
      </c>
      <c r="L1340">
        <f t="shared" ca="1" si="249"/>
        <v>21569.67</v>
      </c>
      <c r="M1340" s="21">
        <f t="shared" ca="1" si="243"/>
        <v>-8.4108199492814784</v>
      </c>
      <c r="N1340" s="21">
        <f t="shared" ca="1" si="250"/>
        <v>-2.1098220250370447</v>
      </c>
      <c r="O1340" t="str">
        <f t="shared" ca="1" si="244"/>
        <v/>
      </c>
      <c r="P1340" t="str">
        <f t="shared" ca="1" si="251"/>
        <v/>
      </c>
      <c r="Q1340" t="str">
        <f t="shared" ca="1" si="245"/>
        <v/>
      </c>
      <c r="R1340" t="str">
        <f t="shared" ca="1" si="246"/>
        <v/>
      </c>
    </row>
    <row r="1341" spans="3:18" x14ac:dyDescent="0.25">
      <c r="C1341" s="25">
        <v>41389</v>
      </c>
      <c r="D1341" s="24">
        <v>93.64</v>
      </c>
      <c r="E1341" s="24">
        <v>22401.24</v>
      </c>
      <c r="F1341" s="24">
        <v>1585.16</v>
      </c>
      <c r="G1341">
        <f t="shared" si="240"/>
        <v>94.64</v>
      </c>
      <c r="H1341">
        <f t="shared" ca="1" si="247"/>
        <v>86.68</v>
      </c>
      <c r="I1341">
        <f t="shared" si="241"/>
        <v>12</v>
      </c>
      <c r="J1341">
        <f t="shared" ca="1" si="242"/>
        <v>7</v>
      </c>
      <c r="K1341">
        <f t="shared" ca="1" si="248"/>
        <v>22034.560000000001</v>
      </c>
      <c r="L1341">
        <f t="shared" ca="1" si="249"/>
        <v>21569.67</v>
      </c>
      <c r="M1341" s="21">
        <f t="shared" ca="1" si="243"/>
        <v>-8.4108199492814784</v>
      </c>
      <c r="N1341" s="21">
        <f t="shared" ca="1" si="250"/>
        <v>-2.1098220250370447</v>
      </c>
      <c r="O1341" t="str">
        <f t="shared" ca="1" si="244"/>
        <v/>
      </c>
      <c r="P1341" t="str">
        <f t="shared" ca="1" si="251"/>
        <v/>
      </c>
      <c r="Q1341" t="str">
        <f t="shared" ca="1" si="245"/>
        <v/>
      </c>
      <c r="R1341" t="str">
        <f t="shared" ca="1" si="246"/>
        <v/>
      </c>
    </row>
    <row r="1342" spans="3:18" x14ac:dyDescent="0.25">
      <c r="C1342" s="25">
        <v>41388</v>
      </c>
      <c r="D1342" s="24">
        <v>91.43</v>
      </c>
      <c r="E1342" s="24">
        <v>22183.05</v>
      </c>
      <c r="F1342" s="24">
        <v>1578.79</v>
      </c>
      <c r="G1342">
        <f t="shared" si="240"/>
        <v>94.64</v>
      </c>
      <c r="H1342">
        <f t="shared" ca="1" si="247"/>
        <v>86.68</v>
      </c>
      <c r="I1342">
        <f t="shared" si="241"/>
        <v>11</v>
      </c>
      <c r="J1342">
        <f t="shared" ca="1" si="242"/>
        <v>6</v>
      </c>
      <c r="K1342">
        <f t="shared" ca="1" si="248"/>
        <v>22034.560000000001</v>
      </c>
      <c r="L1342">
        <f t="shared" ca="1" si="249"/>
        <v>21569.67</v>
      </c>
      <c r="M1342" s="21">
        <f t="shared" ca="1" si="243"/>
        <v>-8.4108199492814784</v>
      </c>
      <c r="N1342" s="21">
        <f t="shared" ca="1" si="250"/>
        <v>-2.1098220250370447</v>
      </c>
      <c r="O1342" t="str">
        <f t="shared" ca="1" si="244"/>
        <v/>
      </c>
      <c r="P1342" t="str">
        <f t="shared" ca="1" si="251"/>
        <v/>
      </c>
      <c r="Q1342" t="str">
        <f t="shared" ca="1" si="245"/>
        <v/>
      </c>
      <c r="R1342" t="str">
        <f t="shared" ca="1" si="246"/>
        <v/>
      </c>
    </row>
    <row r="1343" spans="3:18" x14ac:dyDescent="0.25">
      <c r="C1343" s="25">
        <v>41387</v>
      </c>
      <c r="D1343" s="24">
        <v>89.18</v>
      </c>
      <c r="E1343" s="24">
        <v>21806.61</v>
      </c>
      <c r="F1343" s="24">
        <v>1578.78</v>
      </c>
      <c r="G1343">
        <f t="shared" si="240"/>
        <v>94.64</v>
      </c>
      <c r="H1343">
        <f t="shared" ca="1" si="247"/>
        <v>86.68</v>
      </c>
      <c r="I1343">
        <f t="shared" si="241"/>
        <v>10</v>
      </c>
      <c r="J1343">
        <f t="shared" ca="1" si="242"/>
        <v>5</v>
      </c>
      <c r="K1343">
        <f t="shared" ca="1" si="248"/>
        <v>22034.560000000001</v>
      </c>
      <c r="L1343">
        <f t="shared" ca="1" si="249"/>
        <v>21569.67</v>
      </c>
      <c r="M1343" s="21">
        <f t="shared" ca="1" si="243"/>
        <v>-8.4108199492814784</v>
      </c>
      <c r="N1343" s="21">
        <f t="shared" ca="1" si="250"/>
        <v>-2.1098220250370447</v>
      </c>
      <c r="O1343" t="str">
        <f t="shared" ca="1" si="244"/>
        <v/>
      </c>
      <c r="P1343" t="str">
        <f t="shared" ca="1" si="251"/>
        <v/>
      </c>
      <c r="Q1343" t="str">
        <f t="shared" ca="1" si="245"/>
        <v/>
      </c>
      <c r="R1343" t="str">
        <f t="shared" ca="1" si="246"/>
        <v/>
      </c>
    </row>
    <row r="1344" spans="3:18" x14ac:dyDescent="0.25">
      <c r="C1344" s="25">
        <v>41386</v>
      </c>
      <c r="D1344" s="24">
        <v>88.76</v>
      </c>
      <c r="E1344" s="24">
        <v>22044.37</v>
      </c>
      <c r="F1344" s="24">
        <v>1562.5</v>
      </c>
      <c r="G1344">
        <f t="shared" si="240"/>
        <v>97.19</v>
      </c>
      <c r="H1344">
        <f t="shared" ca="1" si="247"/>
        <v>86.68</v>
      </c>
      <c r="I1344">
        <f t="shared" si="241"/>
        <v>15</v>
      </c>
      <c r="J1344">
        <f t="shared" ca="1" si="242"/>
        <v>4</v>
      </c>
      <c r="K1344">
        <f t="shared" ca="1" si="248"/>
        <v>22367.82</v>
      </c>
      <c r="L1344">
        <f t="shared" ca="1" si="249"/>
        <v>21569.67</v>
      </c>
      <c r="M1344" s="21">
        <f t="shared" ca="1" si="243"/>
        <v>-10.813869739685146</v>
      </c>
      <c r="N1344" s="21">
        <f t="shared" ca="1" si="250"/>
        <v>-3.5682958822093602</v>
      </c>
      <c r="O1344">
        <f t="shared" ca="1" si="244"/>
        <v>1</v>
      </c>
      <c r="P1344" t="str">
        <f t="shared" ca="1" si="251"/>
        <v/>
      </c>
      <c r="Q1344" t="str">
        <f t="shared" ca="1" si="245"/>
        <v/>
      </c>
      <c r="R1344" t="str">
        <f t="shared" ca="1" si="246"/>
        <v/>
      </c>
    </row>
    <row r="1345" spans="3:18" x14ac:dyDescent="0.25">
      <c r="C1345" s="25">
        <v>41383</v>
      </c>
      <c r="D1345" s="24">
        <v>88.01</v>
      </c>
      <c r="E1345" s="24">
        <v>22013.57</v>
      </c>
      <c r="F1345" s="24">
        <v>1555.25</v>
      </c>
      <c r="G1345">
        <f t="shared" si="240"/>
        <v>97.19</v>
      </c>
      <c r="H1345">
        <f t="shared" ca="1" si="247"/>
        <v>86.68</v>
      </c>
      <c r="I1345">
        <f t="shared" si="241"/>
        <v>14</v>
      </c>
      <c r="J1345">
        <f t="shared" ca="1" si="242"/>
        <v>3</v>
      </c>
      <c r="K1345">
        <f t="shared" ca="1" si="248"/>
        <v>22367.82</v>
      </c>
      <c r="L1345">
        <f t="shared" ca="1" si="249"/>
        <v>21569.67</v>
      </c>
      <c r="M1345" s="21">
        <f t="shared" ca="1" si="243"/>
        <v>-10.813869739685146</v>
      </c>
      <c r="N1345" s="21">
        <f t="shared" ca="1" si="250"/>
        <v>-3.5682958822093602</v>
      </c>
      <c r="O1345">
        <f t="shared" ca="1" si="244"/>
        <v>1</v>
      </c>
      <c r="P1345" t="str">
        <f t="shared" ca="1" si="251"/>
        <v/>
      </c>
      <c r="Q1345" t="str">
        <f t="shared" ca="1" si="245"/>
        <v/>
      </c>
      <c r="R1345" t="str">
        <f t="shared" ca="1" si="246"/>
        <v/>
      </c>
    </row>
    <row r="1346" spans="3:18" x14ac:dyDescent="0.25">
      <c r="C1346" s="25">
        <v>41382</v>
      </c>
      <c r="D1346" s="24">
        <v>87.73</v>
      </c>
      <c r="E1346" s="24">
        <v>21512.52</v>
      </c>
      <c r="F1346" s="24">
        <v>1541.61</v>
      </c>
      <c r="G1346">
        <f t="shared" si="240"/>
        <v>97.23</v>
      </c>
      <c r="H1346">
        <f t="shared" ca="1" si="247"/>
        <v>86.68</v>
      </c>
      <c r="I1346">
        <f t="shared" si="241"/>
        <v>15</v>
      </c>
      <c r="J1346">
        <f t="shared" ca="1" si="242"/>
        <v>2</v>
      </c>
      <c r="K1346">
        <f t="shared" ca="1" si="248"/>
        <v>22299.63</v>
      </c>
      <c r="L1346">
        <f t="shared" ca="1" si="249"/>
        <v>21569.67</v>
      </c>
      <c r="M1346" s="21">
        <f t="shared" ca="1" si="243"/>
        <v>-10.850560526586438</v>
      </c>
      <c r="N1346" s="21">
        <f t="shared" ca="1" si="250"/>
        <v>-3.2734175410085387</v>
      </c>
      <c r="O1346">
        <f t="shared" ca="1" si="244"/>
        <v>1</v>
      </c>
      <c r="P1346" t="str">
        <f t="shared" ca="1" si="251"/>
        <v/>
      </c>
      <c r="Q1346" t="str">
        <f t="shared" ca="1" si="245"/>
        <v/>
      </c>
      <c r="R1346" t="str">
        <f t="shared" ca="1" si="246"/>
        <v/>
      </c>
    </row>
    <row r="1347" spans="3:18" x14ac:dyDescent="0.25">
      <c r="C1347" s="25">
        <v>41381</v>
      </c>
      <c r="D1347" s="24">
        <v>86.68</v>
      </c>
      <c r="E1347" s="24">
        <v>21569.67</v>
      </c>
      <c r="F1347" s="24">
        <v>1552.01</v>
      </c>
      <c r="G1347">
        <f t="shared" si="240"/>
        <v>97.23</v>
      </c>
      <c r="H1347">
        <f t="shared" ca="1" si="247"/>
        <v>86.68</v>
      </c>
      <c r="I1347">
        <f t="shared" si="241"/>
        <v>14</v>
      </c>
      <c r="J1347">
        <f t="shared" ca="1" si="242"/>
        <v>1</v>
      </c>
      <c r="K1347">
        <f t="shared" ca="1" si="248"/>
        <v>22299.63</v>
      </c>
      <c r="L1347">
        <f t="shared" ca="1" si="249"/>
        <v>21569.67</v>
      </c>
      <c r="M1347" s="21">
        <f t="shared" ca="1" si="243"/>
        <v>-10.850560526586438</v>
      </c>
      <c r="N1347" s="21">
        <f t="shared" ca="1" si="250"/>
        <v>-3.2734175410085387</v>
      </c>
      <c r="O1347">
        <f t="shared" ca="1" si="244"/>
        <v>1</v>
      </c>
      <c r="P1347" t="str">
        <f t="shared" ca="1" si="251"/>
        <v/>
      </c>
      <c r="Q1347" t="str">
        <f t="shared" ca="1" si="245"/>
        <v/>
      </c>
      <c r="R1347" t="str">
        <f t="shared" ca="1" si="246"/>
        <v/>
      </c>
    </row>
    <row r="1348" spans="3:18" x14ac:dyDescent="0.25">
      <c r="C1348" s="25">
        <v>41380</v>
      </c>
      <c r="D1348" s="24">
        <v>88.72</v>
      </c>
      <c r="E1348" s="24">
        <v>21672.03</v>
      </c>
      <c r="F1348" s="24">
        <v>1574.57</v>
      </c>
      <c r="G1348">
        <f t="shared" si="240"/>
        <v>97.23</v>
      </c>
      <c r="H1348">
        <f t="shared" ca="1" si="247"/>
        <v>88.71</v>
      </c>
      <c r="I1348">
        <f t="shared" si="241"/>
        <v>13</v>
      </c>
      <c r="J1348">
        <f t="shared" ca="1" si="242"/>
        <v>2</v>
      </c>
      <c r="K1348">
        <f t="shared" ca="1" si="248"/>
        <v>22299.63</v>
      </c>
      <c r="L1348">
        <f t="shared" ca="1" si="249"/>
        <v>21772.67</v>
      </c>
      <c r="M1348" s="21">
        <f t="shared" ca="1" si="243"/>
        <v>-8.762727553224325</v>
      </c>
      <c r="N1348" s="21">
        <f t="shared" ca="1" si="250"/>
        <v>-2.3630885355497067</v>
      </c>
      <c r="O1348" t="str">
        <f t="shared" ca="1" si="244"/>
        <v/>
      </c>
      <c r="P1348" t="str">
        <f t="shared" ca="1" si="251"/>
        <v/>
      </c>
      <c r="Q1348" t="str">
        <f t="shared" ca="1" si="245"/>
        <v/>
      </c>
      <c r="R1348" t="str">
        <f t="shared" ca="1" si="246"/>
        <v/>
      </c>
    </row>
    <row r="1349" spans="3:18" x14ac:dyDescent="0.25">
      <c r="C1349" s="25">
        <v>41379</v>
      </c>
      <c r="D1349" s="24">
        <v>88.71</v>
      </c>
      <c r="E1349" s="24">
        <v>21772.67</v>
      </c>
      <c r="F1349" s="24">
        <v>1552.36</v>
      </c>
      <c r="G1349">
        <f t="shared" si="240"/>
        <v>97.23</v>
      </c>
      <c r="H1349">
        <f t="shared" ca="1" si="247"/>
        <v>88.71</v>
      </c>
      <c r="I1349">
        <f t="shared" si="241"/>
        <v>12</v>
      </c>
      <c r="J1349">
        <f t="shared" ca="1" si="242"/>
        <v>1</v>
      </c>
      <c r="K1349">
        <f t="shared" ca="1" si="248"/>
        <v>22299.63</v>
      </c>
      <c r="L1349">
        <f t="shared" ca="1" si="249"/>
        <v>21772.67</v>
      </c>
      <c r="M1349" s="21">
        <f t="shared" ca="1" si="243"/>
        <v>-8.762727553224325</v>
      </c>
      <c r="N1349" s="21">
        <f t="shared" ca="1" si="250"/>
        <v>-2.3630885355497067</v>
      </c>
      <c r="O1349" t="str">
        <f t="shared" ca="1" si="244"/>
        <v/>
      </c>
      <c r="P1349" t="str">
        <f t="shared" ca="1" si="251"/>
        <v/>
      </c>
      <c r="Q1349" t="str">
        <f t="shared" ca="1" si="245"/>
        <v/>
      </c>
      <c r="R1349" t="str">
        <f t="shared" ca="1" si="246"/>
        <v/>
      </c>
    </row>
    <row r="1350" spans="3:18" x14ac:dyDescent="0.25">
      <c r="C1350" s="25">
        <v>41376</v>
      </c>
      <c r="D1350" s="24">
        <v>91.29</v>
      </c>
      <c r="E1350" s="24">
        <v>22089.05</v>
      </c>
      <c r="F1350" s="24">
        <v>1588.85</v>
      </c>
      <c r="G1350">
        <f t="shared" si="240"/>
        <v>97.23</v>
      </c>
      <c r="H1350">
        <f t="shared" ca="1" si="247"/>
        <v>91.29</v>
      </c>
      <c r="I1350">
        <f t="shared" si="241"/>
        <v>11</v>
      </c>
      <c r="J1350">
        <f t="shared" ca="1" si="242"/>
        <v>1</v>
      </c>
      <c r="K1350">
        <f t="shared" ca="1" si="248"/>
        <v>22299.63</v>
      </c>
      <c r="L1350">
        <f t="shared" ca="1" si="249"/>
        <v>22089.05</v>
      </c>
      <c r="M1350" s="21">
        <f t="shared" ca="1" si="243"/>
        <v>-6.1092255476704711</v>
      </c>
      <c r="N1350" s="21">
        <f t="shared" ca="1" si="250"/>
        <v>-0.94432060083509128</v>
      </c>
      <c r="O1350" t="str">
        <f t="shared" ca="1" si="244"/>
        <v/>
      </c>
      <c r="P1350" t="str">
        <f t="shared" ca="1" si="251"/>
        <v/>
      </c>
      <c r="Q1350" t="str">
        <f t="shared" ca="1" si="245"/>
        <v/>
      </c>
      <c r="R1350" t="str">
        <f t="shared" ca="1" si="246"/>
        <v/>
      </c>
    </row>
    <row r="1351" spans="3:18" x14ac:dyDescent="0.25">
      <c r="C1351" s="25">
        <v>41375</v>
      </c>
      <c r="D1351" s="24">
        <v>93.51</v>
      </c>
      <c r="E1351" s="24">
        <v>22101.27</v>
      </c>
      <c r="F1351" s="24">
        <v>1593.37</v>
      </c>
      <c r="G1351">
        <f t="shared" si="240"/>
        <v>97.23</v>
      </c>
      <c r="H1351">
        <f t="shared" ca="1" si="247"/>
        <v>92.7</v>
      </c>
      <c r="I1351">
        <f t="shared" si="241"/>
        <v>10</v>
      </c>
      <c r="J1351">
        <f t="shared" ca="1" si="242"/>
        <v>5</v>
      </c>
      <c r="K1351">
        <f t="shared" ca="1" si="248"/>
        <v>22299.63</v>
      </c>
      <c r="L1351">
        <f t="shared" ca="1" si="249"/>
        <v>21726.9</v>
      </c>
      <c r="M1351" s="21">
        <f t="shared" ca="1" si="243"/>
        <v>-4.659055846960813</v>
      </c>
      <c r="N1351" s="21">
        <f t="shared" ca="1" si="250"/>
        <v>-2.5683385778149659</v>
      </c>
      <c r="O1351" t="str">
        <f t="shared" ca="1" si="244"/>
        <v/>
      </c>
      <c r="P1351" t="str">
        <f t="shared" ca="1" si="251"/>
        <v/>
      </c>
      <c r="Q1351" t="str">
        <f t="shared" ca="1" si="245"/>
        <v/>
      </c>
      <c r="R1351" t="str">
        <f t="shared" ca="1" si="246"/>
        <v/>
      </c>
    </row>
    <row r="1352" spans="3:18" x14ac:dyDescent="0.25">
      <c r="C1352" s="25">
        <v>41374</v>
      </c>
      <c r="D1352" s="24">
        <v>94.64</v>
      </c>
      <c r="E1352" s="24">
        <v>22034.560000000001</v>
      </c>
      <c r="F1352" s="24">
        <v>1587.73</v>
      </c>
      <c r="G1352">
        <f t="shared" si="240"/>
        <v>97.23</v>
      </c>
      <c r="H1352">
        <f t="shared" ca="1" si="247"/>
        <v>92.7</v>
      </c>
      <c r="I1352">
        <f t="shared" si="241"/>
        <v>9</v>
      </c>
      <c r="J1352">
        <f t="shared" ca="1" si="242"/>
        <v>4</v>
      </c>
      <c r="K1352">
        <f t="shared" ca="1" si="248"/>
        <v>22299.63</v>
      </c>
      <c r="L1352">
        <f t="shared" ca="1" si="249"/>
        <v>21726.9</v>
      </c>
      <c r="M1352" s="21">
        <f t="shared" ca="1" si="243"/>
        <v>-4.659055846960813</v>
      </c>
      <c r="N1352" s="21">
        <f t="shared" ca="1" si="250"/>
        <v>-2.5683385778149659</v>
      </c>
      <c r="O1352" t="str">
        <f t="shared" ca="1" si="244"/>
        <v/>
      </c>
      <c r="P1352" t="str">
        <f t="shared" ca="1" si="251"/>
        <v/>
      </c>
      <c r="Q1352" t="str">
        <f t="shared" ca="1" si="245"/>
        <v/>
      </c>
      <c r="R1352" t="str">
        <f t="shared" ca="1" si="246"/>
        <v/>
      </c>
    </row>
    <row r="1353" spans="3:18" x14ac:dyDescent="0.25">
      <c r="C1353" s="25">
        <v>41373</v>
      </c>
      <c r="D1353" s="24">
        <v>94.2</v>
      </c>
      <c r="E1353" s="24">
        <v>21870.34</v>
      </c>
      <c r="F1353" s="24">
        <v>1568.61</v>
      </c>
      <c r="G1353">
        <f t="shared" si="240"/>
        <v>97.23</v>
      </c>
      <c r="H1353">
        <f t="shared" ca="1" si="247"/>
        <v>92.7</v>
      </c>
      <c r="I1353">
        <f t="shared" si="241"/>
        <v>8</v>
      </c>
      <c r="J1353">
        <f t="shared" ca="1" si="242"/>
        <v>3</v>
      </c>
      <c r="K1353">
        <f t="shared" ca="1" si="248"/>
        <v>22299.63</v>
      </c>
      <c r="L1353">
        <f t="shared" ca="1" si="249"/>
        <v>21726.9</v>
      </c>
      <c r="M1353" s="21">
        <f t="shared" ca="1" si="243"/>
        <v>-4.659055846960813</v>
      </c>
      <c r="N1353" s="21">
        <f t="shared" ca="1" si="250"/>
        <v>-2.5683385778149659</v>
      </c>
      <c r="O1353" t="str">
        <f t="shared" ca="1" si="244"/>
        <v/>
      </c>
      <c r="P1353" t="str">
        <f t="shared" ca="1" si="251"/>
        <v/>
      </c>
      <c r="Q1353" t="str">
        <f t="shared" ca="1" si="245"/>
        <v/>
      </c>
      <c r="R1353" t="str">
        <f t="shared" ca="1" si="246"/>
        <v/>
      </c>
    </row>
    <row r="1354" spans="3:18" x14ac:dyDescent="0.25">
      <c r="C1354" s="25">
        <v>41372</v>
      </c>
      <c r="D1354" s="24">
        <v>93.36</v>
      </c>
      <c r="E1354" s="24">
        <v>21718.05</v>
      </c>
      <c r="F1354" s="24">
        <v>1563.07</v>
      </c>
      <c r="G1354">
        <f t="shared" si="240"/>
        <v>97.23</v>
      </c>
      <c r="H1354">
        <f t="shared" ca="1" si="247"/>
        <v>92.7</v>
      </c>
      <c r="I1354">
        <f t="shared" si="241"/>
        <v>7</v>
      </c>
      <c r="J1354">
        <f t="shared" ca="1" si="242"/>
        <v>2</v>
      </c>
      <c r="K1354">
        <f t="shared" ca="1" si="248"/>
        <v>22299.63</v>
      </c>
      <c r="L1354">
        <f t="shared" ca="1" si="249"/>
        <v>21726.9</v>
      </c>
      <c r="M1354" s="21">
        <f t="shared" ca="1" si="243"/>
        <v>-4.659055846960813</v>
      </c>
      <c r="N1354" s="21">
        <f t="shared" ca="1" si="250"/>
        <v>-2.5683385778149659</v>
      </c>
      <c r="O1354" t="str">
        <f t="shared" ca="1" si="244"/>
        <v/>
      </c>
      <c r="P1354" t="str">
        <f t="shared" ca="1" si="251"/>
        <v/>
      </c>
      <c r="Q1354" t="str">
        <f t="shared" ca="1" si="245"/>
        <v/>
      </c>
      <c r="R1354" t="str">
        <f t="shared" ca="1" si="246"/>
        <v/>
      </c>
    </row>
    <row r="1355" spans="3:18" x14ac:dyDescent="0.25">
      <c r="C1355" s="25">
        <v>41369</v>
      </c>
      <c r="D1355" s="24">
        <v>92.7</v>
      </c>
      <c r="E1355" s="24">
        <v>21726.9</v>
      </c>
      <c r="F1355" s="24">
        <v>1553.28</v>
      </c>
      <c r="G1355">
        <f t="shared" si="240"/>
        <v>97.23</v>
      </c>
      <c r="H1355">
        <f t="shared" ca="1" si="247"/>
        <v>92.7</v>
      </c>
      <c r="I1355">
        <f t="shared" si="241"/>
        <v>6</v>
      </c>
      <c r="J1355">
        <f t="shared" ca="1" si="242"/>
        <v>1</v>
      </c>
      <c r="K1355">
        <f t="shared" ca="1" si="248"/>
        <v>22299.63</v>
      </c>
      <c r="L1355">
        <f t="shared" ca="1" si="249"/>
        <v>21726.9</v>
      </c>
      <c r="M1355" s="21">
        <f t="shared" ca="1" si="243"/>
        <v>-4.659055846960813</v>
      </c>
      <c r="N1355" s="21">
        <f t="shared" ca="1" si="250"/>
        <v>-2.5683385778149659</v>
      </c>
      <c r="O1355" t="str">
        <f t="shared" ca="1" si="244"/>
        <v/>
      </c>
      <c r="P1355" t="str">
        <f t="shared" ca="1" si="251"/>
        <v/>
      </c>
      <c r="Q1355" t="str">
        <f t="shared" ca="1" si="245"/>
        <v/>
      </c>
      <c r="R1355" t="str">
        <f t="shared" ca="1" si="246"/>
        <v/>
      </c>
    </row>
    <row r="1356" spans="3:18" x14ac:dyDescent="0.25">
      <c r="C1356" s="25">
        <v>41368</v>
      </c>
      <c r="D1356" s="24">
        <v>93.26</v>
      </c>
      <c r="E1356" s="24"/>
      <c r="F1356" s="24">
        <v>1559.98</v>
      </c>
      <c r="G1356">
        <f t="shared" si="240"/>
        <v>97.23</v>
      </c>
      <c r="H1356">
        <f t="shared" ca="1" si="247"/>
        <v>93.26</v>
      </c>
      <c r="I1356">
        <f t="shared" si="241"/>
        <v>5</v>
      </c>
      <c r="J1356">
        <f t="shared" ca="1" si="242"/>
        <v>1</v>
      </c>
      <c r="K1356">
        <f t="shared" ca="1" si="248"/>
        <v>22299.63</v>
      </c>
      <c r="L1356">
        <f t="shared" ca="1" si="249"/>
        <v>0</v>
      </c>
      <c r="M1356" s="21">
        <f t="shared" ca="1" si="243"/>
        <v>-4.0831019232747128</v>
      </c>
      <c r="N1356" s="21">
        <f t="shared" ca="1" si="250"/>
        <v>-100</v>
      </c>
      <c r="O1356" t="str">
        <f t="shared" ca="1" si="244"/>
        <v/>
      </c>
      <c r="P1356" t="str">
        <f t="shared" ca="1" si="251"/>
        <v/>
      </c>
      <c r="Q1356" t="str">
        <f t="shared" ca="1" si="245"/>
        <v/>
      </c>
      <c r="R1356" t="str">
        <f t="shared" ca="1" si="246"/>
        <v/>
      </c>
    </row>
    <row r="1357" spans="3:18" x14ac:dyDescent="0.25">
      <c r="C1357" s="25">
        <v>41367</v>
      </c>
      <c r="D1357" s="24">
        <v>94.45</v>
      </c>
      <c r="E1357" s="24">
        <v>22337.49</v>
      </c>
      <c r="F1357" s="24">
        <v>1553.69</v>
      </c>
      <c r="G1357">
        <f t="shared" si="240"/>
        <v>97.23</v>
      </c>
      <c r="H1357">
        <f t="shared" ca="1" si="247"/>
        <v>94.45</v>
      </c>
      <c r="I1357">
        <f t="shared" si="241"/>
        <v>4</v>
      </c>
      <c r="J1357">
        <f t="shared" ca="1" si="242"/>
        <v>1</v>
      </c>
      <c r="K1357">
        <f t="shared" ca="1" si="248"/>
        <v>22299.63</v>
      </c>
      <c r="L1357">
        <f t="shared" ca="1" si="249"/>
        <v>22337.49</v>
      </c>
      <c r="M1357" s="21">
        <f t="shared" ca="1" si="243"/>
        <v>-2.8591998354417392</v>
      </c>
      <c r="N1357" s="21">
        <f t="shared" ca="1" si="250"/>
        <v>0.1697786017077485</v>
      </c>
      <c r="O1357" t="str">
        <f t="shared" ca="1" si="244"/>
        <v/>
      </c>
      <c r="P1357" t="str">
        <f t="shared" ca="1" si="251"/>
        <v/>
      </c>
      <c r="Q1357" t="str">
        <f t="shared" ca="1" si="245"/>
        <v/>
      </c>
      <c r="R1357" t="str">
        <f t="shared" ca="1" si="246"/>
        <v/>
      </c>
    </row>
    <row r="1358" spans="3:18" x14ac:dyDescent="0.25">
      <c r="C1358" s="25">
        <v>41366</v>
      </c>
      <c r="D1358" s="24">
        <v>97.19</v>
      </c>
      <c r="E1358" s="24">
        <v>22367.82</v>
      </c>
      <c r="F1358" s="24">
        <v>1570.25</v>
      </c>
      <c r="G1358">
        <f t="shared" si="240"/>
        <v>97.23</v>
      </c>
      <c r="H1358">
        <f t="shared" ca="1" si="247"/>
        <v>97.07</v>
      </c>
      <c r="I1358">
        <f t="shared" si="241"/>
        <v>3</v>
      </c>
      <c r="J1358">
        <f t="shared" ca="1" si="242"/>
        <v>2</v>
      </c>
      <c r="K1358">
        <f t="shared" ca="1" si="248"/>
        <v>22299.63</v>
      </c>
      <c r="L1358">
        <f t="shared" ca="1" si="249"/>
        <v>0</v>
      </c>
      <c r="M1358" s="21">
        <f t="shared" ca="1" si="243"/>
        <v>-0.16455826391033046</v>
      </c>
      <c r="N1358" s="21">
        <f t="shared" ca="1" si="250"/>
        <v>-100</v>
      </c>
      <c r="O1358" t="str">
        <f t="shared" ca="1" si="244"/>
        <v/>
      </c>
      <c r="P1358" t="str">
        <f t="shared" ca="1" si="251"/>
        <v/>
      </c>
      <c r="Q1358" t="str">
        <f t="shared" ca="1" si="245"/>
        <v/>
      </c>
      <c r="R1358" t="str">
        <f t="shared" ca="1" si="246"/>
        <v/>
      </c>
    </row>
    <row r="1359" spans="3:18" x14ac:dyDescent="0.25">
      <c r="C1359" s="25">
        <v>41365</v>
      </c>
      <c r="D1359" s="24">
        <v>97.07</v>
      </c>
      <c r="E1359" s="24"/>
      <c r="F1359" s="24">
        <v>1562.17</v>
      </c>
      <c r="G1359">
        <f t="shared" si="240"/>
        <v>97.23</v>
      </c>
      <c r="H1359">
        <f t="shared" ca="1" si="247"/>
        <v>97.07</v>
      </c>
      <c r="I1359">
        <f t="shared" si="241"/>
        <v>2</v>
      </c>
      <c r="J1359">
        <f t="shared" ca="1" si="242"/>
        <v>1</v>
      </c>
      <c r="K1359">
        <f t="shared" ca="1" si="248"/>
        <v>22299.63</v>
      </c>
      <c r="L1359">
        <f t="shared" ca="1" si="249"/>
        <v>0</v>
      </c>
      <c r="M1359" s="21">
        <f t="shared" ca="1" si="243"/>
        <v>-0.16455826391033046</v>
      </c>
      <c r="N1359" s="21">
        <f t="shared" ca="1" si="250"/>
        <v>-100</v>
      </c>
      <c r="O1359" t="str">
        <f t="shared" ca="1" si="244"/>
        <v/>
      </c>
      <c r="P1359" t="str">
        <f t="shared" ca="1" si="251"/>
        <v/>
      </c>
      <c r="Q1359" t="str">
        <f t="shared" ca="1" si="245"/>
        <v/>
      </c>
      <c r="R1359" t="str">
        <f t="shared" ca="1" si="246"/>
        <v/>
      </c>
    </row>
    <row r="1360" spans="3:18" x14ac:dyDescent="0.25">
      <c r="C1360" s="25">
        <v>41361</v>
      </c>
      <c r="D1360" s="24">
        <v>97.23</v>
      </c>
      <c r="E1360" s="24">
        <v>22299.63</v>
      </c>
      <c r="F1360" s="24">
        <v>1569.19</v>
      </c>
      <c r="G1360">
        <f t="shared" si="240"/>
        <v>97.23</v>
      </c>
      <c r="H1360">
        <f t="shared" ca="1" si="247"/>
        <v>97.23</v>
      </c>
      <c r="I1360">
        <f t="shared" si="241"/>
        <v>1</v>
      </c>
      <c r="J1360">
        <f t="shared" ca="1" si="242"/>
        <v>1</v>
      </c>
      <c r="K1360">
        <f t="shared" ca="1" si="248"/>
        <v>22299.63</v>
      </c>
      <c r="L1360">
        <f t="shared" ca="1" si="249"/>
        <v>22299.63</v>
      </c>
      <c r="M1360" s="21">
        <f t="shared" ca="1" si="243"/>
        <v>0</v>
      </c>
      <c r="N1360" s="21">
        <f t="shared" ca="1" si="250"/>
        <v>0</v>
      </c>
      <c r="O1360" t="str">
        <f t="shared" ca="1" si="244"/>
        <v/>
      </c>
      <c r="P1360" t="str">
        <f t="shared" ca="1" si="251"/>
        <v/>
      </c>
      <c r="Q1360" t="str">
        <f t="shared" ca="1" si="245"/>
        <v/>
      </c>
      <c r="R1360" t="str">
        <f t="shared" ca="1" si="246"/>
        <v/>
      </c>
    </row>
    <row r="1361" spans="3:18" x14ac:dyDescent="0.25">
      <c r="C1361" s="25">
        <v>41360</v>
      </c>
      <c r="D1361" s="24">
        <v>96.58</v>
      </c>
      <c r="E1361" s="24">
        <v>22464.82</v>
      </c>
      <c r="F1361" s="24">
        <v>1562.85</v>
      </c>
      <c r="G1361">
        <f t="shared" ref="G1361:G1424" si="252">MAX($D1361:$D1375)</f>
        <v>96.58</v>
      </c>
      <c r="H1361">
        <f t="shared" ca="1" si="247"/>
        <v>96.58</v>
      </c>
      <c r="I1361">
        <f t="shared" ref="I1361:I1424" si="253">MATCH($G1361,$D1361:$D1375,0)</f>
        <v>1</v>
      </c>
      <c r="J1361">
        <f t="shared" ref="J1361:J1424" ca="1" si="254">MATCH($H1361,$D1361:$D1375,0)</f>
        <v>1</v>
      </c>
      <c r="K1361">
        <f t="shared" ca="1" si="248"/>
        <v>22464.82</v>
      </c>
      <c r="L1361">
        <f t="shared" ca="1" si="249"/>
        <v>22464.82</v>
      </c>
      <c r="M1361" s="21">
        <f t="shared" ref="M1361:M1424" ca="1" si="255">100*(H1361/G1361-1)</f>
        <v>0</v>
      </c>
      <c r="N1361" s="21">
        <f t="shared" ca="1" si="250"/>
        <v>0</v>
      </c>
      <c r="O1361" t="str">
        <f t="shared" ref="O1361:O1424" ca="1" si="256">IF(M1361&lt;-10,1,"")</f>
        <v/>
      </c>
      <c r="P1361" t="str">
        <f t="shared" ca="1" si="251"/>
        <v/>
      </c>
      <c r="Q1361" t="str">
        <f t="shared" ref="Q1361:Q1424" ca="1" si="257">IF(AND($O1361=1,$P1361=1),OFFSET($C1361,I1361-1,0),"")</f>
        <v/>
      </c>
      <c r="R1361" t="str">
        <f t="shared" ref="R1361:R1424" ca="1" si="258">IF(AND($O1361=1,$P1361=1),OFFSET($C1361,J1361-1,0),"")</f>
        <v/>
      </c>
    </row>
    <row r="1362" spans="3:18" x14ac:dyDescent="0.25">
      <c r="C1362" s="25">
        <v>41359</v>
      </c>
      <c r="D1362" s="24">
        <v>96.34</v>
      </c>
      <c r="E1362" s="24">
        <v>22311.08</v>
      </c>
      <c r="F1362" s="24">
        <v>1563.77</v>
      </c>
      <c r="G1362">
        <f t="shared" si="252"/>
        <v>96.34</v>
      </c>
      <c r="H1362">
        <f t="shared" ref="H1362:H1425" ca="1" si="259">MIN(OFFSET($D1362,0,0,MATCH($G1362,$D1362:$D1376,0),1))</f>
        <v>96.34</v>
      </c>
      <c r="I1362">
        <f t="shared" si="253"/>
        <v>1</v>
      </c>
      <c r="J1362">
        <f t="shared" ca="1" si="254"/>
        <v>1</v>
      </c>
      <c r="K1362">
        <f t="shared" ref="K1362:K1425" ca="1" si="260">OFFSET($E1362,I1362-1,0)</f>
        <v>22311.08</v>
      </c>
      <c r="L1362">
        <f t="shared" ref="L1362:L1425" ca="1" si="261">OFFSET($E1362,J1362-1,0)</f>
        <v>22311.08</v>
      </c>
      <c r="M1362" s="21">
        <f t="shared" ca="1" si="255"/>
        <v>0</v>
      </c>
      <c r="N1362" s="21">
        <f t="shared" ref="N1362:N1425" ca="1" si="262">IF(ISNUMBER(100*(L1362/K1362-1)),100*(L1362/K1362-1),"")</f>
        <v>0</v>
      </c>
      <c r="O1362" t="str">
        <f t="shared" ca="1" si="256"/>
        <v/>
      </c>
      <c r="P1362" t="str">
        <f t="shared" ref="P1362:P1425" ca="1" si="263">IF(N1362="","",IF(N1362=-100,"",IF(N1362&lt;-10,1,"")))</f>
        <v/>
      </c>
      <c r="Q1362" t="str">
        <f t="shared" ca="1" si="257"/>
        <v/>
      </c>
      <c r="R1362" t="str">
        <f t="shared" ca="1" si="258"/>
        <v/>
      </c>
    </row>
    <row r="1363" spans="3:18" x14ac:dyDescent="0.25">
      <c r="C1363" s="25">
        <v>41358</v>
      </c>
      <c r="D1363" s="24">
        <v>94.81</v>
      </c>
      <c r="E1363" s="24">
        <v>22251.15</v>
      </c>
      <c r="F1363" s="24">
        <v>1551.69</v>
      </c>
      <c r="G1363">
        <f t="shared" si="252"/>
        <v>94.81</v>
      </c>
      <c r="H1363">
        <f t="shared" ca="1" si="259"/>
        <v>94.81</v>
      </c>
      <c r="I1363">
        <f t="shared" si="253"/>
        <v>1</v>
      </c>
      <c r="J1363">
        <f t="shared" ca="1" si="254"/>
        <v>1</v>
      </c>
      <c r="K1363">
        <f t="shared" ca="1" si="260"/>
        <v>22251.15</v>
      </c>
      <c r="L1363">
        <f t="shared" ca="1" si="261"/>
        <v>22251.15</v>
      </c>
      <c r="M1363" s="21">
        <f t="shared" ca="1" si="255"/>
        <v>0</v>
      </c>
      <c r="N1363" s="21">
        <f t="shared" ca="1" si="262"/>
        <v>0</v>
      </c>
      <c r="O1363" t="str">
        <f t="shared" ca="1" si="256"/>
        <v/>
      </c>
      <c r="P1363" t="str">
        <f t="shared" ca="1" si="263"/>
        <v/>
      </c>
      <c r="Q1363" t="str">
        <f t="shared" ca="1" si="257"/>
        <v/>
      </c>
      <c r="R1363" t="str">
        <f t="shared" ca="1" si="258"/>
        <v/>
      </c>
    </row>
    <row r="1364" spans="3:18" x14ac:dyDescent="0.25">
      <c r="C1364" s="25">
        <v>41355</v>
      </c>
      <c r="D1364" s="24">
        <v>93.71</v>
      </c>
      <c r="E1364" s="24">
        <v>22115.3</v>
      </c>
      <c r="F1364" s="24">
        <v>1556.89</v>
      </c>
      <c r="G1364">
        <f t="shared" si="252"/>
        <v>93.74</v>
      </c>
      <c r="H1364">
        <f t="shared" ca="1" si="259"/>
        <v>92.16</v>
      </c>
      <c r="I1364">
        <f t="shared" si="253"/>
        <v>5</v>
      </c>
      <c r="J1364">
        <f t="shared" ca="1" si="254"/>
        <v>4</v>
      </c>
      <c r="K1364">
        <f t="shared" ca="1" si="260"/>
        <v>22083.360000000001</v>
      </c>
      <c r="L1364">
        <f t="shared" ca="1" si="261"/>
        <v>22041.86</v>
      </c>
      <c r="M1364" s="21">
        <f t="shared" ca="1" si="255"/>
        <v>-1.6855131213996177</v>
      </c>
      <c r="N1364" s="21">
        <f t="shared" ca="1" si="262"/>
        <v>-0.18792430137443139</v>
      </c>
      <c r="O1364" t="str">
        <f t="shared" ca="1" si="256"/>
        <v/>
      </c>
      <c r="P1364" t="str">
        <f t="shared" ca="1" si="263"/>
        <v/>
      </c>
      <c r="Q1364" t="str">
        <f t="shared" ca="1" si="257"/>
        <v/>
      </c>
      <c r="R1364" t="str">
        <f t="shared" ca="1" si="258"/>
        <v/>
      </c>
    </row>
    <row r="1365" spans="3:18" x14ac:dyDescent="0.25">
      <c r="C1365" s="25">
        <v>41354</v>
      </c>
      <c r="D1365" s="24">
        <v>92.45</v>
      </c>
      <c r="E1365" s="24">
        <v>22225.88</v>
      </c>
      <c r="F1365" s="24">
        <v>1545.8</v>
      </c>
      <c r="G1365">
        <f t="shared" si="252"/>
        <v>93.74</v>
      </c>
      <c r="H1365">
        <f t="shared" ca="1" si="259"/>
        <v>92.16</v>
      </c>
      <c r="I1365">
        <f t="shared" si="253"/>
        <v>4</v>
      </c>
      <c r="J1365">
        <f t="shared" ca="1" si="254"/>
        <v>3</v>
      </c>
      <c r="K1365">
        <f t="shared" ca="1" si="260"/>
        <v>22083.360000000001</v>
      </c>
      <c r="L1365">
        <f t="shared" ca="1" si="261"/>
        <v>22041.86</v>
      </c>
      <c r="M1365" s="21">
        <f t="shared" ca="1" si="255"/>
        <v>-1.6855131213996177</v>
      </c>
      <c r="N1365" s="21">
        <f t="shared" ca="1" si="262"/>
        <v>-0.18792430137443139</v>
      </c>
      <c r="O1365" t="str">
        <f t="shared" ca="1" si="256"/>
        <v/>
      </c>
      <c r="P1365" t="str">
        <f t="shared" ca="1" si="263"/>
        <v/>
      </c>
      <c r="Q1365" t="str">
        <f t="shared" ca="1" si="257"/>
        <v/>
      </c>
      <c r="R1365" t="str">
        <f t="shared" ca="1" si="258"/>
        <v/>
      </c>
    </row>
    <row r="1366" spans="3:18" x14ac:dyDescent="0.25">
      <c r="C1366" s="25">
        <v>41353</v>
      </c>
      <c r="D1366" s="24">
        <v>92.96</v>
      </c>
      <c r="E1366" s="24">
        <v>22256.44</v>
      </c>
      <c r="F1366" s="24">
        <v>1558.71</v>
      </c>
      <c r="G1366">
        <f t="shared" si="252"/>
        <v>93.74</v>
      </c>
      <c r="H1366">
        <f t="shared" ca="1" si="259"/>
        <v>92.16</v>
      </c>
      <c r="I1366">
        <f t="shared" si="253"/>
        <v>3</v>
      </c>
      <c r="J1366">
        <f t="shared" ca="1" si="254"/>
        <v>2</v>
      </c>
      <c r="K1366">
        <f t="shared" ca="1" si="260"/>
        <v>22083.360000000001</v>
      </c>
      <c r="L1366">
        <f t="shared" ca="1" si="261"/>
        <v>22041.86</v>
      </c>
      <c r="M1366" s="21">
        <f t="shared" ca="1" si="255"/>
        <v>-1.6855131213996177</v>
      </c>
      <c r="N1366" s="21">
        <f t="shared" ca="1" si="262"/>
        <v>-0.18792430137443139</v>
      </c>
      <c r="O1366" t="str">
        <f t="shared" ca="1" si="256"/>
        <v/>
      </c>
      <c r="P1366" t="str">
        <f t="shared" ca="1" si="263"/>
        <v/>
      </c>
      <c r="Q1366" t="str">
        <f t="shared" ca="1" si="257"/>
        <v/>
      </c>
      <c r="R1366" t="str">
        <f t="shared" ca="1" si="258"/>
        <v/>
      </c>
    </row>
    <row r="1367" spans="3:18" x14ac:dyDescent="0.25">
      <c r="C1367" s="25">
        <v>41352</v>
      </c>
      <c r="D1367" s="24">
        <v>92.16</v>
      </c>
      <c r="E1367" s="24">
        <v>22041.86</v>
      </c>
      <c r="F1367" s="24">
        <v>1548.34</v>
      </c>
      <c r="G1367">
        <f t="shared" si="252"/>
        <v>93.74</v>
      </c>
      <c r="H1367">
        <f t="shared" ca="1" si="259"/>
        <v>92.16</v>
      </c>
      <c r="I1367">
        <f t="shared" si="253"/>
        <v>2</v>
      </c>
      <c r="J1367">
        <f t="shared" ca="1" si="254"/>
        <v>1</v>
      </c>
      <c r="K1367">
        <f t="shared" ca="1" si="260"/>
        <v>22083.360000000001</v>
      </c>
      <c r="L1367">
        <f t="shared" ca="1" si="261"/>
        <v>22041.86</v>
      </c>
      <c r="M1367" s="21">
        <f t="shared" ca="1" si="255"/>
        <v>-1.6855131213996177</v>
      </c>
      <c r="N1367" s="21">
        <f t="shared" ca="1" si="262"/>
        <v>-0.18792430137443139</v>
      </c>
      <c r="O1367" t="str">
        <f t="shared" ca="1" si="256"/>
        <v/>
      </c>
      <c r="P1367" t="str">
        <f t="shared" ca="1" si="263"/>
        <v/>
      </c>
      <c r="Q1367" t="str">
        <f t="shared" ca="1" si="257"/>
        <v/>
      </c>
      <c r="R1367" t="str">
        <f t="shared" ca="1" si="258"/>
        <v/>
      </c>
    </row>
    <row r="1368" spans="3:18" x14ac:dyDescent="0.25">
      <c r="C1368" s="25">
        <v>41351</v>
      </c>
      <c r="D1368" s="24">
        <v>93.74</v>
      </c>
      <c r="E1368" s="24">
        <v>22083.360000000001</v>
      </c>
      <c r="F1368" s="24">
        <v>1552.1</v>
      </c>
      <c r="G1368">
        <f t="shared" si="252"/>
        <v>93.74</v>
      </c>
      <c r="H1368">
        <f t="shared" ca="1" si="259"/>
        <v>93.74</v>
      </c>
      <c r="I1368">
        <f t="shared" si="253"/>
        <v>1</v>
      </c>
      <c r="J1368">
        <f t="shared" ca="1" si="254"/>
        <v>1</v>
      </c>
      <c r="K1368">
        <f t="shared" ca="1" si="260"/>
        <v>22083.360000000001</v>
      </c>
      <c r="L1368">
        <f t="shared" ca="1" si="261"/>
        <v>22083.360000000001</v>
      </c>
      <c r="M1368" s="21">
        <f t="shared" ca="1" si="255"/>
        <v>0</v>
      </c>
      <c r="N1368" s="21">
        <f t="shared" ca="1" si="262"/>
        <v>0</v>
      </c>
      <c r="O1368" t="str">
        <f t="shared" ca="1" si="256"/>
        <v/>
      </c>
      <c r="P1368" t="str">
        <f t="shared" ca="1" si="263"/>
        <v/>
      </c>
      <c r="Q1368" t="str">
        <f t="shared" ca="1" si="257"/>
        <v/>
      </c>
      <c r="R1368" t="str">
        <f t="shared" ca="1" si="258"/>
        <v/>
      </c>
    </row>
    <row r="1369" spans="3:18" x14ac:dyDescent="0.25">
      <c r="C1369" s="25">
        <v>41348</v>
      </c>
      <c r="D1369" s="24">
        <v>93.45</v>
      </c>
      <c r="E1369" s="24">
        <v>22533.11</v>
      </c>
      <c r="F1369" s="24">
        <v>1560.7</v>
      </c>
      <c r="G1369">
        <f t="shared" si="252"/>
        <v>93.45</v>
      </c>
      <c r="H1369">
        <f t="shared" ca="1" si="259"/>
        <v>93.45</v>
      </c>
      <c r="I1369">
        <f t="shared" si="253"/>
        <v>1</v>
      </c>
      <c r="J1369">
        <f t="shared" ca="1" si="254"/>
        <v>1</v>
      </c>
      <c r="K1369">
        <f t="shared" ca="1" si="260"/>
        <v>22533.11</v>
      </c>
      <c r="L1369">
        <f t="shared" ca="1" si="261"/>
        <v>22533.11</v>
      </c>
      <c r="M1369" s="21">
        <f t="shared" ca="1" si="255"/>
        <v>0</v>
      </c>
      <c r="N1369" s="21">
        <f t="shared" ca="1" si="262"/>
        <v>0</v>
      </c>
      <c r="O1369" t="str">
        <f t="shared" ca="1" si="256"/>
        <v/>
      </c>
      <c r="P1369" t="str">
        <f t="shared" ca="1" si="263"/>
        <v/>
      </c>
      <c r="Q1369" t="str">
        <f t="shared" ca="1" si="257"/>
        <v/>
      </c>
      <c r="R1369" t="str">
        <f t="shared" ca="1" si="258"/>
        <v/>
      </c>
    </row>
    <row r="1370" spans="3:18" x14ac:dyDescent="0.25">
      <c r="C1370" s="25">
        <v>41347</v>
      </c>
      <c r="D1370" s="24">
        <v>93.03</v>
      </c>
      <c r="E1370" s="24">
        <v>22619.18</v>
      </c>
      <c r="F1370" s="24">
        <v>1563.23</v>
      </c>
      <c r="G1370">
        <f t="shared" si="252"/>
        <v>93.13</v>
      </c>
      <c r="H1370">
        <f t="shared" ca="1" si="259"/>
        <v>90.12</v>
      </c>
      <c r="I1370">
        <f t="shared" si="253"/>
        <v>15</v>
      </c>
      <c r="J1370">
        <f t="shared" ca="1" si="254"/>
        <v>9</v>
      </c>
      <c r="K1370">
        <f t="shared" ca="1" si="260"/>
        <v>22782.44</v>
      </c>
      <c r="L1370">
        <f t="shared" ca="1" si="261"/>
        <v>22537.81</v>
      </c>
      <c r="M1370" s="21">
        <f t="shared" ca="1" si="255"/>
        <v>-3.2320412326854786</v>
      </c>
      <c r="N1370" s="21">
        <f t="shared" ca="1" si="262"/>
        <v>-1.0737655843711114</v>
      </c>
      <c r="O1370" t="str">
        <f t="shared" ca="1" si="256"/>
        <v/>
      </c>
      <c r="P1370" t="str">
        <f t="shared" ca="1" si="263"/>
        <v/>
      </c>
      <c r="Q1370" t="str">
        <f t="shared" ca="1" si="257"/>
        <v/>
      </c>
      <c r="R1370" t="str">
        <f t="shared" ca="1" si="258"/>
        <v/>
      </c>
    </row>
    <row r="1371" spans="3:18" x14ac:dyDescent="0.25">
      <c r="C1371" s="25">
        <v>41346</v>
      </c>
      <c r="D1371" s="24">
        <v>92.52</v>
      </c>
      <c r="E1371" s="24">
        <v>22556.65</v>
      </c>
      <c r="F1371" s="24">
        <v>1554.52</v>
      </c>
      <c r="G1371">
        <f t="shared" si="252"/>
        <v>93.13</v>
      </c>
      <c r="H1371">
        <f t="shared" ca="1" si="259"/>
        <v>90.12</v>
      </c>
      <c r="I1371">
        <f t="shared" si="253"/>
        <v>14</v>
      </c>
      <c r="J1371">
        <f t="shared" ca="1" si="254"/>
        <v>8</v>
      </c>
      <c r="K1371">
        <f t="shared" ca="1" si="260"/>
        <v>22782.44</v>
      </c>
      <c r="L1371">
        <f t="shared" ca="1" si="261"/>
        <v>22537.81</v>
      </c>
      <c r="M1371" s="21">
        <f t="shared" ca="1" si="255"/>
        <v>-3.2320412326854786</v>
      </c>
      <c r="N1371" s="21">
        <f t="shared" ca="1" si="262"/>
        <v>-1.0737655843711114</v>
      </c>
      <c r="O1371" t="str">
        <f t="shared" ca="1" si="256"/>
        <v/>
      </c>
      <c r="P1371" t="str">
        <f t="shared" ca="1" si="263"/>
        <v/>
      </c>
      <c r="Q1371" t="str">
        <f t="shared" ca="1" si="257"/>
        <v/>
      </c>
      <c r="R1371" t="str">
        <f t="shared" ca="1" si="258"/>
        <v/>
      </c>
    </row>
    <row r="1372" spans="3:18" x14ac:dyDescent="0.25">
      <c r="C1372" s="25">
        <v>41345</v>
      </c>
      <c r="D1372" s="24">
        <v>92.54</v>
      </c>
      <c r="E1372" s="24">
        <v>22890.6</v>
      </c>
      <c r="F1372" s="24">
        <v>1552.48</v>
      </c>
      <c r="G1372">
        <f t="shared" si="252"/>
        <v>94.46</v>
      </c>
      <c r="H1372">
        <f t="shared" ca="1" si="259"/>
        <v>90.12</v>
      </c>
      <c r="I1372">
        <f t="shared" si="253"/>
        <v>15</v>
      </c>
      <c r="J1372">
        <f t="shared" ca="1" si="254"/>
        <v>7</v>
      </c>
      <c r="K1372">
        <f t="shared" ca="1" si="260"/>
        <v>23307.41</v>
      </c>
      <c r="L1372">
        <f t="shared" ca="1" si="261"/>
        <v>22537.81</v>
      </c>
      <c r="M1372" s="21">
        <f t="shared" ca="1" si="255"/>
        <v>-4.5945373703154662</v>
      </c>
      <c r="N1372" s="21">
        <f t="shared" ca="1" si="262"/>
        <v>-3.3019541853856693</v>
      </c>
      <c r="O1372" t="str">
        <f t="shared" ca="1" si="256"/>
        <v/>
      </c>
      <c r="P1372" t="str">
        <f t="shared" ca="1" si="263"/>
        <v/>
      </c>
      <c r="Q1372" t="str">
        <f t="shared" ca="1" si="257"/>
        <v/>
      </c>
      <c r="R1372" t="str">
        <f t="shared" ca="1" si="258"/>
        <v/>
      </c>
    </row>
    <row r="1373" spans="3:18" x14ac:dyDescent="0.25">
      <c r="C1373" s="25">
        <v>41344</v>
      </c>
      <c r="D1373" s="24">
        <v>92.06</v>
      </c>
      <c r="E1373" s="24">
        <v>23090.82</v>
      </c>
      <c r="F1373" s="24">
        <v>1556.22</v>
      </c>
      <c r="G1373">
        <f t="shared" si="252"/>
        <v>96.66</v>
      </c>
      <c r="H1373">
        <f t="shared" ca="1" si="259"/>
        <v>90.12</v>
      </c>
      <c r="I1373">
        <f t="shared" si="253"/>
        <v>15</v>
      </c>
      <c r="J1373">
        <f t="shared" ca="1" si="254"/>
        <v>6</v>
      </c>
      <c r="K1373">
        <f t="shared" ca="1" si="260"/>
        <v>23143.91</v>
      </c>
      <c r="L1373">
        <f t="shared" ca="1" si="261"/>
        <v>22537.81</v>
      </c>
      <c r="M1373" s="21">
        <f t="shared" ca="1" si="255"/>
        <v>-6.7659838609559149</v>
      </c>
      <c r="N1373" s="21">
        <f t="shared" ca="1" si="262"/>
        <v>-2.6188314766173892</v>
      </c>
      <c r="O1373" t="str">
        <f t="shared" ca="1" si="256"/>
        <v/>
      </c>
      <c r="P1373" t="str">
        <f t="shared" ca="1" si="263"/>
        <v/>
      </c>
      <c r="Q1373" t="str">
        <f t="shared" ca="1" si="257"/>
        <v/>
      </c>
      <c r="R1373" t="str">
        <f t="shared" ca="1" si="258"/>
        <v/>
      </c>
    </row>
    <row r="1374" spans="3:18" x14ac:dyDescent="0.25">
      <c r="C1374" s="25">
        <v>41341</v>
      </c>
      <c r="D1374" s="24">
        <v>91.95</v>
      </c>
      <c r="E1374" s="24">
        <v>23091.95</v>
      </c>
      <c r="F1374" s="24">
        <v>1551.18</v>
      </c>
      <c r="G1374">
        <f t="shared" si="252"/>
        <v>96.66</v>
      </c>
      <c r="H1374">
        <f t="shared" ca="1" si="259"/>
        <v>90.12</v>
      </c>
      <c r="I1374">
        <f t="shared" si="253"/>
        <v>14</v>
      </c>
      <c r="J1374">
        <f t="shared" ca="1" si="254"/>
        <v>5</v>
      </c>
      <c r="K1374">
        <f t="shared" ca="1" si="260"/>
        <v>23143.91</v>
      </c>
      <c r="L1374">
        <f t="shared" ca="1" si="261"/>
        <v>22537.81</v>
      </c>
      <c r="M1374" s="21">
        <f t="shared" ca="1" si="255"/>
        <v>-6.7659838609559149</v>
      </c>
      <c r="N1374" s="21">
        <f t="shared" ca="1" si="262"/>
        <v>-2.6188314766173892</v>
      </c>
      <c r="O1374" t="str">
        <f t="shared" ca="1" si="256"/>
        <v/>
      </c>
      <c r="P1374" t="str">
        <f t="shared" ca="1" si="263"/>
        <v/>
      </c>
      <c r="Q1374" t="str">
        <f t="shared" ca="1" si="257"/>
        <v/>
      </c>
      <c r="R1374" t="str">
        <f t="shared" ca="1" si="258"/>
        <v/>
      </c>
    </row>
    <row r="1375" spans="3:18" x14ac:dyDescent="0.25">
      <c r="C1375" s="25">
        <v>41340</v>
      </c>
      <c r="D1375" s="24">
        <v>91.56</v>
      </c>
      <c r="E1375" s="24">
        <v>22771.439999999999</v>
      </c>
      <c r="F1375" s="24">
        <v>1544.26</v>
      </c>
      <c r="G1375">
        <f t="shared" si="252"/>
        <v>96.66</v>
      </c>
      <c r="H1375">
        <f t="shared" ca="1" si="259"/>
        <v>90.12</v>
      </c>
      <c r="I1375">
        <f t="shared" si="253"/>
        <v>13</v>
      </c>
      <c r="J1375">
        <f t="shared" ca="1" si="254"/>
        <v>4</v>
      </c>
      <c r="K1375">
        <f t="shared" ca="1" si="260"/>
        <v>23143.91</v>
      </c>
      <c r="L1375">
        <f t="shared" ca="1" si="261"/>
        <v>22537.81</v>
      </c>
      <c r="M1375" s="21">
        <f t="shared" ca="1" si="255"/>
        <v>-6.7659838609559149</v>
      </c>
      <c r="N1375" s="21">
        <f t="shared" ca="1" si="262"/>
        <v>-2.6188314766173892</v>
      </c>
      <c r="O1375" t="str">
        <f t="shared" ca="1" si="256"/>
        <v/>
      </c>
      <c r="P1375" t="str">
        <f t="shared" ca="1" si="263"/>
        <v/>
      </c>
      <c r="Q1375" t="str">
        <f t="shared" ca="1" si="257"/>
        <v/>
      </c>
      <c r="R1375" t="str">
        <f t="shared" ca="1" si="258"/>
        <v/>
      </c>
    </row>
    <row r="1376" spans="3:18" x14ac:dyDescent="0.25">
      <c r="C1376" s="25">
        <v>41339</v>
      </c>
      <c r="D1376" s="24">
        <v>90.43</v>
      </c>
      <c r="E1376" s="24">
        <v>22777.84</v>
      </c>
      <c r="F1376" s="24">
        <v>1541.46</v>
      </c>
      <c r="G1376">
        <f t="shared" si="252"/>
        <v>97.31</v>
      </c>
      <c r="H1376">
        <f t="shared" ca="1" si="259"/>
        <v>90.12</v>
      </c>
      <c r="I1376">
        <f t="shared" si="253"/>
        <v>15</v>
      </c>
      <c r="J1376">
        <f t="shared" ca="1" si="254"/>
        <v>3</v>
      </c>
      <c r="K1376">
        <f t="shared" ca="1" si="260"/>
        <v>23413.25</v>
      </c>
      <c r="L1376">
        <f t="shared" ca="1" si="261"/>
        <v>22537.81</v>
      </c>
      <c r="M1376" s="21">
        <f t="shared" ca="1" si="255"/>
        <v>-7.3887575788716404</v>
      </c>
      <c r="N1376" s="21">
        <f t="shared" ca="1" si="262"/>
        <v>-3.7390793674521805</v>
      </c>
      <c r="O1376" t="str">
        <f t="shared" ca="1" si="256"/>
        <v/>
      </c>
      <c r="P1376" t="str">
        <f t="shared" ca="1" si="263"/>
        <v/>
      </c>
      <c r="Q1376" t="str">
        <f t="shared" ca="1" si="257"/>
        <v/>
      </c>
      <c r="R1376" t="str">
        <f t="shared" ca="1" si="258"/>
        <v/>
      </c>
    </row>
    <row r="1377" spans="3:18" x14ac:dyDescent="0.25">
      <c r="C1377" s="25">
        <v>41338</v>
      </c>
      <c r="D1377" s="24">
        <v>90.82</v>
      </c>
      <c r="E1377" s="24">
        <v>22560.5</v>
      </c>
      <c r="F1377" s="24">
        <v>1539.79</v>
      </c>
      <c r="G1377">
        <f t="shared" si="252"/>
        <v>97.31</v>
      </c>
      <c r="H1377">
        <f t="shared" ca="1" si="259"/>
        <v>90.12</v>
      </c>
      <c r="I1377">
        <f t="shared" si="253"/>
        <v>14</v>
      </c>
      <c r="J1377">
        <f t="shared" ca="1" si="254"/>
        <v>2</v>
      </c>
      <c r="K1377">
        <f t="shared" ca="1" si="260"/>
        <v>23413.25</v>
      </c>
      <c r="L1377">
        <f t="shared" ca="1" si="261"/>
        <v>22537.81</v>
      </c>
      <c r="M1377" s="21">
        <f t="shared" ca="1" si="255"/>
        <v>-7.3887575788716404</v>
      </c>
      <c r="N1377" s="21">
        <f t="shared" ca="1" si="262"/>
        <v>-3.7390793674521805</v>
      </c>
      <c r="O1377" t="str">
        <f t="shared" ca="1" si="256"/>
        <v/>
      </c>
      <c r="P1377" t="str">
        <f t="shared" ca="1" si="263"/>
        <v/>
      </c>
      <c r="Q1377" t="str">
        <f t="shared" ca="1" si="257"/>
        <v/>
      </c>
      <c r="R1377" t="str">
        <f t="shared" ca="1" si="258"/>
        <v/>
      </c>
    </row>
    <row r="1378" spans="3:18" x14ac:dyDescent="0.25">
      <c r="C1378" s="25">
        <v>41337</v>
      </c>
      <c r="D1378" s="24">
        <v>90.12</v>
      </c>
      <c r="E1378" s="24">
        <v>22537.81</v>
      </c>
      <c r="F1378" s="24">
        <v>1525.2</v>
      </c>
      <c r="G1378">
        <f t="shared" si="252"/>
        <v>97.51</v>
      </c>
      <c r="H1378">
        <f t="shared" ca="1" si="259"/>
        <v>90.12</v>
      </c>
      <c r="I1378">
        <f t="shared" si="253"/>
        <v>15</v>
      </c>
      <c r="J1378">
        <f t="shared" ca="1" si="254"/>
        <v>1</v>
      </c>
      <c r="K1378">
        <f t="shared" ca="1" si="260"/>
        <v>0</v>
      </c>
      <c r="L1378">
        <f t="shared" ca="1" si="261"/>
        <v>22537.81</v>
      </c>
      <c r="M1378" s="21">
        <f t="shared" ca="1" si="255"/>
        <v>-7.5787098759101612</v>
      </c>
      <c r="N1378" s="21" t="str">
        <f t="shared" ca="1" si="262"/>
        <v/>
      </c>
      <c r="O1378" t="str">
        <f t="shared" ca="1" si="256"/>
        <v/>
      </c>
      <c r="P1378" t="str">
        <f t="shared" ca="1" si="263"/>
        <v/>
      </c>
      <c r="Q1378" t="str">
        <f t="shared" ca="1" si="257"/>
        <v/>
      </c>
      <c r="R1378" t="str">
        <f t="shared" ca="1" si="258"/>
        <v/>
      </c>
    </row>
    <row r="1379" spans="3:18" x14ac:dyDescent="0.25">
      <c r="C1379" s="25">
        <v>41334</v>
      </c>
      <c r="D1379" s="24">
        <v>90.68</v>
      </c>
      <c r="E1379" s="24">
        <v>22880.22</v>
      </c>
      <c r="F1379" s="24">
        <v>1518.2</v>
      </c>
      <c r="G1379">
        <f t="shared" si="252"/>
        <v>97.51</v>
      </c>
      <c r="H1379">
        <f t="shared" ca="1" si="259"/>
        <v>90.68</v>
      </c>
      <c r="I1379">
        <f t="shared" si="253"/>
        <v>14</v>
      </c>
      <c r="J1379">
        <f t="shared" ca="1" si="254"/>
        <v>1</v>
      </c>
      <c r="K1379">
        <f t="shared" ca="1" si="260"/>
        <v>0</v>
      </c>
      <c r="L1379">
        <f t="shared" ca="1" si="261"/>
        <v>22880.22</v>
      </c>
      <c r="M1379" s="21">
        <f t="shared" ca="1" si="255"/>
        <v>-7.0044098041226466</v>
      </c>
      <c r="N1379" s="21" t="str">
        <f t="shared" ca="1" si="262"/>
        <v/>
      </c>
      <c r="O1379" t="str">
        <f t="shared" ca="1" si="256"/>
        <v/>
      </c>
      <c r="P1379" t="str">
        <f t="shared" ca="1" si="263"/>
        <v/>
      </c>
      <c r="Q1379" t="str">
        <f t="shared" ca="1" si="257"/>
        <v/>
      </c>
      <c r="R1379" t="str">
        <f t="shared" ca="1" si="258"/>
        <v/>
      </c>
    </row>
    <row r="1380" spans="3:18" x14ac:dyDescent="0.25">
      <c r="C1380" s="25">
        <v>41333</v>
      </c>
      <c r="D1380" s="24">
        <v>92.05</v>
      </c>
      <c r="E1380" s="24">
        <v>23020.27</v>
      </c>
      <c r="F1380" s="24">
        <v>1514.68</v>
      </c>
      <c r="G1380">
        <f t="shared" si="252"/>
        <v>97.51</v>
      </c>
      <c r="H1380">
        <f t="shared" ca="1" si="259"/>
        <v>92.05</v>
      </c>
      <c r="I1380">
        <f t="shared" si="253"/>
        <v>13</v>
      </c>
      <c r="J1380">
        <f t="shared" ca="1" si="254"/>
        <v>1</v>
      </c>
      <c r="K1380">
        <f t="shared" ca="1" si="260"/>
        <v>0</v>
      </c>
      <c r="L1380">
        <f t="shared" ca="1" si="261"/>
        <v>23020.27</v>
      </c>
      <c r="M1380" s="21">
        <f t="shared" ca="1" si="255"/>
        <v>-5.5994256999282177</v>
      </c>
      <c r="N1380" s="21" t="str">
        <f t="shared" ca="1" si="262"/>
        <v/>
      </c>
      <c r="O1380" t="str">
        <f t="shared" ca="1" si="256"/>
        <v/>
      </c>
      <c r="P1380" t="str">
        <f t="shared" ca="1" si="263"/>
        <v/>
      </c>
      <c r="Q1380" t="str">
        <f t="shared" ca="1" si="257"/>
        <v/>
      </c>
      <c r="R1380" t="str">
        <f t="shared" ca="1" si="258"/>
        <v/>
      </c>
    </row>
    <row r="1381" spans="3:18" x14ac:dyDescent="0.25">
      <c r="C1381" s="25">
        <v>41332</v>
      </c>
      <c r="D1381" s="24">
        <v>92.76</v>
      </c>
      <c r="E1381" s="24">
        <v>22577.01</v>
      </c>
      <c r="F1381" s="24">
        <v>1515.99</v>
      </c>
      <c r="G1381">
        <f t="shared" si="252"/>
        <v>97.51</v>
      </c>
      <c r="H1381">
        <f t="shared" ca="1" si="259"/>
        <v>92.63</v>
      </c>
      <c r="I1381">
        <f t="shared" si="253"/>
        <v>12</v>
      </c>
      <c r="J1381">
        <f t="shared" ca="1" si="254"/>
        <v>2</v>
      </c>
      <c r="K1381">
        <f t="shared" ca="1" si="260"/>
        <v>0</v>
      </c>
      <c r="L1381">
        <f t="shared" ca="1" si="261"/>
        <v>22519.69</v>
      </c>
      <c r="M1381" s="21">
        <f t="shared" ca="1" si="255"/>
        <v>-5.0046149112911609</v>
      </c>
      <c r="N1381" s="21" t="str">
        <f t="shared" ca="1" si="262"/>
        <v/>
      </c>
      <c r="O1381" t="str">
        <f t="shared" ca="1" si="256"/>
        <v/>
      </c>
      <c r="P1381" t="str">
        <f t="shared" ca="1" si="263"/>
        <v/>
      </c>
      <c r="Q1381" t="str">
        <f t="shared" ca="1" si="257"/>
        <v/>
      </c>
      <c r="R1381" t="str">
        <f t="shared" ca="1" si="258"/>
        <v/>
      </c>
    </row>
    <row r="1382" spans="3:18" x14ac:dyDescent="0.25">
      <c r="C1382" s="25">
        <v>41331</v>
      </c>
      <c r="D1382" s="24">
        <v>92.63</v>
      </c>
      <c r="E1382" s="24">
        <v>22519.69</v>
      </c>
      <c r="F1382" s="24">
        <v>1496.94</v>
      </c>
      <c r="G1382">
        <f t="shared" si="252"/>
        <v>97.51</v>
      </c>
      <c r="H1382">
        <f t="shared" ca="1" si="259"/>
        <v>92.63</v>
      </c>
      <c r="I1382">
        <f t="shared" si="253"/>
        <v>11</v>
      </c>
      <c r="J1382">
        <f t="shared" ca="1" si="254"/>
        <v>1</v>
      </c>
      <c r="K1382">
        <f t="shared" ca="1" si="260"/>
        <v>0</v>
      </c>
      <c r="L1382">
        <f t="shared" ca="1" si="261"/>
        <v>22519.69</v>
      </c>
      <c r="M1382" s="21">
        <f t="shared" ca="1" si="255"/>
        <v>-5.0046149112911609</v>
      </c>
      <c r="N1382" s="21" t="str">
        <f t="shared" ca="1" si="262"/>
        <v/>
      </c>
      <c r="O1382" t="str">
        <f t="shared" ca="1" si="256"/>
        <v/>
      </c>
      <c r="P1382" t="str">
        <f t="shared" ca="1" si="263"/>
        <v/>
      </c>
      <c r="Q1382" t="str">
        <f t="shared" ca="1" si="257"/>
        <v/>
      </c>
      <c r="R1382" t="str">
        <f t="shared" ca="1" si="258"/>
        <v/>
      </c>
    </row>
    <row r="1383" spans="3:18" x14ac:dyDescent="0.25">
      <c r="C1383" s="25">
        <v>41330</v>
      </c>
      <c r="D1383" s="24">
        <v>93.11</v>
      </c>
      <c r="E1383" s="24">
        <v>22820.080000000002</v>
      </c>
      <c r="F1383" s="24">
        <v>1487.85</v>
      </c>
      <c r="G1383">
        <f t="shared" si="252"/>
        <v>97.51</v>
      </c>
      <c r="H1383">
        <f t="shared" ca="1" si="259"/>
        <v>92.84</v>
      </c>
      <c r="I1383">
        <f t="shared" si="253"/>
        <v>10</v>
      </c>
      <c r="J1383">
        <f t="shared" ca="1" si="254"/>
        <v>3</v>
      </c>
      <c r="K1383">
        <f t="shared" ca="1" si="260"/>
        <v>0</v>
      </c>
      <c r="L1383">
        <f t="shared" ca="1" si="261"/>
        <v>22906.67</v>
      </c>
      <c r="M1383" s="21">
        <f t="shared" ca="1" si="255"/>
        <v>-4.789252384370835</v>
      </c>
      <c r="N1383" s="21" t="str">
        <f t="shared" ca="1" si="262"/>
        <v/>
      </c>
      <c r="O1383" t="str">
        <f t="shared" ca="1" si="256"/>
        <v/>
      </c>
      <c r="P1383" t="str">
        <f t="shared" ca="1" si="263"/>
        <v/>
      </c>
      <c r="Q1383" t="str">
        <f t="shared" ca="1" si="257"/>
        <v/>
      </c>
      <c r="R1383" t="str">
        <f t="shared" ca="1" si="258"/>
        <v/>
      </c>
    </row>
    <row r="1384" spans="3:18" x14ac:dyDescent="0.25">
      <c r="C1384" s="25">
        <v>41327</v>
      </c>
      <c r="D1384" s="24">
        <v>93.13</v>
      </c>
      <c r="E1384" s="24">
        <v>22782.44</v>
      </c>
      <c r="F1384" s="24">
        <v>1515.6</v>
      </c>
      <c r="G1384">
        <f t="shared" si="252"/>
        <v>97.51</v>
      </c>
      <c r="H1384">
        <f t="shared" ca="1" si="259"/>
        <v>92.84</v>
      </c>
      <c r="I1384">
        <f t="shared" si="253"/>
        <v>9</v>
      </c>
      <c r="J1384">
        <f t="shared" ca="1" si="254"/>
        <v>2</v>
      </c>
      <c r="K1384">
        <f t="shared" ca="1" si="260"/>
        <v>0</v>
      </c>
      <c r="L1384">
        <f t="shared" ca="1" si="261"/>
        <v>22906.67</v>
      </c>
      <c r="M1384" s="21">
        <f t="shared" ca="1" si="255"/>
        <v>-4.789252384370835</v>
      </c>
      <c r="N1384" s="21" t="str">
        <f t="shared" ca="1" si="262"/>
        <v/>
      </c>
      <c r="O1384" t="str">
        <f t="shared" ca="1" si="256"/>
        <v/>
      </c>
      <c r="P1384" t="str">
        <f t="shared" ca="1" si="263"/>
        <v/>
      </c>
      <c r="Q1384" t="str">
        <f t="shared" ca="1" si="257"/>
        <v/>
      </c>
      <c r="R1384" t="str">
        <f t="shared" ca="1" si="258"/>
        <v/>
      </c>
    </row>
    <row r="1385" spans="3:18" x14ac:dyDescent="0.25">
      <c r="C1385" s="25">
        <v>41326</v>
      </c>
      <c r="D1385" s="24">
        <v>92.84</v>
      </c>
      <c r="E1385" s="24">
        <v>22906.67</v>
      </c>
      <c r="F1385" s="24">
        <v>1502.42</v>
      </c>
      <c r="G1385">
        <f t="shared" si="252"/>
        <v>97.77</v>
      </c>
      <c r="H1385">
        <f t="shared" ca="1" si="259"/>
        <v>92.84</v>
      </c>
      <c r="I1385">
        <f t="shared" si="253"/>
        <v>15</v>
      </c>
      <c r="J1385">
        <f t="shared" ca="1" si="254"/>
        <v>1</v>
      </c>
      <c r="K1385">
        <f t="shared" ca="1" si="260"/>
        <v>23721.84</v>
      </c>
      <c r="L1385">
        <f t="shared" ca="1" si="261"/>
        <v>22906.67</v>
      </c>
      <c r="M1385" s="21">
        <f t="shared" ca="1" si="255"/>
        <v>-5.0424465582489475</v>
      </c>
      <c r="N1385" s="21">
        <f t="shared" ca="1" si="262"/>
        <v>-3.4363691855269329</v>
      </c>
      <c r="O1385" t="str">
        <f t="shared" ca="1" si="256"/>
        <v/>
      </c>
      <c r="P1385" t="str">
        <f t="shared" ca="1" si="263"/>
        <v/>
      </c>
      <c r="Q1385" t="str">
        <f t="shared" ca="1" si="257"/>
        <v/>
      </c>
      <c r="R1385" t="str">
        <f t="shared" ca="1" si="258"/>
        <v/>
      </c>
    </row>
    <row r="1386" spans="3:18" x14ac:dyDescent="0.25">
      <c r="C1386" s="25">
        <v>41325</v>
      </c>
      <c r="D1386" s="24">
        <v>94.46</v>
      </c>
      <c r="E1386" s="24">
        <v>23307.41</v>
      </c>
      <c r="F1386" s="24">
        <v>1511.95</v>
      </c>
      <c r="G1386">
        <f t="shared" si="252"/>
        <v>97.77</v>
      </c>
      <c r="H1386">
        <f t="shared" ca="1" si="259"/>
        <v>94.46</v>
      </c>
      <c r="I1386">
        <f t="shared" si="253"/>
        <v>14</v>
      </c>
      <c r="J1386">
        <f t="shared" ca="1" si="254"/>
        <v>1</v>
      </c>
      <c r="K1386">
        <f t="shared" ca="1" si="260"/>
        <v>23721.84</v>
      </c>
      <c r="L1386">
        <f t="shared" ca="1" si="261"/>
        <v>23307.41</v>
      </c>
      <c r="M1386" s="21">
        <f t="shared" ca="1" si="255"/>
        <v>-3.3854965735910847</v>
      </c>
      <c r="N1386" s="21">
        <f t="shared" ca="1" si="262"/>
        <v>-1.7470398586281632</v>
      </c>
      <c r="O1386" t="str">
        <f t="shared" ca="1" si="256"/>
        <v/>
      </c>
      <c r="P1386" t="str">
        <f t="shared" ca="1" si="263"/>
        <v/>
      </c>
      <c r="Q1386" t="str">
        <f t="shared" ca="1" si="257"/>
        <v/>
      </c>
      <c r="R1386" t="str">
        <f t="shared" ca="1" si="258"/>
        <v/>
      </c>
    </row>
    <row r="1387" spans="3:18" x14ac:dyDescent="0.25">
      <c r="C1387" s="25">
        <v>41324</v>
      </c>
      <c r="D1387" s="24">
        <v>96.66</v>
      </c>
      <c r="E1387" s="24">
        <v>23143.91</v>
      </c>
      <c r="F1387" s="24">
        <v>1530.94</v>
      </c>
      <c r="G1387">
        <f t="shared" si="252"/>
        <v>97.94</v>
      </c>
      <c r="H1387">
        <f t="shared" ca="1" si="259"/>
        <v>95.72</v>
      </c>
      <c r="I1387">
        <f t="shared" si="253"/>
        <v>15</v>
      </c>
      <c r="J1387">
        <f t="shared" ca="1" si="254"/>
        <v>8</v>
      </c>
      <c r="K1387">
        <f t="shared" ca="1" si="260"/>
        <v>23822.06</v>
      </c>
      <c r="L1387">
        <f t="shared" ca="1" si="261"/>
        <v>23215.16</v>
      </c>
      <c r="M1387" s="21">
        <f t="shared" ca="1" si="255"/>
        <v>-2.2666938942209502</v>
      </c>
      <c r="N1387" s="21">
        <f t="shared" ca="1" si="262"/>
        <v>-2.5476386173152177</v>
      </c>
      <c r="O1387" t="str">
        <f t="shared" ca="1" si="256"/>
        <v/>
      </c>
      <c r="P1387" t="str">
        <f t="shared" ca="1" si="263"/>
        <v/>
      </c>
      <c r="Q1387" t="str">
        <f t="shared" ca="1" si="257"/>
        <v/>
      </c>
      <c r="R1387" t="str">
        <f t="shared" ca="1" si="258"/>
        <v/>
      </c>
    </row>
    <row r="1388" spans="3:18" x14ac:dyDescent="0.25">
      <c r="C1388" s="25">
        <v>41323</v>
      </c>
      <c r="D1388" s="24"/>
      <c r="E1388" s="24">
        <v>23381.94</v>
      </c>
      <c r="F1388" s="24"/>
      <c r="G1388">
        <f t="shared" si="252"/>
        <v>97.94</v>
      </c>
      <c r="H1388">
        <f t="shared" ca="1" si="259"/>
        <v>95.72</v>
      </c>
      <c r="I1388">
        <f t="shared" si="253"/>
        <v>14</v>
      </c>
      <c r="J1388">
        <f t="shared" ca="1" si="254"/>
        <v>7</v>
      </c>
      <c r="K1388">
        <f t="shared" ca="1" si="260"/>
        <v>23822.06</v>
      </c>
      <c r="L1388">
        <f t="shared" ca="1" si="261"/>
        <v>23215.16</v>
      </c>
      <c r="M1388" s="21">
        <f t="shared" ca="1" si="255"/>
        <v>-2.2666938942209502</v>
      </c>
      <c r="N1388" s="21">
        <f t="shared" ca="1" si="262"/>
        <v>-2.5476386173152177</v>
      </c>
      <c r="O1388" t="str">
        <f t="shared" ca="1" si="256"/>
        <v/>
      </c>
      <c r="P1388" t="str">
        <f t="shared" ca="1" si="263"/>
        <v/>
      </c>
      <c r="Q1388" t="str">
        <f t="shared" ca="1" si="257"/>
        <v/>
      </c>
      <c r="R1388" t="str">
        <f t="shared" ca="1" si="258"/>
        <v/>
      </c>
    </row>
    <row r="1389" spans="3:18" x14ac:dyDescent="0.25">
      <c r="C1389" s="25">
        <v>41320</v>
      </c>
      <c r="D1389" s="24">
        <v>95.86</v>
      </c>
      <c r="E1389" s="24">
        <v>23444.560000000001</v>
      </c>
      <c r="F1389" s="24">
        <v>1519.79</v>
      </c>
      <c r="G1389">
        <f t="shared" si="252"/>
        <v>97.94</v>
      </c>
      <c r="H1389">
        <f t="shared" ca="1" si="259"/>
        <v>95.72</v>
      </c>
      <c r="I1389">
        <f t="shared" si="253"/>
        <v>13</v>
      </c>
      <c r="J1389">
        <f t="shared" ca="1" si="254"/>
        <v>6</v>
      </c>
      <c r="K1389">
        <f t="shared" ca="1" si="260"/>
        <v>23822.06</v>
      </c>
      <c r="L1389">
        <f t="shared" ca="1" si="261"/>
        <v>23215.16</v>
      </c>
      <c r="M1389" s="21">
        <f t="shared" ca="1" si="255"/>
        <v>-2.2666938942209502</v>
      </c>
      <c r="N1389" s="21">
        <f t="shared" ca="1" si="262"/>
        <v>-2.5476386173152177</v>
      </c>
      <c r="O1389" t="str">
        <f t="shared" ca="1" si="256"/>
        <v/>
      </c>
      <c r="P1389" t="str">
        <f t="shared" ca="1" si="263"/>
        <v/>
      </c>
      <c r="Q1389" t="str">
        <f t="shared" ca="1" si="257"/>
        <v/>
      </c>
      <c r="R1389" t="str">
        <f t="shared" ca="1" si="258"/>
        <v/>
      </c>
    </row>
    <row r="1390" spans="3:18" x14ac:dyDescent="0.25">
      <c r="C1390" s="25">
        <v>41319</v>
      </c>
      <c r="D1390" s="24">
        <v>97.31</v>
      </c>
      <c r="E1390" s="24">
        <v>23413.25</v>
      </c>
      <c r="F1390" s="24">
        <v>1521.38</v>
      </c>
      <c r="G1390">
        <f t="shared" si="252"/>
        <v>97.94</v>
      </c>
      <c r="H1390">
        <f t="shared" ca="1" si="259"/>
        <v>95.72</v>
      </c>
      <c r="I1390">
        <f t="shared" si="253"/>
        <v>12</v>
      </c>
      <c r="J1390">
        <f t="shared" ca="1" si="254"/>
        <v>5</v>
      </c>
      <c r="K1390">
        <f t="shared" ca="1" si="260"/>
        <v>23822.06</v>
      </c>
      <c r="L1390">
        <f t="shared" ca="1" si="261"/>
        <v>23215.16</v>
      </c>
      <c r="M1390" s="21">
        <f t="shared" ca="1" si="255"/>
        <v>-2.2666938942209502</v>
      </c>
      <c r="N1390" s="21">
        <f t="shared" ca="1" si="262"/>
        <v>-2.5476386173152177</v>
      </c>
      <c r="O1390" t="str">
        <f t="shared" ca="1" si="256"/>
        <v/>
      </c>
      <c r="P1390" t="str">
        <f t="shared" ca="1" si="263"/>
        <v/>
      </c>
      <c r="Q1390" t="str">
        <f t="shared" ca="1" si="257"/>
        <v/>
      </c>
      <c r="R1390" t="str">
        <f t="shared" ca="1" si="258"/>
        <v/>
      </c>
    </row>
    <row r="1391" spans="3:18" x14ac:dyDescent="0.25">
      <c r="C1391" s="25">
        <v>41318</v>
      </c>
      <c r="D1391" s="24">
        <v>97.01</v>
      </c>
      <c r="E1391" s="24"/>
      <c r="F1391" s="24">
        <v>1520.33</v>
      </c>
      <c r="G1391">
        <f t="shared" si="252"/>
        <v>97.94</v>
      </c>
      <c r="H1391">
        <f t="shared" ca="1" si="259"/>
        <v>95.72</v>
      </c>
      <c r="I1391">
        <f t="shared" si="253"/>
        <v>11</v>
      </c>
      <c r="J1391">
        <f t="shared" ca="1" si="254"/>
        <v>4</v>
      </c>
      <c r="K1391">
        <f t="shared" ca="1" si="260"/>
        <v>23822.06</v>
      </c>
      <c r="L1391">
        <f t="shared" ca="1" si="261"/>
        <v>23215.16</v>
      </c>
      <c r="M1391" s="21">
        <f t="shared" ca="1" si="255"/>
        <v>-2.2666938942209502</v>
      </c>
      <c r="N1391" s="21">
        <f t="shared" ca="1" si="262"/>
        <v>-2.5476386173152177</v>
      </c>
      <c r="O1391" t="str">
        <f t="shared" ca="1" si="256"/>
        <v/>
      </c>
      <c r="P1391" t="str">
        <f t="shared" ca="1" si="263"/>
        <v/>
      </c>
      <c r="Q1391" t="str">
        <f t="shared" ca="1" si="257"/>
        <v/>
      </c>
      <c r="R1391" t="str">
        <f t="shared" ca="1" si="258"/>
        <v/>
      </c>
    </row>
    <row r="1392" spans="3:18" x14ac:dyDescent="0.25">
      <c r="C1392" s="25">
        <v>41317</v>
      </c>
      <c r="D1392" s="24">
        <v>97.51</v>
      </c>
      <c r="E1392" s="24"/>
      <c r="F1392" s="24">
        <v>1519.43</v>
      </c>
      <c r="G1392">
        <f t="shared" si="252"/>
        <v>97.94</v>
      </c>
      <c r="H1392">
        <f t="shared" ca="1" si="259"/>
        <v>95.72</v>
      </c>
      <c r="I1392">
        <f t="shared" si="253"/>
        <v>10</v>
      </c>
      <c r="J1392">
        <f t="shared" ca="1" si="254"/>
        <v>3</v>
      </c>
      <c r="K1392">
        <f t="shared" ca="1" si="260"/>
        <v>23822.06</v>
      </c>
      <c r="L1392">
        <f t="shared" ca="1" si="261"/>
        <v>23215.16</v>
      </c>
      <c r="M1392" s="21">
        <f t="shared" ca="1" si="255"/>
        <v>-2.2666938942209502</v>
      </c>
      <c r="N1392" s="21">
        <f t="shared" ca="1" si="262"/>
        <v>-2.5476386173152177</v>
      </c>
      <c r="O1392" t="str">
        <f t="shared" ca="1" si="256"/>
        <v/>
      </c>
      <c r="P1392" t="str">
        <f t="shared" ca="1" si="263"/>
        <v/>
      </c>
      <c r="Q1392" t="str">
        <f t="shared" ca="1" si="257"/>
        <v/>
      </c>
      <c r="R1392" t="str">
        <f t="shared" ca="1" si="258"/>
        <v/>
      </c>
    </row>
    <row r="1393" spans="3:18" x14ac:dyDescent="0.25">
      <c r="C1393" s="25">
        <v>41316</v>
      </c>
      <c r="D1393" s="24">
        <v>97.03</v>
      </c>
      <c r="E1393" s="24"/>
      <c r="F1393" s="24">
        <v>1517.01</v>
      </c>
      <c r="G1393">
        <f t="shared" si="252"/>
        <v>97.94</v>
      </c>
      <c r="H1393">
        <f t="shared" ca="1" si="259"/>
        <v>95.72</v>
      </c>
      <c r="I1393">
        <f t="shared" si="253"/>
        <v>9</v>
      </c>
      <c r="J1393">
        <f t="shared" ca="1" si="254"/>
        <v>2</v>
      </c>
      <c r="K1393">
        <f t="shared" ca="1" si="260"/>
        <v>23822.06</v>
      </c>
      <c r="L1393">
        <f t="shared" ca="1" si="261"/>
        <v>23215.16</v>
      </c>
      <c r="M1393" s="21">
        <f t="shared" ca="1" si="255"/>
        <v>-2.2666938942209502</v>
      </c>
      <c r="N1393" s="21">
        <f t="shared" ca="1" si="262"/>
        <v>-2.5476386173152177</v>
      </c>
      <c r="O1393" t="str">
        <f t="shared" ca="1" si="256"/>
        <v/>
      </c>
      <c r="P1393" t="str">
        <f t="shared" ca="1" si="263"/>
        <v/>
      </c>
      <c r="Q1393" t="str">
        <f t="shared" ca="1" si="257"/>
        <v/>
      </c>
      <c r="R1393" t="str">
        <f t="shared" ca="1" si="258"/>
        <v/>
      </c>
    </row>
    <row r="1394" spans="3:18" x14ac:dyDescent="0.25">
      <c r="C1394" s="25">
        <v>41313</v>
      </c>
      <c r="D1394" s="24">
        <v>95.72</v>
      </c>
      <c r="E1394" s="24">
        <v>23215.16</v>
      </c>
      <c r="F1394" s="24">
        <v>1517.93</v>
      </c>
      <c r="G1394">
        <f t="shared" si="252"/>
        <v>97.94</v>
      </c>
      <c r="H1394">
        <f t="shared" ca="1" si="259"/>
        <v>95.72</v>
      </c>
      <c r="I1394">
        <f t="shared" si="253"/>
        <v>8</v>
      </c>
      <c r="J1394">
        <f t="shared" ca="1" si="254"/>
        <v>1</v>
      </c>
      <c r="K1394">
        <f t="shared" ca="1" si="260"/>
        <v>23822.06</v>
      </c>
      <c r="L1394">
        <f t="shared" ca="1" si="261"/>
        <v>23215.16</v>
      </c>
      <c r="M1394" s="21">
        <f t="shared" ca="1" si="255"/>
        <v>-2.2666938942209502</v>
      </c>
      <c r="N1394" s="21">
        <f t="shared" ca="1" si="262"/>
        <v>-2.5476386173152177</v>
      </c>
      <c r="O1394" t="str">
        <f t="shared" ca="1" si="256"/>
        <v/>
      </c>
      <c r="P1394" t="str">
        <f t="shared" ca="1" si="263"/>
        <v/>
      </c>
      <c r="Q1394" t="str">
        <f t="shared" ca="1" si="257"/>
        <v/>
      </c>
      <c r="R1394" t="str">
        <f t="shared" ca="1" si="258"/>
        <v/>
      </c>
    </row>
    <row r="1395" spans="3:18" x14ac:dyDescent="0.25">
      <c r="C1395" s="25">
        <v>41312</v>
      </c>
      <c r="D1395" s="24">
        <v>95.83</v>
      </c>
      <c r="E1395" s="24">
        <v>23177</v>
      </c>
      <c r="F1395" s="24">
        <v>1509.39</v>
      </c>
      <c r="G1395">
        <f t="shared" si="252"/>
        <v>97.94</v>
      </c>
      <c r="H1395">
        <f t="shared" ca="1" si="259"/>
        <v>95.83</v>
      </c>
      <c r="I1395">
        <f t="shared" si="253"/>
        <v>7</v>
      </c>
      <c r="J1395">
        <f t="shared" ca="1" si="254"/>
        <v>1</v>
      </c>
      <c r="K1395">
        <f t="shared" ca="1" si="260"/>
        <v>23822.06</v>
      </c>
      <c r="L1395">
        <f t="shared" ca="1" si="261"/>
        <v>23177</v>
      </c>
      <c r="M1395" s="21">
        <f t="shared" ca="1" si="255"/>
        <v>-2.1543802327955941</v>
      </c>
      <c r="N1395" s="21">
        <f t="shared" ca="1" si="262"/>
        <v>-2.7078262753095328</v>
      </c>
      <c r="O1395" t="str">
        <f t="shared" ca="1" si="256"/>
        <v/>
      </c>
      <c r="P1395" t="str">
        <f t="shared" ca="1" si="263"/>
        <v/>
      </c>
      <c r="Q1395" t="str">
        <f t="shared" ca="1" si="257"/>
        <v/>
      </c>
      <c r="R1395" t="str">
        <f t="shared" ca="1" si="258"/>
        <v/>
      </c>
    </row>
    <row r="1396" spans="3:18" x14ac:dyDescent="0.25">
      <c r="C1396" s="25">
        <v>41311</v>
      </c>
      <c r="D1396" s="24">
        <v>96.62</v>
      </c>
      <c r="E1396" s="24">
        <v>23256.93</v>
      </c>
      <c r="F1396" s="24">
        <v>1512.12</v>
      </c>
      <c r="G1396">
        <f t="shared" si="252"/>
        <v>97.94</v>
      </c>
      <c r="H1396">
        <f t="shared" ca="1" si="259"/>
        <v>96.17</v>
      </c>
      <c r="I1396">
        <f t="shared" si="253"/>
        <v>6</v>
      </c>
      <c r="J1396">
        <f t="shared" ca="1" si="254"/>
        <v>3</v>
      </c>
      <c r="K1396">
        <f t="shared" ca="1" si="260"/>
        <v>23822.06</v>
      </c>
      <c r="L1396">
        <f t="shared" ca="1" si="261"/>
        <v>23685.01</v>
      </c>
      <c r="M1396" s="21">
        <f t="shared" ca="1" si="255"/>
        <v>-1.8072289156626509</v>
      </c>
      <c r="N1396" s="21">
        <f t="shared" ca="1" si="262"/>
        <v>-0.57530708931134988</v>
      </c>
      <c r="O1396" t="str">
        <f t="shared" ca="1" si="256"/>
        <v/>
      </c>
      <c r="P1396" t="str">
        <f t="shared" ca="1" si="263"/>
        <v/>
      </c>
      <c r="Q1396" t="str">
        <f t="shared" ca="1" si="257"/>
        <v/>
      </c>
      <c r="R1396" t="str">
        <f t="shared" ca="1" si="258"/>
        <v/>
      </c>
    </row>
    <row r="1397" spans="3:18" x14ac:dyDescent="0.25">
      <c r="C1397" s="25">
        <v>41310</v>
      </c>
      <c r="D1397" s="24">
        <v>96.64</v>
      </c>
      <c r="E1397" s="24">
        <v>23148.53</v>
      </c>
      <c r="F1397" s="24">
        <v>1511.29</v>
      </c>
      <c r="G1397">
        <f t="shared" si="252"/>
        <v>97.94</v>
      </c>
      <c r="H1397">
        <f t="shared" ca="1" si="259"/>
        <v>96.17</v>
      </c>
      <c r="I1397">
        <f t="shared" si="253"/>
        <v>5</v>
      </c>
      <c r="J1397">
        <f t="shared" ca="1" si="254"/>
        <v>2</v>
      </c>
      <c r="K1397">
        <f t="shared" ca="1" si="260"/>
        <v>23822.06</v>
      </c>
      <c r="L1397">
        <f t="shared" ca="1" si="261"/>
        <v>23685.01</v>
      </c>
      <c r="M1397" s="21">
        <f t="shared" ca="1" si="255"/>
        <v>-1.8072289156626509</v>
      </c>
      <c r="N1397" s="21">
        <f t="shared" ca="1" si="262"/>
        <v>-0.57530708931134988</v>
      </c>
      <c r="O1397" t="str">
        <f t="shared" ca="1" si="256"/>
        <v/>
      </c>
      <c r="P1397" t="str">
        <f t="shared" ca="1" si="263"/>
        <v/>
      </c>
      <c r="Q1397" t="str">
        <f t="shared" ca="1" si="257"/>
        <v/>
      </c>
      <c r="R1397" t="str">
        <f t="shared" ca="1" si="258"/>
        <v/>
      </c>
    </row>
    <row r="1398" spans="3:18" x14ac:dyDescent="0.25">
      <c r="C1398" s="25">
        <v>41309</v>
      </c>
      <c r="D1398" s="24">
        <v>96.17</v>
      </c>
      <c r="E1398" s="24">
        <v>23685.01</v>
      </c>
      <c r="F1398" s="24">
        <v>1495.71</v>
      </c>
      <c r="G1398">
        <f t="shared" si="252"/>
        <v>97.94</v>
      </c>
      <c r="H1398">
        <f t="shared" ca="1" si="259"/>
        <v>96.17</v>
      </c>
      <c r="I1398">
        <f t="shared" si="253"/>
        <v>4</v>
      </c>
      <c r="J1398">
        <f t="shared" ca="1" si="254"/>
        <v>1</v>
      </c>
      <c r="K1398">
        <f t="shared" ca="1" si="260"/>
        <v>23822.06</v>
      </c>
      <c r="L1398">
        <f t="shared" ca="1" si="261"/>
        <v>23685.01</v>
      </c>
      <c r="M1398" s="21">
        <f t="shared" ca="1" si="255"/>
        <v>-1.8072289156626509</v>
      </c>
      <c r="N1398" s="21">
        <f t="shared" ca="1" si="262"/>
        <v>-0.57530708931134988</v>
      </c>
      <c r="O1398" t="str">
        <f t="shared" ca="1" si="256"/>
        <v/>
      </c>
      <c r="P1398" t="str">
        <f t="shared" ca="1" si="263"/>
        <v/>
      </c>
      <c r="Q1398" t="str">
        <f t="shared" ca="1" si="257"/>
        <v/>
      </c>
      <c r="R1398" t="str">
        <f t="shared" ca="1" si="258"/>
        <v/>
      </c>
    </row>
    <row r="1399" spans="3:18" x14ac:dyDescent="0.25">
      <c r="C1399" s="25">
        <v>41306</v>
      </c>
      <c r="D1399" s="24">
        <v>97.77</v>
      </c>
      <c r="E1399" s="24">
        <v>23721.84</v>
      </c>
      <c r="F1399" s="24">
        <v>1513.17</v>
      </c>
      <c r="G1399">
        <f t="shared" si="252"/>
        <v>97.94</v>
      </c>
      <c r="H1399">
        <f t="shared" ca="1" si="259"/>
        <v>97.49</v>
      </c>
      <c r="I1399">
        <f t="shared" si="253"/>
        <v>3</v>
      </c>
      <c r="J1399">
        <f t="shared" ca="1" si="254"/>
        <v>2</v>
      </c>
      <c r="K1399">
        <f t="shared" ca="1" si="260"/>
        <v>23822.06</v>
      </c>
      <c r="L1399">
        <f t="shared" ca="1" si="261"/>
        <v>23729.53</v>
      </c>
      <c r="M1399" s="21">
        <f t="shared" ca="1" si="255"/>
        <v>-0.45946497855829938</v>
      </c>
      <c r="N1399" s="21">
        <f t="shared" ca="1" si="262"/>
        <v>-0.3884214883179804</v>
      </c>
      <c r="O1399" t="str">
        <f t="shared" ca="1" si="256"/>
        <v/>
      </c>
      <c r="P1399" t="str">
        <f t="shared" ca="1" si="263"/>
        <v/>
      </c>
      <c r="Q1399" t="str">
        <f t="shared" ca="1" si="257"/>
        <v/>
      </c>
      <c r="R1399" t="str">
        <f t="shared" ca="1" si="258"/>
        <v/>
      </c>
    </row>
    <row r="1400" spans="3:18" x14ac:dyDescent="0.25">
      <c r="C1400" s="25">
        <v>41305</v>
      </c>
      <c r="D1400" s="24">
        <v>97.49</v>
      </c>
      <c r="E1400" s="24">
        <v>23729.53</v>
      </c>
      <c r="F1400" s="24">
        <v>1498.11</v>
      </c>
      <c r="G1400">
        <f t="shared" si="252"/>
        <v>97.94</v>
      </c>
      <c r="H1400">
        <f t="shared" ca="1" si="259"/>
        <v>97.49</v>
      </c>
      <c r="I1400">
        <f t="shared" si="253"/>
        <v>2</v>
      </c>
      <c r="J1400">
        <f t="shared" ca="1" si="254"/>
        <v>1</v>
      </c>
      <c r="K1400">
        <f t="shared" ca="1" si="260"/>
        <v>23822.06</v>
      </c>
      <c r="L1400">
        <f t="shared" ca="1" si="261"/>
        <v>23729.53</v>
      </c>
      <c r="M1400" s="21">
        <f t="shared" ca="1" si="255"/>
        <v>-0.45946497855829938</v>
      </c>
      <c r="N1400" s="21">
        <f t="shared" ca="1" si="262"/>
        <v>-0.3884214883179804</v>
      </c>
      <c r="O1400" t="str">
        <f t="shared" ca="1" si="256"/>
        <v/>
      </c>
      <c r="P1400" t="str">
        <f t="shared" ca="1" si="263"/>
        <v/>
      </c>
      <c r="Q1400" t="str">
        <f t="shared" ca="1" si="257"/>
        <v/>
      </c>
      <c r="R1400" t="str">
        <f t="shared" ca="1" si="258"/>
        <v/>
      </c>
    </row>
    <row r="1401" spans="3:18" x14ac:dyDescent="0.25">
      <c r="C1401" s="25">
        <v>41304</v>
      </c>
      <c r="D1401" s="24">
        <v>97.94</v>
      </c>
      <c r="E1401" s="24">
        <v>23822.06</v>
      </c>
      <c r="F1401" s="24">
        <v>1501.96</v>
      </c>
      <c r="G1401">
        <f t="shared" si="252"/>
        <v>97.94</v>
      </c>
      <c r="H1401">
        <f t="shared" ca="1" si="259"/>
        <v>97.94</v>
      </c>
      <c r="I1401">
        <f t="shared" si="253"/>
        <v>1</v>
      </c>
      <c r="J1401">
        <f t="shared" ca="1" si="254"/>
        <v>1</v>
      </c>
      <c r="K1401">
        <f t="shared" ca="1" si="260"/>
        <v>23822.06</v>
      </c>
      <c r="L1401">
        <f t="shared" ca="1" si="261"/>
        <v>23822.06</v>
      </c>
      <c r="M1401" s="21">
        <f t="shared" ca="1" si="255"/>
        <v>0</v>
      </c>
      <c r="N1401" s="21">
        <f t="shared" ca="1" si="262"/>
        <v>0</v>
      </c>
      <c r="O1401" t="str">
        <f t="shared" ca="1" si="256"/>
        <v/>
      </c>
      <c r="P1401" t="str">
        <f t="shared" ca="1" si="263"/>
        <v/>
      </c>
      <c r="Q1401" t="str">
        <f t="shared" ca="1" si="257"/>
        <v/>
      </c>
      <c r="R1401" t="str">
        <f t="shared" ca="1" si="258"/>
        <v/>
      </c>
    </row>
    <row r="1402" spans="3:18" x14ac:dyDescent="0.25">
      <c r="C1402" s="25">
        <v>41303</v>
      </c>
      <c r="D1402" s="24">
        <v>97.57</v>
      </c>
      <c r="E1402" s="24">
        <v>23655.17</v>
      </c>
      <c r="F1402" s="24">
        <v>1507.84</v>
      </c>
      <c r="G1402">
        <f t="shared" si="252"/>
        <v>97.57</v>
      </c>
      <c r="H1402">
        <f t="shared" ca="1" si="259"/>
        <v>97.57</v>
      </c>
      <c r="I1402">
        <f t="shared" si="253"/>
        <v>1</v>
      </c>
      <c r="J1402">
        <f t="shared" ca="1" si="254"/>
        <v>1</v>
      </c>
      <c r="K1402">
        <f t="shared" ca="1" si="260"/>
        <v>23655.17</v>
      </c>
      <c r="L1402">
        <f t="shared" ca="1" si="261"/>
        <v>23655.17</v>
      </c>
      <c r="M1402" s="21">
        <f t="shared" ca="1" si="255"/>
        <v>0</v>
      </c>
      <c r="N1402" s="21">
        <f t="shared" ca="1" si="262"/>
        <v>0</v>
      </c>
      <c r="O1402" t="str">
        <f t="shared" ca="1" si="256"/>
        <v/>
      </c>
      <c r="P1402" t="str">
        <f t="shared" ca="1" si="263"/>
        <v/>
      </c>
      <c r="Q1402" t="str">
        <f t="shared" ca="1" si="257"/>
        <v/>
      </c>
      <c r="R1402" t="str">
        <f t="shared" ca="1" si="258"/>
        <v/>
      </c>
    </row>
    <row r="1403" spans="3:18" x14ac:dyDescent="0.25">
      <c r="C1403" s="25">
        <v>41302</v>
      </c>
      <c r="D1403" s="24">
        <v>96.44</v>
      </c>
      <c r="E1403" s="24">
        <v>23671.88</v>
      </c>
      <c r="F1403" s="24">
        <v>1500.18</v>
      </c>
      <c r="G1403">
        <f t="shared" si="252"/>
        <v>96.44</v>
      </c>
      <c r="H1403">
        <f t="shared" ca="1" si="259"/>
        <v>96.44</v>
      </c>
      <c r="I1403">
        <f t="shared" si="253"/>
        <v>1</v>
      </c>
      <c r="J1403">
        <f t="shared" ca="1" si="254"/>
        <v>1</v>
      </c>
      <c r="K1403">
        <f t="shared" ca="1" si="260"/>
        <v>23671.88</v>
      </c>
      <c r="L1403">
        <f t="shared" ca="1" si="261"/>
        <v>23671.88</v>
      </c>
      <c r="M1403" s="21">
        <f t="shared" ca="1" si="255"/>
        <v>0</v>
      </c>
      <c r="N1403" s="21">
        <f t="shared" ca="1" si="262"/>
        <v>0</v>
      </c>
      <c r="O1403" t="str">
        <f t="shared" ca="1" si="256"/>
        <v/>
      </c>
      <c r="P1403" t="str">
        <f t="shared" ca="1" si="263"/>
        <v/>
      </c>
      <c r="Q1403" t="str">
        <f t="shared" ca="1" si="257"/>
        <v/>
      </c>
      <c r="R1403" t="str">
        <f t="shared" ca="1" si="258"/>
        <v/>
      </c>
    </row>
    <row r="1404" spans="3:18" x14ac:dyDescent="0.25">
      <c r="C1404" s="25">
        <v>41299</v>
      </c>
      <c r="D1404" s="24">
        <v>95.88</v>
      </c>
      <c r="E1404" s="24">
        <v>23580.43</v>
      </c>
      <c r="F1404" s="24">
        <v>1502.96</v>
      </c>
      <c r="G1404">
        <f t="shared" si="252"/>
        <v>96.24</v>
      </c>
      <c r="H1404">
        <f t="shared" ca="1" si="259"/>
        <v>95.23</v>
      </c>
      <c r="I1404">
        <f t="shared" si="253"/>
        <v>4</v>
      </c>
      <c r="J1404">
        <f t="shared" ca="1" si="254"/>
        <v>3</v>
      </c>
      <c r="K1404">
        <f t="shared" ca="1" si="260"/>
        <v>23658.99</v>
      </c>
      <c r="L1404">
        <f t="shared" ca="1" si="261"/>
        <v>23635.1</v>
      </c>
      <c r="M1404" s="21">
        <f t="shared" ca="1" si="255"/>
        <v>-1.0494596841230108</v>
      </c>
      <c r="N1404" s="21">
        <f t="shared" ca="1" si="262"/>
        <v>-0.10097641530768531</v>
      </c>
      <c r="O1404" t="str">
        <f t="shared" ca="1" si="256"/>
        <v/>
      </c>
      <c r="P1404" t="str">
        <f t="shared" ca="1" si="263"/>
        <v/>
      </c>
      <c r="Q1404" t="str">
        <f t="shared" ca="1" si="257"/>
        <v/>
      </c>
      <c r="R1404" t="str">
        <f t="shared" ca="1" si="258"/>
        <v/>
      </c>
    </row>
    <row r="1405" spans="3:18" x14ac:dyDescent="0.25">
      <c r="C1405" s="25">
        <v>41298</v>
      </c>
      <c r="D1405" s="24">
        <v>95.95</v>
      </c>
      <c r="E1405" s="24">
        <v>23598.9</v>
      </c>
      <c r="F1405" s="24">
        <v>1494.82</v>
      </c>
      <c r="G1405">
        <f t="shared" si="252"/>
        <v>96.24</v>
      </c>
      <c r="H1405">
        <f t="shared" ca="1" si="259"/>
        <v>95.23</v>
      </c>
      <c r="I1405">
        <f t="shared" si="253"/>
        <v>3</v>
      </c>
      <c r="J1405">
        <f t="shared" ca="1" si="254"/>
        <v>2</v>
      </c>
      <c r="K1405">
        <f t="shared" ca="1" si="260"/>
        <v>23658.99</v>
      </c>
      <c r="L1405">
        <f t="shared" ca="1" si="261"/>
        <v>23635.1</v>
      </c>
      <c r="M1405" s="21">
        <f t="shared" ca="1" si="255"/>
        <v>-1.0494596841230108</v>
      </c>
      <c r="N1405" s="21">
        <f t="shared" ca="1" si="262"/>
        <v>-0.10097641530768531</v>
      </c>
      <c r="O1405" t="str">
        <f t="shared" ca="1" si="256"/>
        <v/>
      </c>
      <c r="P1405" t="str">
        <f t="shared" ca="1" si="263"/>
        <v/>
      </c>
      <c r="Q1405" t="str">
        <f t="shared" ca="1" si="257"/>
        <v/>
      </c>
      <c r="R1405" t="str">
        <f t="shared" ca="1" si="258"/>
        <v/>
      </c>
    </row>
    <row r="1406" spans="3:18" x14ac:dyDescent="0.25">
      <c r="C1406" s="25">
        <v>41297</v>
      </c>
      <c r="D1406" s="24">
        <v>95.23</v>
      </c>
      <c r="E1406" s="24">
        <v>23635.1</v>
      </c>
      <c r="F1406" s="24">
        <v>1494.81</v>
      </c>
      <c r="G1406">
        <f t="shared" si="252"/>
        <v>96.24</v>
      </c>
      <c r="H1406">
        <f t="shared" ca="1" si="259"/>
        <v>95.23</v>
      </c>
      <c r="I1406">
        <f t="shared" si="253"/>
        <v>2</v>
      </c>
      <c r="J1406">
        <f t="shared" ca="1" si="254"/>
        <v>1</v>
      </c>
      <c r="K1406">
        <f t="shared" ca="1" si="260"/>
        <v>23658.99</v>
      </c>
      <c r="L1406">
        <f t="shared" ca="1" si="261"/>
        <v>23635.1</v>
      </c>
      <c r="M1406" s="21">
        <f t="shared" ca="1" si="255"/>
        <v>-1.0494596841230108</v>
      </c>
      <c r="N1406" s="21">
        <f t="shared" ca="1" si="262"/>
        <v>-0.10097641530768531</v>
      </c>
      <c r="O1406" t="str">
        <f t="shared" ca="1" si="256"/>
        <v/>
      </c>
      <c r="P1406" t="str">
        <f t="shared" ca="1" si="263"/>
        <v/>
      </c>
      <c r="Q1406" t="str">
        <f t="shared" ca="1" si="257"/>
        <v/>
      </c>
      <c r="R1406" t="str">
        <f t="shared" ca="1" si="258"/>
        <v/>
      </c>
    </row>
    <row r="1407" spans="3:18" x14ac:dyDescent="0.25">
      <c r="C1407" s="25">
        <v>41296</v>
      </c>
      <c r="D1407" s="24">
        <v>96.24</v>
      </c>
      <c r="E1407" s="24">
        <v>23658.99</v>
      </c>
      <c r="F1407" s="24">
        <v>1492.56</v>
      </c>
      <c r="G1407">
        <f t="shared" si="252"/>
        <v>96.24</v>
      </c>
      <c r="H1407">
        <f t="shared" ca="1" si="259"/>
        <v>96.24</v>
      </c>
      <c r="I1407">
        <f t="shared" si="253"/>
        <v>1</v>
      </c>
      <c r="J1407">
        <f t="shared" ca="1" si="254"/>
        <v>1</v>
      </c>
      <c r="K1407">
        <f t="shared" ca="1" si="260"/>
        <v>23658.99</v>
      </c>
      <c r="L1407">
        <f t="shared" ca="1" si="261"/>
        <v>23658.99</v>
      </c>
      <c r="M1407" s="21">
        <f t="shared" ca="1" si="255"/>
        <v>0</v>
      </c>
      <c r="N1407" s="21">
        <f t="shared" ca="1" si="262"/>
        <v>0</v>
      </c>
      <c r="O1407" t="str">
        <f t="shared" ca="1" si="256"/>
        <v/>
      </c>
      <c r="P1407" t="str">
        <f t="shared" ca="1" si="263"/>
        <v/>
      </c>
      <c r="Q1407" t="str">
        <f t="shared" ca="1" si="257"/>
        <v/>
      </c>
      <c r="R1407" t="str">
        <f t="shared" ca="1" si="258"/>
        <v/>
      </c>
    </row>
    <row r="1408" spans="3:18" x14ac:dyDescent="0.25">
      <c r="C1408" s="25">
        <v>41295</v>
      </c>
      <c r="D1408" s="24"/>
      <c r="E1408" s="24">
        <v>23590.91</v>
      </c>
      <c r="F1408" s="24"/>
      <c r="G1408">
        <f t="shared" si="252"/>
        <v>95.56</v>
      </c>
      <c r="H1408">
        <f t="shared" ca="1" si="259"/>
        <v>95.56</v>
      </c>
      <c r="I1408">
        <f t="shared" si="253"/>
        <v>2</v>
      </c>
      <c r="J1408">
        <f t="shared" ca="1" si="254"/>
        <v>2</v>
      </c>
      <c r="K1408">
        <f t="shared" ca="1" si="260"/>
        <v>23601.78</v>
      </c>
      <c r="L1408">
        <f t="shared" ca="1" si="261"/>
        <v>23601.78</v>
      </c>
      <c r="M1408" s="21">
        <f t="shared" ca="1" si="255"/>
        <v>0</v>
      </c>
      <c r="N1408" s="21">
        <f t="shared" ca="1" si="262"/>
        <v>0</v>
      </c>
      <c r="O1408" t="str">
        <f t="shared" ca="1" si="256"/>
        <v/>
      </c>
      <c r="P1408" t="str">
        <f t="shared" ca="1" si="263"/>
        <v/>
      </c>
      <c r="Q1408" t="str">
        <f t="shared" ca="1" si="257"/>
        <v/>
      </c>
      <c r="R1408" t="str">
        <f t="shared" ca="1" si="258"/>
        <v/>
      </c>
    </row>
    <row r="1409" spans="3:18" x14ac:dyDescent="0.25">
      <c r="C1409" s="25">
        <v>41292</v>
      </c>
      <c r="D1409" s="24">
        <v>95.56</v>
      </c>
      <c r="E1409" s="24">
        <v>23601.78</v>
      </c>
      <c r="F1409" s="24">
        <v>1485.98</v>
      </c>
      <c r="G1409">
        <f t="shared" si="252"/>
        <v>95.56</v>
      </c>
      <c r="H1409">
        <f t="shared" ca="1" si="259"/>
        <v>95.56</v>
      </c>
      <c r="I1409">
        <f t="shared" si="253"/>
        <v>1</v>
      </c>
      <c r="J1409">
        <f t="shared" ca="1" si="254"/>
        <v>1</v>
      </c>
      <c r="K1409">
        <f t="shared" ca="1" si="260"/>
        <v>23601.78</v>
      </c>
      <c r="L1409">
        <f t="shared" ca="1" si="261"/>
        <v>23601.78</v>
      </c>
      <c r="M1409" s="21">
        <f t="shared" ca="1" si="255"/>
        <v>0</v>
      </c>
      <c r="N1409" s="21">
        <f t="shared" ca="1" si="262"/>
        <v>0</v>
      </c>
      <c r="O1409" t="str">
        <f t="shared" ca="1" si="256"/>
        <v/>
      </c>
      <c r="P1409" t="str">
        <f t="shared" ca="1" si="263"/>
        <v/>
      </c>
      <c r="Q1409" t="str">
        <f t="shared" ca="1" si="257"/>
        <v/>
      </c>
      <c r="R1409" t="str">
        <f t="shared" ca="1" si="258"/>
        <v/>
      </c>
    </row>
    <row r="1410" spans="3:18" x14ac:dyDescent="0.25">
      <c r="C1410" s="25">
        <v>41291</v>
      </c>
      <c r="D1410" s="24">
        <v>95.49</v>
      </c>
      <c r="E1410" s="24">
        <v>23339.759999999998</v>
      </c>
      <c r="F1410" s="24">
        <v>1480.94</v>
      </c>
      <c r="G1410">
        <f t="shared" si="252"/>
        <v>95.49</v>
      </c>
      <c r="H1410">
        <f t="shared" ca="1" si="259"/>
        <v>95.49</v>
      </c>
      <c r="I1410">
        <f t="shared" si="253"/>
        <v>1</v>
      </c>
      <c r="J1410">
        <f t="shared" ca="1" si="254"/>
        <v>1</v>
      </c>
      <c r="K1410">
        <f t="shared" ca="1" si="260"/>
        <v>23339.759999999998</v>
      </c>
      <c r="L1410">
        <f t="shared" ca="1" si="261"/>
        <v>23339.759999999998</v>
      </c>
      <c r="M1410" s="21">
        <f t="shared" ca="1" si="255"/>
        <v>0</v>
      </c>
      <c r="N1410" s="21">
        <f t="shared" ca="1" si="262"/>
        <v>0</v>
      </c>
      <c r="O1410" t="str">
        <f t="shared" ca="1" si="256"/>
        <v/>
      </c>
      <c r="P1410" t="str">
        <f t="shared" ca="1" si="263"/>
        <v/>
      </c>
      <c r="Q1410" t="str">
        <f t="shared" ca="1" si="257"/>
        <v/>
      </c>
      <c r="R1410" t="str">
        <f t="shared" ca="1" si="258"/>
        <v/>
      </c>
    </row>
    <row r="1411" spans="3:18" x14ac:dyDescent="0.25">
      <c r="C1411" s="25">
        <v>41290</v>
      </c>
      <c r="D1411" s="24">
        <v>94.24</v>
      </c>
      <c r="E1411" s="24">
        <v>23356.99</v>
      </c>
      <c r="F1411" s="24">
        <v>1472.63</v>
      </c>
      <c r="G1411">
        <f t="shared" si="252"/>
        <v>94.24</v>
      </c>
      <c r="H1411">
        <f t="shared" ca="1" si="259"/>
        <v>94.24</v>
      </c>
      <c r="I1411">
        <f t="shared" si="253"/>
        <v>1</v>
      </c>
      <c r="J1411">
        <f t="shared" ca="1" si="254"/>
        <v>1</v>
      </c>
      <c r="K1411">
        <f t="shared" ca="1" si="260"/>
        <v>23356.99</v>
      </c>
      <c r="L1411">
        <f t="shared" ca="1" si="261"/>
        <v>23356.99</v>
      </c>
      <c r="M1411" s="21">
        <f t="shared" ca="1" si="255"/>
        <v>0</v>
      </c>
      <c r="N1411" s="21">
        <f t="shared" ca="1" si="262"/>
        <v>0</v>
      </c>
      <c r="O1411" t="str">
        <f t="shared" ca="1" si="256"/>
        <v/>
      </c>
      <c r="P1411" t="str">
        <f t="shared" ca="1" si="263"/>
        <v/>
      </c>
      <c r="Q1411" t="str">
        <f t="shared" ca="1" si="257"/>
        <v/>
      </c>
      <c r="R1411" t="str">
        <f t="shared" ca="1" si="258"/>
        <v/>
      </c>
    </row>
    <row r="1412" spans="3:18" x14ac:dyDescent="0.25">
      <c r="C1412" s="25">
        <v>41289</v>
      </c>
      <c r="D1412" s="24">
        <v>93.28</v>
      </c>
      <c r="E1412" s="24">
        <v>23381.51</v>
      </c>
      <c r="F1412" s="24">
        <v>1472.34</v>
      </c>
      <c r="G1412">
        <f t="shared" si="252"/>
        <v>94.14</v>
      </c>
      <c r="H1412">
        <f t="shared" ca="1" si="259"/>
        <v>93.28</v>
      </c>
      <c r="I1412">
        <f t="shared" si="253"/>
        <v>2</v>
      </c>
      <c r="J1412">
        <f t="shared" ca="1" si="254"/>
        <v>1</v>
      </c>
      <c r="K1412">
        <f t="shared" ca="1" si="260"/>
        <v>23413.26</v>
      </c>
      <c r="L1412">
        <f t="shared" ca="1" si="261"/>
        <v>23381.51</v>
      </c>
      <c r="M1412" s="21">
        <f t="shared" ca="1" si="255"/>
        <v>-0.91353303590396839</v>
      </c>
      <c r="N1412" s="21">
        <f t="shared" ca="1" si="262"/>
        <v>-0.13560691676426373</v>
      </c>
      <c r="O1412" t="str">
        <f t="shared" ca="1" si="256"/>
        <v/>
      </c>
      <c r="P1412" t="str">
        <f t="shared" ca="1" si="263"/>
        <v/>
      </c>
      <c r="Q1412" t="str">
        <f t="shared" ca="1" si="257"/>
        <v/>
      </c>
      <c r="R1412" t="str">
        <f t="shared" ca="1" si="258"/>
        <v/>
      </c>
    </row>
    <row r="1413" spans="3:18" x14ac:dyDescent="0.25">
      <c r="C1413" s="25">
        <v>41288</v>
      </c>
      <c r="D1413" s="24">
        <v>94.14</v>
      </c>
      <c r="E1413" s="24">
        <v>23413.26</v>
      </c>
      <c r="F1413" s="24">
        <v>1470.68</v>
      </c>
      <c r="G1413">
        <f t="shared" si="252"/>
        <v>94.14</v>
      </c>
      <c r="H1413">
        <f t="shared" ca="1" si="259"/>
        <v>94.14</v>
      </c>
      <c r="I1413">
        <f t="shared" si="253"/>
        <v>1</v>
      </c>
      <c r="J1413">
        <f t="shared" ca="1" si="254"/>
        <v>1</v>
      </c>
      <c r="K1413">
        <f t="shared" ca="1" si="260"/>
        <v>23413.26</v>
      </c>
      <c r="L1413">
        <f t="shared" ca="1" si="261"/>
        <v>23413.26</v>
      </c>
      <c r="M1413" s="21">
        <f t="shared" ca="1" si="255"/>
        <v>0</v>
      </c>
      <c r="N1413" s="21">
        <f t="shared" ca="1" si="262"/>
        <v>0</v>
      </c>
      <c r="O1413" t="str">
        <f t="shared" ca="1" si="256"/>
        <v/>
      </c>
      <c r="P1413" t="str">
        <f t="shared" ca="1" si="263"/>
        <v/>
      </c>
      <c r="Q1413" t="str">
        <f t="shared" ca="1" si="257"/>
        <v/>
      </c>
      <c r="R1413" t="str">
        <f t="shared" ca="1" si="258"/>
        <v/>
      </c>
    </row>
    <row r="1414" spans="3:18" x14ac:dyDescent="0.25">
      <c r="C1414" s="25">
        <v>41285</v>
      </c>
      <c r="D1414" s="24">
        <v>93.56</v>
      </c>
      <c r="E1414" s="24">
        <v>23264.07</v>
      </c>
      <c r="F1414" s="24">
        <v>1472.05</v>
      </c>
      <c r="G1414">
        <f t="shared" si="252"/>
        <v>93.82</v>
      </c>
      <c r="H1414">
        <f t="shared" ca="1" si="259"/>
        <v>93.56</v>
      </c>
      <c r="I1414">
        <f t="shared" si="253"/>
        <v>2</v>
      </c>
      <c r="J1414">
        <f t="shared" ca="1" si="254"/>
        <v>1</v>
      </c>
      <c r="K1414">
        <f t="shared" ca="1" si="260"/>
        <v>23354.31</v>
      </c>
      <c r="L1414">
        <f t="shared" ca="1" si="261"/>
        <v>23264.07</v>
      </c>
      <c r="M1414" s="21">
        <f t="shared" ca="1" si="255"/>
        <v>-0.27712641227882751</v>
      </c>
      <c r="N1414" s="21">
        <f t="shared" ca="1" si="262"/>
        <v>-0.38639548759951126</v>
      </c>
      <c r="O1414" t="str">
        <f t="shared" ca="1" si="256"/>
        <v/>
      </c>
      <c r="P1414" t="str">
        <f t="shared" ca="1" si="263"/>
        <v/>
      </c>
      <c r="Q1414" t="str">
        <f t="shared" ca="1" si="257"/>
        <v/>
      </c>
      <c r="R1414" t="str">
        <f t="shared" ca="1" si="258"/>
        <v/>
      </c>
    </row>
    <row r="1415" spans="3:18" x14ac:dyDescent="0.25">
      <c r="C1415" s="25">
        <v>41284</v>
      </c>
      <c r="D1415" s="24">
        <v>93.82</v>
      </c>
      <c r="E1415" s="24">
        <v>23354.31</v>
      </c>
      <c r="F1415" s="24">
        <v>1472.12</v>
      </c>
      <c r="G1415">
        <f t="shared" si="252"/>
        <v>93.82</v>
      </c>
      <c r="H1415">
        <f t="shared" ca="1" si="259"/>
        <v>93.82</v>
      </c>
      <c r="I1415">
        <f t="shared" si="253"/>
        <v>1</v>
      </c>
      <c r="J1415">
        <f t="shared" ca="1" si="254"/>
        <v>1</v>
      </c>
      <c r="K1415">
        <f t="shared" ca="1" si="260"/>
        <v>23354.31</v>
      </c>
      <c r="L1415">
        <f t="shared" ca="1" si="261"/>
        <v>23354.31</v>
      </c>
      <c r="M1415" s="21">
        <f t="shared" ca="1" si="255"/>
        <v>0</v>
      </c>
      <c r="N1415" s="21">
        <f t="shared" ca="1" si="262"/>
        <v>0</v>
      </c>
      <c r="O1415" t="str">
        <f t="shared" ca="1" si="256"/>
        <v/>
      </c>
      <c r="P1415" t="str">
        <f t="shared" ca="1" si="263"/>
        <v/>
      </c>
      <c r="Q1415" t="str">
        <f t="shared" ca="1" si="257"/>
        <v/>
      </c>
      <c r="R1415" t="str">
        <f t="shared" ca="1" si="258"/>
        <v/>
      </c>
    </row>
    <row r="1416" spans="3:18" x14ac:dyDescent="0.25">
      <c r="C1416" s="25">
        <v>41283</v>
      </c>
      <c r="D1416" s="24">
        <v>93.1</v>
      </c>
      <c r="E1416" s="24">
        <v>23218.47</v>
      </c>
      <c r="F1416" s="24">
        <v>1461.02</v>
      </c>
      <c r="G1416">
        <f t="shared" si="252"/>
        <v>93.19</v>
      </c>
      <c r="H1416">
        <f t="shared" ca="1" si="259"/>
        <v>93.1</v>
      </c>
      <c r="I1416">
        <f t="shared" si="253"/>
        <v>3</v>
      </c>
      <c r="J1416">
        <f t="shared" ca="1" si="254"/>
        <v>1</v>
      </c>
      <c r="K1416">
        <f t="shared" ca="1" si="260"/>
        <v>23329.75</v>
      </c>
      <c r="L1416">
        <f t="shared" ca="1" si="261"/>
        <v>23218.47</v>
      </c>
      <c r="M1416" s="21">
        <f t="shared" ca="1" si="255"/>
        <v>-9.6576885931975998E-2</v>
      </c>
      <c r="N1416" s="21">
        <f t="shared" ca="1" si="262"/>
        <v>-0.4769875373718091</v>
      </c>
      <c r="O1416" t="str">
        <f t="shared" ca="1" si="256"/>
        <v/>
      </c>
      <c r="P1416" t="str">
        <f t="shared" ca="1" si="263"/>
        <v/>
      </c>
      <c r="Q1416" t="str">
        <f t="shared" ca="1" si="257"/>
        <v/>
      </c>
      <c r="R1416" t="str">
        <f t="shared" ca="1" si="258"/>
        <v/>
      </c>
    </row>
    <row r="1417" spans="3:18" x14ac:dyDescent="0.25">
      <c r="C1417" s="25">
        <v>41282</v>
      </c>
      <c r="D1417" s="24">
        <v>93.15</v>
      </c>
      <c r="E1417" s="24">
        <v>23111.19</v>
      </c>
      <c r="F1417" s="24">
        <v>1457.15</v>
      </c>
      <c r="G1417">
        <f t="shared" si="252"/>
        <v>93.19</v>
      </c>
      <c r="H1417">
        <f t="shared" ca="1" si="259"/>
        <v>93.15</v>
      </c>
      <c r="I1417">
        <f t="shared" si="253"/>
        <v>2</v>
      </c>
      <c r="J1417">
        <f t="shared" ca="1" si="254"/>
        <v>1</v>
      </c>
      <c r="K1417">
        <f t="shared" ca="1" si="260"/>
        <v>23329.75</v>
      </c>
      <c r="L1417">
        <f t="shared" ca="1" si="261"/>
        <v>23111.19</v>
      </c>
      <c r="M1417" s="21">
        <f t="shared" ca="1" si="255"/>
        <v>-4.2923060414201686E-2</v>
      </c>
      <c r="N1417" s="21">
        <f t="shared" ca="1" si="262"/>
        <v>-0.93682958454334164</v>
      </c>
      <c r="O1417" t="str">
        <f t="shared" ca="1" si="256"/>
        <v/>
      </c>
      <c r="P1417" t="str">
        <f t="shared" ca="1" si="263"/>
        <v/>
      </c>
      <c r="Q1417" t="str">
        <f t="shared" ca="1" si="257"/>
        <v/>
      </c>
      <c r="R1417" t="str">
        <f t="shared" ca="1" si="258"/>
        <v/>
      </c>
    </row>
    <row r="1418" spans="3:18" x14ac:dyDescent="0.25">
      <c r="C1418" s="25">
        <v>41281</v>
      </c>
      <c r="D1418" s="24">
        <v>93.19</v>
      </c>
      <c r="E1418" s="24">
        <v>23329.75</v>
      </c>
      <c r="F1418" s="24">
        <v>1461.89</v>
      </c>
      <c r="G1418">
        <f t="shared" si="252"/>
        <v>93.19</v>
      </c>
      <c r="H1418">
        <f t="shared" ca="1" si="259"/>
        <v>93.19</v>
      </c>
      <c r="I1418">
        <f t="shared" si="253"/>
        <v>1</v>
      </c>
      <c r="J1418">
        <f t="shared" ca="1" si="254"/>
        <v>1</v>
      </c>
      <c r="K1418">
        <f t="shared" ca="1" si="260"/>
        <v>23329.75</v>
      </c>
      <c r="L1418">
        <f t="shared" ca="1" si="261"/>
        <v>23329.75</v>
      </c>
      <c r="M1418" s="21">
        <f t="shared" ca="1" si="255"/>
        <v>0</v>
      </c>
      <c r="N1418" s="21">
        <f t="shared" ca="1" si="262"/>
        <v>0</v>
      </c>
      <c r="O1418" t="str">
        <f t="shared" ca="1" si="256"/>
        <v/>
      </c>
      <c r="P1418" t="str">
        <f t="shared" ca="1" si="263"/>
        <v/>
      </c>
      <c r="Q1418" t="str">
        <f t="shared" ca="1" si="257"/>
        <v/>
      </c>
      <c r="R1418" t="str">
        <f t="shared" ca="1" si="258"/>
        <v/>
      </c>
    </row>
    <row r="1419" spans="3:18" x14ac:dyDescent="0.25">
      <c r="C1419" s="25">
        <v>41278</v>
      </c>
      <c r="D1419" s="24">
        <v>93.09</v>
      </c>
      <c r="E1419" s="24">
        <v>23331.09</v>
      </c>
      <c r="F1419" s="24">
        <v>1466.47</v>
      </c>
      <c r="G1419">
        <f t="shared" si="252"/>
        <v>93.12</v>
      </c>
      <c r="H1419">
        <f t="shared" ca="1" si="259"/>
        <v>92.92</v>
      </c>
      <c r="I1419">
        <f t="shared" si="253"/>
        <v>3</v>
      </c>
      <c r="J1419">
        <f t="shared" ca="1" si="254"/>
        <v>2</v>
      </c>
      <c r="K1419">
        <f t="shared" ca="1" si="260"/>
        <v>23311.98</v>
      </c>
      <c r="L1419">
        <f t="shared" ca="1" si="261"/>
        <v>23398.6</v>
      </c>
      <c r="M1419" s="21">
        <f t="shared" ca="1" si="255"/>
        <v>-0.21477663230240474</v>
      </c>
      <c r="N1419" s="21">
        <f t="shared" ca="1" si="262"/>
        <v>0.37156860978775352</v>
      </c>
      <c r="O1419" t="str">
        <f t="shared" ca="1" si="256"/>
        <v/>
      </c>
      <c r="P1419" t="str">
        <f t="shared" ca="1" si="263"/>
        <v/>
      </c>
      <c r="Q1419" t="str">
        <f t="shared" ca="1" si="257"/>
        <v/>
      </c>
      <c r="R1419" t="str">
        <f t="shared" ca="1" si="258"/>
        <v/>
      </c>
    </row>
    <row r="1420" spans="3:18" x14ac:dyDescent="0.25">
      <c r="C1420" s="25">
        <v>41277</v>
      </c>
      <c r="D1420" s="24">
        <v>92.92</v>
      </c>
      <c r="E1420" s="24">
        <v>23398.6</v>
      </c>
      <c r="F1420" s="24">
        <v>1459.37</v>
      </c>
      <c r="G1420">
        <f t="shared" si="252"/>
        <v>93.12</v>
      </c>
      <c r="H1420">
        <f t="shared" ca="1" si="259"/>
        <v>92.92</v>
      </c>
      <c r="I1420">
        <f t="shared" si="253"/>
        <v>2</v>
      </c>
      <c r="J1420">
        <f t="shared" ca="1" si="254"/>
        <v>1</v>
      </c>
      <c r="K1420">
        <f t="shared" ca="1" si="260"/>
        <v>23311.98</v>
      </c>
      <c r="L1420">
        <f t="shared" ca="1" si="261"/>
        <v>23398.6</v>
      </c>
      <c r="M1420" s="21">
        <f t="shared" ca="1" si="255"/>
        <v>-0.21477663230240474</v>
      </c>
      <c r="N1420" s="21">
        <f t="shared" ca="1" si="262"/>
        <v>0.37156860978775352</v>
      </c>
      <c r="O1420" t="str">
        <f t="shared" ca="1" si="256"/>
        <v/>
      </c>
      <c r="P1420" t="str">
        <f t="shared" ca="1" si="263"/>
        <v/>
      </c>
      <c r="Q1420" t="str">
        <f t="shared" ca="1" si="257"/>
        <v/>
      </c>
      <c r="R1420" t="str">
        <f t="shared" ca="1" si="258"/>
        <v/>
      </c>
    </row>
    <row r="1421" spans="3:18" x14ac:dyDescent="0.25">
      <c r="C1421" s="25">
        <v>41276</v>
      </c>
      <c r="D1421" s="24">
        <v>93.12</v>
      </c>
      <c r="E1421" s="24">
        <v>23311.98</v>
      </c>
      <c r="F1421" s="24">
        <v>1462.42</v>
      </c>
      <c r="G1421">
        <f t="shared" si="252"/>
        <v>93.12</v>
      </c>
      <c r="H1421">
        <f t="shared" ca="1" si="259"/>
        <v>93.12</v>
      </c>
      <c r="I1421">
        <f t="shared" si="253"/>
        <v>1</v>
      </c>
      <c r="J1421">
        <f t="shared" ca="1" si="254"/>
        <v>1</v>
      </c>
      <c r="K1421">
        <f t="shared" ca="1" si="260"/>
        <v>23311.98</v>
      </c>
      <c r="L1421">
        <f t="shared" ca="1" si="261"/>
        <v>23311.98</v>
      </c>
      <c r="M1421" s="21">
        <f t="shared" ca="1" si="255"/>
        <v>0</v>
      </c>
      <c r="N1421" s="21">
        <f t="shared" ca="1" si="262"/>
        <v>0</v>
      </c>
      <c r="O1421" t="str">
        <f t="shared" ca="1" si="256"/>
        <v/>
      </c>
      <c r="P1421" t="str">
        <f t="shared" ca="1" si="263"/>
        <v/>
      </c>
      <c r="Q1421" t="str">
        <f t="shared" ca="1" si="257"/>
        <v/>
      </c>
      <c r="R1421" t="str">
        <f t="shared" ca="1" si="258"/>
        <v/>
      </c>
    </row>
    <row r="1422" spans="3:18" x14ac:dyDescent="0.25">
      <c r="C1422" s="25">
        <v>41274</v>
      </c>
      <c r="D1422" s="24">
        <v>91.82</v>
      </c>
      <c r="E1422" s="24">
        <v>22656.92</v>
      </c>
      <c r="F1422" s="24">
        <v>1426.19</v>
      </c>
      <c r="G1422">
        <f t="shared" si="252"/>
        <v>91.82</v>
      </c>
      <c r="H1422">
        <f t="shared" ca="1" si="259"/>
        <v>91.82</v>
      </c>
      <c r="I1422">
        <f t="shared" si="253"/>
        <v>1</v>
      </c>
      <c r="J1422">
        <f t="shared" ca="1" si="254"/>
        <v>1</v>
      </c>
      <c r="K1422">
        <f t="shared" ca="1" si="260"/>
        <v>22656.92</v>
      </c>
      <c r="L1422">
        <f t="shared" ca="1" si="261"/>
        <v>22656.92</v>
      </c>
      <c r="M1422" s="21">
        <f t="shared" ca="1" si="255"/>
        <v>0</v>
      </c>
      <c r="N1422" s="21">
        <f t="shared" ca="1" si="262"/>
        <v>0</v>
      </c>
      <c r="O1422" t="str">
        <f t="shared" ca="1" si="256"/>
        <v/>
      </c>
      <c r="P1422" t="str">
        <f t="shared" ca="1" si="263"/>
        <v/>
      </c>
      <c r="Q1422" t="str">
        <f t="shared" ca="1" si="257"/>
        <v/>
      </c>
      <c r="R1422" t="str">
        <f t="shared" ca="1" si="258"/>
        <v/>
      </c>
    </row>
    <row r="1423" spans="3:18" x14ac:dyDescent="0.25">
      <c r="C1423" s="25">
        <v>41271</v>
      </c>
      <c r="D1423" s="24">
        <v>90.8</v>
      </c>
      <c r="E1423" s="24">
        <v>22666.59</v>
      </c>
      <c r="F1423" s="24">
        <v>1402.43</v>
      </c>
      <c r="G1423">
        <f t="shared" si="252"/>
        <v>90.98</v>
      </c>
      <c r="H1423">
        <f t="shared" ca="1" si="259"/>
        <v>90.8</v>
      </c>
      <c r="I1423">
        <f t="shared" si="253"/>
        <v>3</v>
      </c>
      <c r="J1423">
        <f t="shared" ca="1" si="254"/>
        <v>1</v>
      </c>
      <c r="K1423">
        <f t="shared" ca="1" si="260"/>
        <v>0</v>
      </c>
      <c r="L1423">
        <f t="shared" ca="1" si="261"/>
        <v>22666.59</v>
      </c>
      <c r="M1423" s="21">
        <f t="shared" ca="1" si="255"/>
        <v>-0.19784568036932404</v>
      </c>
      <c r="N1423" s="21" t="str">
        <f t="shared" ca="1" si="262"/>
        <v/>
      </c>
      <c r="O1423" t="str">
        <f t="shared" ca="1" si="256"/>
        <v/>
      </c>
      <c r="P1423" t="str">
        <f t="shared" ca="1" si="263"/>
        <v/>
      </c>
      <c r="Q1423" t="str">
        <f t="shared" ca="1" si="257"/>
        <v/>
      </c>
      <c r="R1423" t="str">
        <f t="shared" ca="1" si="258"/>
        <v/>
      </c>
    </row>
    <row r="1424" spans="3:18" x14ac:dyDescent="0.25">
      <c r="C1424" s="25">
        <v>41270</v>
      </c>
      <c r="D1424" s="24">
        <v>90.87</v>
      </c>
      <c r="E1424" s="24">
        <v>22619.78</v>
      </c>
      <c r="F1424" s="24">
        <v>1418.1</v>
      </c>
      <c r="G1424">
        <f t="shared" si="252"/>
        <v>90.98</v>
      </c>
      <c r="H1424">
        <f t="shared" ca="1" si="259"/>
        <v>90.87</v>
      </c>
      <c r="I1424">
        <f t="shared" si="253"/>
        <v>2</v>
      </c>
      <c r="J1424">
        <f t="shared" ca="1" si="254"/>
        <v>1</v>
      </c>
      <c r="K1424">
        <f t="shared" ca="1" si="260"/>
        <v>0</v>
      </c>
      <c r="L1424">
        <f t="shared" ca="1" si="261"/>
        <v>22619.78</v>
      </c>
      <c r="M1424" s="21">
        <f t="shared" ca="1" si="255"/>
        <v>-0.12090569355902581</v>
      </c>
      <c r="N1424" s="21" t="str">
        <f t="shared" ca="1" si="262"/>
        <v/>
      </c>
      <c r="O1424" t="str">
        <f t="shared" ca="1" si="256"/>
        <v/>
      </c>
      <c r="P1424" t="str">
        <f t="shared" ca="1" si="263"/>
        <v/>
      </c>
      <c r="Q1424" t="str">
        <f t="shared" ca="1" si="257"/>
        <v/>
      </c>
      <c r="R1424" t="str">
        <f t="shared" ca="1" si="258"/>
        <v/>
      </c>
    </row>
    <row r="1425" spans="3:18" x14ac:dyDescent="0.25">
      <c r="C1425" s="25">
        <v>41269</v>
      </c>
      <c r="D1425" s="24">
        <v>90.98</v>
      </c>
      <c r="E1425" s="24"/>
      <c r="F1425" s="24">
        <v>1419.83</v>
      </c>
      <c r="G1425">
        <f t="shared" ref="G1425:G1488" si="264">MAX($D1425:$D1439)</f>
        <v>90.98</v>
      </c>
      <c r="H1425">
        <f t="shared" ca="1" si="259"/>
        <v>90.98</v>
      </c>
      <c r="I1425">
        <f t="shared" ref="I1425:I1488" si="265">MATCH($G1425,$D1425:$D1439,0)</f>
        <v>1</v>
      </c>
      <c r="J1425">
        <f t="shared" ref="J1425:J1488" ca="1" si="266">MATCH($H1425,$D1425:$D1439,0)</f>
        <v>1</v>
      </c>
      <c r="K1425">
        <f t="shared" ca="1" si="260"/>
        <v>0</v>
      </c>
      <c r="L1425">
        <f t="shared" ca="1" si="261"/>
        <v>0</v>
      </c>
      <c r="M1425" s="21">
        <f t="shared" ref="M1425:M1488" ca="1" si="267">100*(H1425/G1425-1)</f>
        <v>0</v>
      </c>
      <c r="N1425" s="21" t="str">
        <f t="shared" ca="1" si="262"/>
        <v/>
      </c>
      <c r="O1425" t="str">
        <f t="shared" ref="O1425:O1488" ca="1" si="268">IF(M1425&lt;-10,1,"")</f>
        <v/>
      </c>
      <c r="P1425" t="str">
        <f t="shared" ca="1" si="263"/>
        <v/>
      </c>
      <c r="Q1425" t="str">
        <f t="shared" ref="Q1425:Q1488" ca="1" si="269">IF(AND($O1425=1,$P1425=1),OFFSET($C1425,I1425-1,0),"")</f>
        <v/>
      </c>
      <c r="R1425" t="str">
        <f t="shared" ref="R1425:R1488" ca="1" si="270">IF(AND($O1425=1,$P1425=1),OFFSET($C1425,J1425-1,0),"")</f>
        <v/>
      </c>
    </row>
    <row r="1426" spans="3:18" x14ac:dyDescent="0.25">
      <c r="C1426" s="25">
        <v>41267</v>
      </c>
      <c r="D1426" s="24">
        <v>88.61</v>
      </c>
      <c r="E1426" s="24">
        <v>22541.18</v>
      </c>
      <c r="F1426" s="24">
        <v>1426.66</v>
      </c>
      <c r="G1426">
        <f t="shared" si="264"/>
        <v>90.13</v>
      </c>
      <c r="H1426">
        <f t="shared" ref="H1426:H1489" ca="1" si="271">MIN(OFFSET($D1426,0,0,MATCH($G1426,$D1426:$D1440,0),1))</f>
        <v>88.61</v>
      </c>
      <c r="I1426">
        <f t="shared" si="265"/>
        <v>3</v>
      </c>
      <c r="J1426">
        <f t="shared" ca="1" si="266"/>
        <v>1</v>
      </c>
      <c r="K1426">
        <f t="shared" ref="K1426:K1489" ca="1" si="272">OFFSET($E1426,I1426-1,0)</f>
        <v>22659.78</v>
      </c>
      <c r="L1426">
        <f t="shared" ref="L1426:L1489" ca="1" si="273">OFFSET($E1426,J1426-1,0)</f>
        <v>22541.18</v>
      </c>
      <c r="M1426" s="21">
        <f t="shared" ca="1" si="267"/>
        <v>-1.6864529013646878</v>
      </c>
      <c r="N1426" s="21">
        <f t="shared" ref="N1426:N1489" ca="1" si="274">IF(ISNUMBER(100*(L1426/K1426-1)),100*(L1426/K1426-1),"")</f>
        <v>-0.52339431362528055</v>
      </c>
      <c r="O1426" t="str">
        <f t="shared" ca="1" si="268"/>
        <v/>
      </c>
      <c r="P1426" t="str">
        <f t="shared" ref="P1426:P1489" ca="1" si="275">IF(N1426="","",IF(N1426=-100,"",IF(N1426&lt;-10,1,"")))</f>
        <v/>
      </c>
      <c r="Q1426" t="str">
        <f t="shared" ca="1" si="269"/>
        <v/>
      </c>
      <c r="R1426" t="str">
        <f t="shared" ca="1" si="270"/>
        <v/>
      </c>
    </row>
    <row r="1427" spans="3:18" x14ac:dyDescent="0.25">
      <c r="C1427" s="25">
        <v>41264</v>
      </c>
      <c r="D1427" s="24">
        <v>88.66</v>
      </c>
      <c r="E1427" s="24">
        <v>22506.29</v>
      </c>
      <c r="F1427" s="24">
        <v>1430.15</v>
      </c>
      <c r="G1427">
        <f t="shared" si="264"/>
        <v>90.13</v>
      </c>
      <c r="H1427">
        <f t="shared" ca="1" si="271"/>
        <v>88.66</v>
      </c>
      <c r="I1427">
        <f t="shared" si="265"/>
        <v>2</v>
      </c>
      <c r="J1427">
        <f t="shared" ca="1" si="266"/>
        <v>1</v>
      </c>
      <c r="K1427">
        <f t="shared" ca="1" si="272"/>
        <v>22659.78</v>
      </c>
      <c r="L1427">
        <f t="shared" ca="1" si="273"/>
        <v>22506.29</v>
      </c>
      <c r="M1427" s="21">
        <f t="shared" ca="1" si="267"/>
        <v>-1.6309774769777019</v>
      </c>
      <c r="N1427" s="21">
        <f t="shared" ca="1" si="274"/>
        <v>-0.67736756491015848</v>
      </c>
      <c r="O1427" t="str">
        <f t="shared" ca="1" si="268"/>
        <v/>
      </c>
      <c r="P1427" t="str">
        <f t="shared" ca="1" si="275"/>
        <v/>
      </c>
      <c r="Q1427" t="str">
        <f t="shared" ca="1" si="269"/>
        <v/>
      </c>
      <c r="R1427" t="str">
        <f t="shared" ca="1" si="270"/>
        <v/>
      </c>
    </row>
    <row r="1428" spans="3:18" x14ac:dyDescent="0.25">
      <c r="C1428" s="25">
        <v>41263</v>
      </c>
      <c r="D1428" s="24">
        <v>90.13</v>
      </c>
      <c r="E1428" s="24">
        <v>22659.78</v>
      </c>
      <c r="F1428" s="24">
        <v>1443.69</v>
      </c>
      <c r="G1428">
        <f t="shared" si="264"/>
        <v>90.13</v>
      </c>
      <c r="H1428">
        <f t="shared" ca="1" si="271"/>
        <v>90.13</v>
      </c>
      <c r="I1428">
        <f t="shared" si="265"/>
        <v>1</v>
      </c>
      <c r="J1428">
        <f t="shared" ca="1" si="266"/>
        <v>1</v>
      </c>
      <c r="K1428">
        <f t="shared" ca="1" si="272"/>
        <v>22659.78</v>
      </c>
      <c r="L1428">
        <f t="shared" ca="1" si="273"/>
        <v>22659.78</v>
      </c>
      <c r="M1428" s="21">
        <f t="shared" ca="1" si="267"/>
        <v>0</v>
      </c>
      <c r="N1428" s="21">
        <f t="shared" ca="1" si="274"/>
        <v>0</v>
      </c>
      <c r="O1428" t="str">
        <f t="shared" ca="1" si="268"/>
        <v/>
      </c>
      <c r="P1428" t="str">
        <f t="shared" ca="1" si="275"/>
        <v/>
      </c>
      <c r="Q1428" t="str">
        <f t="shared" ca="1" si="269"/>
        <v/>
      </c>
      <c r="R1428" t="str">
        <f t="shared" ca="1" si="270"/>
        <v/>
      </c>
    </row>
    <row r="1429" spans="3:18" x14ac:dyDescent="0.25">
      <c r="C1429" s="25">
        <v>41262</v>
      </c>
      <c r="D1429" s="24">
        <v>89.51</v>
      </c>
      <c r="E1429" s="24">
        <v>22623.37</v>
      </c>
      <c r="F1429" s="24">
        <v>1435.81</v>
      </c>
      <c r="G1429">
        <f t="shared" si="264"/>
        <v>89.51</v>
      </c>
      <c r="H1429">
        <f t="shared" ca="1" si="271"/>
        <v>89.51</v>
      </c>
      <c r="I1429">
        <f t="shared" si="265"/>
        <v>1</v>
      </c>
      <c r="J1429">
        <f t="shared" ca="1" si="266"/>
        <v>1</v>
      </c>
      <c r="K1429">
        <f t="shared" ca="1" si="272"/>
        <v>22623.37</v>
      </c>
      <c r="L1429">
        <f t="shared" ca="1" si="273"/>
        <v>22623.37</v>
      </c>
      <c r="M1429" s="21">
        <f t="shared" ca="1" si="267"/>
        <v>0</v>
      </c>
      <c r="N1429" s="21">
        <f t="shared" ca="1" si="274"/>
        <v>0</v>
      </c>
      <c r="O1429" t="str">
        <f t="shared" ca="1" si="268"/>
        <v/>
      </c>
      <c r="P1429" t="str">
        <f t="shared" ca="1" si="275"/>
        <v/>
      </c>
      <c r="Q1429" t="str">
        <f t="shared" ca="1" si="269"/>
        <v/>
      </c>
      <c r="R1429" t="str">
        <f t="shared" ca="1" si="270"/>
        <v/>
      </c>
    </row>
    <row r="1430" spans="3:18" x14ac:dyDescent="0.25">
      <c r="C1430" s="25">
        <v>41261</v>
      </c>
      <c r="D1430" s="24">
        <v>87.93</v>
      </c>
      <c r="E1430" s="24">
        <v>22494.73</v>
      </c>
      <c r="F1430" s="24">
        <v>1446.79</v>
      </c>
      <c r="G1430">
        <f t="shared" si="264"/>
        <v>89.09</v>
      </c>
      <c r="H1430">
        <f t="shared" ca="1" si="271"/>
        <v>85.56</v>
      </c>
      <c r="I1430">
        <f t="shared" si="265"/>
        <v>12</v>
      </c>
      <c r="J1430">
        <f t="shared" ca="1" si="266"/>
        <v>7</v>
      </c>
      <c r="K1430">
        <f t="shared" ca="1" si="272"/>
        <v>21767.85</v>
      </c>
      <c r="L1430">
        <f t="shared" ca="1" si="273"/>
        <v>22276.720000000001</v>
      </c>
      <c r="M1430" s="21">
        <f t="shared" ca="1" si="267"/>
        <v>-3.962285329442139</v>
      </c>
      <c r="N1430" s="21">
        <f t="shared" ca="1" si="274"/>
        <v>2.3377136465016157</v>
      </c>
      <c r="O1430" t="str">
        <f t="shared" ca="1" si="268"/>
        <v/>
      </c>
      <c r="P1430" t="str">
        <f t="shared" ca="1" si="275"/>
        <v/>
      </c>
      <c r="Q1430" t="str">
        <f t="shared" ca="1" si="269"/>
        <v/>
      </c>
      <c r="R1430" t="str">
        <f t="shared" ca="1" si="270"/>
        <v/>
      </c>
    </row>
    <row r="1431" spans="3:18" x14ac:dyDescent="0.25">
      <c r="C1431" s="25">
        <v>41260</v>
      </c>
      <c r="D1431" s="24">
        <v>87.2</v>
      </c>
      <c r="E1431" s="24">
        <v>22513.61</v>
      </c>
      <c r="F1431" s="24">
        <v>1430.36</v>
      </c>
      <c r="G1431">
        <f t="shared" si="264"/>
        <v>89.09</v>
      </c>
      <c r="H1431">
        <f t="shared" ca="1" si="271"/>
        <v>85.56</v>
      </c>
      <c r="I1431">
        <f t="shared" si="265"/>
        <v>11</v>
      </c>
      <c r="J1431">
        <f t="shared" ca="1" si="266"/>
        <v>6</v>
      </c>
      <c r="K1431">
        <f t="shared" ca="1" si="272"/>
        <v>21767.85</v>
      </c>
      <c r="L1431">
        <f t="shared" ca="1" si="273"/>
        <v>22276.720000000001</v>
      </c>
      <c r="M1431" s="21">
        <f t="shared" ca="1" si="267"/>
        <v>-3.962285329442139</v>
      </c>
      <c r="N1431" s="21">
        <f t="shared" ca="1" si="274"/>
        <v>2.3377136465016157</v>
      </c>
      <c r="O1431" t="str">
        <f t="shared" ca="1" si="268"/>
        <v/>
      </c>
      <c r="P1431" t="str">
        <f t="shared" ca="1" si="275"/>
        <v/>
      </c>
      <c r="Q1431" t="str">
        <f t="shared" ca="1" si="269"/>
        <v/>
      </c>
      <c r="R1431" t="str">
        <f t="shared" ca="1" si="270"/>
        <v/>
      </c>
    </row>
    <row r="1432" spans="3:18" x14ac:dyDescent="0.25">
      <c r="C1432" s="25">
        <v>41257</v>
      </c>
      <c r="D1432" s="24">
        <v>86.73</v>
      </c>
      <c r="E1432" s="24">
        <v>22605.98</v>
      </c>
      <c r="F1432" s="24">
        <v>1413.58</v>
      </c>
      <c r="G1432">
        <f t="shared" si="264"/>
        <v>89.09</v>
      </c>
      <c r="H1432">
        <f t="shared" ca="1" si="271"/>
        <v>85.56</v>
      </c>
      <c r="I1432">
        <f t="shared" si="265"/>
        <v>10</v>
      </c>
      <c r="J1432">
        <f t="shared" ca="1" si="266"/>
        <v>5</v>
      </c>
      <c r="K1432">
        <f t="shared" ca="1" si="272"/>
        <v>21767.85</v>
      </c>
      <c r="L1432">
        <f t="shared" ca="1" si="273"/>
        <v>22276.720000000001</v>
      </c>
      <c r="M1432" s="21">
        <f t="shared" ca="1" si="267"/>
        <v>-3.962285329442139</v>
      </c>
      <c r="N1432" s="21">
        <f t="shared" ca="1" si="274"/>
        <v>2.3377136465016157</v>
      </c>
      <c r="O1432" t="str">
        <f t="shared" ca="1" si="268"/>
        <v/>
      </c>
      <c r="P1432" t="str">
        <f t="shared" ca="1" si="275"/>
        <v/>
      </c>
      <c r="Q1432" t="str">
        <f t="shared" ca="1" si="269"/>
        <v/>
      </c>
      <c r="R1432" t="str">
        <f t="shared" ca="1" si="270"/>
        <v/>
      </c>
    </row>
    <row r="1433" spans="3:18" x14ac:dyDescent="0.25">
      <c r="C1433" s="25">
        <v>41256</v>
      </c>
      <c r="D1433" s="24">
        <v>85.89</v>
      </c>
      <c r="E1433" s="24">
        <v>22445.58</v>
      </c>
      <c r="F1433" s="24">
        <v>1419.45</v>
      </c>
      <c r="G1433">
        <f t="shared" si="264"/>
        <v>89.09</v>
      </c>
      <c r="H1433">
        <f t="shared" ca="1" si="271"/>
        <v>85.56</v>
      </c>
      <c r="I1433">
        <f t="shared" si="265"/>
        <v>9</v>
      </c>
      <c r="J1433">
        <f t="shared" ca="1" si="266"/>
        <v>4</v>
      </c>
      <c r="K1433">
        <f t="shared" ca="1" si="272"/>
        <v>21767.85</v>
      </c>
      <c r="L1433">
        <f t="shared" ca="1" si="273"/>
        <v>22276.720000000001</v>
      </c>
      <c r="M1433" s="21">
        <f t="shared" ca="1" si="267"/>
        <v>-3.962285329442139</v>
      </c>
      <c r="N1433" s="21">
        <f t="shared" ca="1" si="274"/>
        <v>2.3377136465016157</v>
      </c>
      <c r="O1433" t="str">
        <f t="shared" ca="1" si="268"/>
        <v/>
      </c>
      <c r="P1433" t="str">
        <f t="shared" ca="1" si="275"/>
        <v/>
      </c>
      <c r="Q1433" t="str">
        <f t="shared" ca="1" si="269"/>
        <v/>
      </c>
      <c r="R1433" t="str">
        <f t="shared" ca="1" si="270"/>
        <v/>
      </c>
    </row>
    <row r="1434" spans="3:18" x14ac:dyDescent="0.25">
      <c r="C1434" s="25">
        <v>41255</v>
      </c>
      <c r="D1434" s="24">
        <v>86.77</v>
      </c>
      <c r="E1434" s="24">
        <v>22503.35</v>
      </c>
      <c r="F1434" s="24">
        <v>1428.48</v>
      </c>
      <c r="G1434">
        <f t="shared" si="264"/>
        <v>89.09</v>
      </c>
      <c r="H1434">
        <f t="shared" ca="1" si="271"/>
        <v>85.56</v>
      </c>
      <c r="I1434">
        <f t="shared" si="265"/>
        <v>8</v>
      </c>
      <c r="J1434">
        <f t="shared" ca="1" si="266"/>
        <v>3</v>
      </c>
      <c r="K1434">
        <f t="shared" ca="1" si="272"/>
        <v>21767.85</v>
      </c>
      <c r="L1434">
        <f t="shared" ca="1" si="273"/>
        <v>22276.720000000001</v>
      </c>
      <c r="M1434" s="21">
        <f t="shared" ca="1" si="267"/>
        <v>-3.962285329442139</v>
      </c>
      <c r="N1434" s="21">
        <f t="shared" ca="1" si="274"/>
        <v>2.3377136465016157</v>
      </c>
      <c r="O1434" t="str">
        <f t="shared" ca="1" si="268"/>
        <v/>
      </c>
      <c r="P1434" t="str">
        <f t="shared" ca="1" si="275"/>
        <v/>
      </c>
      <c r="Q1434" t="str">
        <f t="shared" ca="1" si="269"/>
        <v/>
      </c>
      <c r="R1434" t="str">
        <f t="shared" ca="1" si="270"/>
        <v/>
      </c>
    </row>
    <row r="1435" spans="3:18" x14ac:dyDescent="0.25">
      <c r="C1435" s="25">
        <v>41254</v>
      </c>
      <c r="D1435" s="24">
        <v>85.79</v>
      </c>
      <c r="E1435" s="24">
        <v>22323.94</v>
      </c>
      <c r="F1435" s="24">
        <v>1427.84</v>
      </c>
      <c r="G1435">
        <f t="shared" si="264"/>
        <v>89.09</v>
      </c>
      <c r="H1435">
        <f t="shared" ca="1" si="271"/>
        <v>85.56</v>
      </c>
      <c r="I1435">
        <f t="shared" si="265"/>
        <v>7</v>
      </c>
      <c r="J1435">
        <f t="shared" ca="1" si="266"/>
        <v>2</v>
      </c>
      <c r="K1435">
        <f t="shared" ca="1" si="272"/>
        <v>21767.85</v>
      </c>
      <c r="L1435">
        <f t="shared" ca="1" si="273"/>
        <v>22276.720000000001</v>
      </c>
      <c r="M1435" s="21">
        <f t="shared" ca="1" si="267"/>
        <v>-3.962285329442139</v>
      </c>
      <c r="N1435" s="21">
        <f t="shared" ca="1" si="274"/>
        <v>2.3377136465016157</v>
      </c>
      <c r="O1435" t="str">
        <f t="shared" ca="1" si="268"/>
        <v/>
      </c>
      <c r="P1435" t="str">
        <f t="shared" ca="1" si="275"/>
        <v/>
      </c>
      <c r="Q1435" t="str">
        <f t="shared" ca="1" si="269"/>
        <v/>
      </c>
      <c r="R1435" t="str">
        <f t="shared" ca="1" si="270"/>
        <v/>
      </c>
    </row>
    <row r="1436" spans="3:18" x14ac:dyDescent="0.25">
      <c r="C1436" s="25">
        <v>41253</v>
      </c>
      <c r="D1436" s="24">
        <v>85.56</v>
      </c>
      <c r="E1436" s="24">
        <v>22276.720000000001</v>
      </c>
      <c r="F1436" s="24">
        <v>1418.55</v>
      </c>
      <c r="G1436">
        <f t="shared" si="264"/>
        <v>89.09</v>
      </c>
      <c r="H1436">
        <f t="shared" ca="1" si="271"/>
        <v>85.56</v>
      </c>
      <c r="I1436">
        <f t="shared" si="265"/>
        <v>6</v>
      </c>
      <c r="J1436">
        <f t="shared" ca="1" si="266"/>
        <v>1</v>
      </c>
      <c r="K1436">
        <f t="shared" ca="1" si="272"/>
        <v>21767.85</v>
      </c>
      <c r="L1436">
        <f t="shared" ca="1" si="273"/>
        <v>22276.720000000001</v>
      </c>
      <c r="M1436" s="21">
        <f t="shared" ca="1" si="267"/>
        <v>-3.962285329442139</v>
      </c>
      <c r="N1436" s="21">
        <f t="shared" ca="1" si="274"/>
        <v>2.3377136465016157</v>
      </c>
      <c r="O1436" t="str">
        <f t="shared" ca="1" si="268"/>
        <v/>
      </c>
      <c r="P1436" t="str">
        <f t="shared" ca="1" si="275"/>
        <v/>
      </c>
      <c r="Q1436" t="str">
        <f t="shared" ca="1" si="269"/>
        <v/>
      </c>
      <c r="R1436" t="str">
        <f t="shared" ca="1" si="270"/>
        <v/>
      </c>
    </row>
    <row r="1437" spans="3:18" x14ac:dyDescent="0.25">
      <c r="C1437" s="25">
        <v>41250</v>
      </c>
      <c r="D1437" s="24">
        <v>85.93</v>
      </c>
      <c r="E1437" s="24">
        <v>22191.17</v>
      </c>
      <c r="F1437" s="24">
        <v>1418.07</v>
      </c>
      <c r="G1437">
        <f t="shared" si="264"/>
        <v>89.28</v>
      </c>
      <c r="H1437">
        <f t="shared" ca="1" si="271"/>
        <v>85.93</v>
      </c>
      <c r="I1437">
        <f t="shared" si="265"/>
        <v>15</v>
      </c>
      <c r="J1437">
        <f t="shared" ca="1" si="266"/>
        <v>1</v>
      </c>
      <c r="K1437">
        <f t="shared" ca="1" si="272"/>
        <v>21262.06</v>
      </c>
      <c r="L1437">
        <f t="shared" ca="1" si="273"/>
        <v>22191.17</v>
      </c>
      <c r="M1437" s="21">
        <f t="shared" ca="1" si="267"/>
        <v>-3.7522401433691677</v>
      </c>
      <c r="N1437" s="21">
        <f t="shared" ca="1" si="274"/>
        <v>4.3698023615773574</v>
      </c>
      <c r="O1437" t="str">
        <f t="shared" ca="1" si="268"/>
        <v/>
      </c>
      <c r="P1437" t="str">
        <f t="shared" ca="1" si="275"/>
        <v/>
      </c>
      <c r="Q1437" t="str">
        <f t="shared" ca="1" si="269"/>
        <v/>
      </c>
      <c r="R1437" t="str">
        <f t="shared" ca="1" si="270"/>
        <v/>
      </c>
    </row>
    <row r="1438" spans="3:18" x14ac:dyDescent="0.25">
      <c r="C1438" s="25">
        <v>41249</v>
      </c>
      <c r="D1438" s="24">
        <v>86.26</v>
      </c>
      <c r="E1438" s="24">
        <v>22249.81</v>
      </c>
      <c r="F1438" s="24">
        <v>1413.94</v>
      </c>
      <c r="G1438">
        <f t="shared" si="264"/>
        <v>89.28</v>
      </c>
      <c r="H1438">
        <f t="shared" ca="1" si="271"/>
        <v>86.26</v>
      </c>
      <c r="I1438">
        <f t="shared" si="265"/>
        <v>14</v>
      </c>
      <c r="J1438">
        <f t="shared" ca="1" si="266"/>
        <v>1</v>
      </c>
      <c r="K1438">
        <f t="shared" ca="1" si="272"/>
        <v>21262.06</v>
      </c>
      <c r="L1438">
        <f t="shared" ca="1" si="273"/>
        <v>22249.81</v>
      </c>
      <c r="M1438" s="21">
        <f t="shared" ca="1" si="267"/>
        <v>-3.3826164874551923</v>
      </c>
      <c r="N1438" s="21">
        <f t="shared" ca="1" si="274"/>
        <v>4.6455987801746312</v>
      </c>
      <c r="O1438" t="str">
        <f t="shared" ca="1" si="268"/>
        <v/>
      </c>
      <c r="P1438" t="str">
        <f t="shared" ca="1" si="275"/>
        <v/>
      </c>
      <c r="Q1438" t="str">
        <f t="shared" ca="1" si="269"/>
        <v/>
      </c>
      <c r="R1438" t="str">
        <f t="shared" ca="1" si="270"/>
        <v/>
      </c>
    </row>
    <row r="1439" spans="3:18" x14ac:dyDescent="0.25">
      <c r="C1439" s="25">
        <v>41248</v>
      </c>
      <c r="D1439" s="24">
        <v>87.88</v>
      </c>
      <c r="E1439" s="24">
        <v>22270.91</v>
      </c>
      <c r="F1439" s="24">
        <v>1409.28</v>
      </c>
      <c r="G1439">
        <f t="shared" si="264"/>
        <v>89.28</v>
      </c>
      <c r="H1439">
        <f t="shared" ca="1" si="271"/>
        <v>86.49</v>
      </c>
      <c r="I1439">
        <f t="shared" si="265"/>
        <v>13</v>
      </c>
      <c r="J1439">
        <f t="shared" ca="1" si="266"/>
        <v>6</v>
      </c>
      <c r="K1439">
        <f t="shared" ca="1" si="272"/>
        <v>21262.06</v>
      </c>
      <c r="L1439">
        <f t="shared" ca="1" si="273"/>
        <v>21708.98</v>
      </c>
      <c r="M1439" s="21">
        <f t="shared" ca="1" si="267"/>
        <v>-3.1250000000000111</v>
      </c>
      <c r="N1439" s="21">
        <f t="shared" ca="1" si="274"/>
        <v>2.1019600170444352</v>
      </c>
      <c r="O1439" t="str">
        <f t="shared" ca="1" si="268"/>
        <v/>
      </c>
      <c r="P1439" t="str">
        <f t="shared" ca="1" si="275"/>
        <v/>
      </c>
      <c r="Q1439" t="str">
        <f t="shared" ca="1" si="269"/>
        <v/>
      </c>
      <c r="R1439" t="str">
        <f t="shared" ca="1" si="270"/>
        <v/>
      </c>
    </row>
    <row r="1440" spans="3:18" x14ac:dyDescent="0.25">
      <c r="C1440" s="25">
        <v>41247</v>
      </c>
      <c r="D1440" s="24">
        <v>88.5</v>
      </c>
      <c r="E1440" s="24">
        <v>21799.97</v>
      </c>
      <c r="F1440" s="24">
        <v>1407.05</v>
      </c>
      <c r="G1440">
        <f t="shared" si="264"/>
        <v>89.28</v>
      </c>
      <c r="H1440">
        <f t="shared" ca="1" si="271"/>
        <v>86.49</v>
      </c>
      <c r="I1440">
        <f t="shared" si="265"/>
        <v>12</v>
      </c>
      <c r="J1440">
        <f t="shared" ca="1" si="266"/>
        <v>5</v>
      </c>
      <c r="K1440">
        <f t="shared" ca="1" si="272"/>
        <v>21262.06</v>
      </c>
      <c r="L1440">
        <f t="shared" ca="1" si="273"/>
        <v>21708.98</v>
      </c>
      <c r="M1440" s="21">
        <f t="shared" ca="1" si="267"/>
        <v>-3.1250000000000111</v>
      </c>
      <c r="N1440" s="21">
        <f t="shared" ca="1" si="274"/>
        <v>2.1019600170444352</v>
      </c>
      <c r="O1440" t="str">
        <f t="shared" ca="1" si="268"/>
        <v/>
      </c>
      <c r="P1440" t="str">
        <f t="shared" ca="1" si="275"/>
        <v/>
      </c>
      <c r="Q1440" t="str">
        <f t="shared" ca="1" si="269"/>
        <v/>
      </c>
      <c r="R1440" t="str">
        <f t="shared" ca="1" si="270"/>
        <v/>
      </c>
    </row>
    <row r="1441" spans="3:18" x14ac:dyDescent="0.25">
      <c r="C1441" s="25">
        <v>41246</v>
      </c>
      <c r="D1441" s="24">
        <v>89.09</v>
      </c>
      <c r="E1441" s="24">
        <v>21767.85</v>
      </c>
      <c r="F1441" s="24">
        <v>1409.46</v>
      </c>
      <c r="G1441">
        <f t="shared" si="264"/>
        <v>89.28</v>
      </c>
      <c r="H1441">
        <f t="shared" ca="1" si="271"/>
        <v>86.49</v>
      </c>
      <c r="I1441">
        <f t="shared" si="265"/>
        <v>11</v>
      </c>
      <c r="J1441">
        <f t="shared" ca="1" si="266"/>
        <v>4</v>
      </c>
      <c r="K1441">
        <f t="shared" ca="1" si="272"/>
        <v>21262.06</v>
      </c>
      <c r="L1441">
        <f t="shared" ca="1" si="273"/>
        <v>21708.98</v>
      </c>
      <c r="M1441" s="21">
        <f t="shared" ca="1" si="267"/>
        <v>-3.1250000000000111</v>
      </c>
      <c r="N1441" s="21">
        <f t="shared" ca="1" si="274"/>
        <v>2.1019600170444352</v>
      </c>
      <c r="O1441" t="str">
        <f t="shared" ca="1" si="268"/>
        <v/>
      </c>
      <c r="P1441" t="str">
        <f t="shared" ca="1" si="275"/>
        <v/>
      </c>
      <c r="Q1441" t="str">
        <f t="shared" ca="1" si="269"/>
        <v/>
      </c>
      <c r="R1441" t="str">
        <f t="shared" ca="1" si="270"/>
        <v/>
      </c>
    </row>
    <row r="1442" spans="3:18" x14ac:dyDescent="0.25">
      <c r="C1442" s="25">
        <v>41243</v>
      </c>
      <c r="D1442" s="24">
        <v>88.91</v>
      </c>
      <c r="E1442" s="24">
        <v>22030.39</v>
      </c>
      <c r="F1442" s="24">
        <v>1416.18</v>
      </c>
      <c r="G1442">
        <f t="shared" si="264"/>
        <v>89.28</v>
      </c>
      <c r="H1442">
        <f t="shared" ca="1" si="271"/>
        <v>86.49</v>
      </c>
      <c r="I1442">
        <f t="shared" si="265"/>
        <v>10</v>
      </c>
      <c r="J1442">
        <f t="shared" ca="1" si="266"/>
        <v>3</v>
      </c>
      <c r="K1442">
        <f t="shared" ca="1" si="272"/>
        <v>21262.06</v>
      </c>
      <c r="L1442">
        <f t="shared" ca="1" si="273"/>
        <v>21708.98</v>
      </c>
      <c r="M1442" s="21">
        <f t="shared" ca="1" si="267"/>
        <v>-3.1250000000000111</v>
      </c>
      <c r="N1442" s="21">
        <f t="shared" ca="1" si="274"/>
        <v>2.1019600170444352</v>
      </c>
      <c r="O1442" t="str">
        <f t="shared" ca="1" si="268"/>
        <v/>
      </c>
      <c r="P1442" t="str">
        <f t="shared" ca="1" si="275"/>
        <v/>
      </c>
      <c r="Q1442" t="str">
        <f t="shared" ca="1" si="269"/>
        <v/>
      </c>
      <c r="R1442" t="str">
        <f t="shared" ca="1" si="270"/>
        <v/>
      </c>
    </row>
    <row r="1443" spans="3:18" x14ac:dyDescent="0.25">
      <c r="C1443" s="25">
        <v>41242</v>
      </c>
      <c r="D1443" s="24">
        <v>88.07</v>
      </c>
      <c r="E1443" s="24">
        <v>21922.89</v>
      </c>
      <c r="F1443" s="24">
        <v>1415.95</v>
      </c>
      <c r="G1443">
        <f t="shared" si="264"/>
        <v>89.28</v>
      </c>
      <c r="H1443">
        <f t="shared" ca="1" si="271"/>
        <v>86.49</v>
      </c>
      <c r="I1443">
        <f t="shared" si="265"/>
        <v>9</v>
      </c>
      <c r="J1443">
        <f t="shared" ca="1" si="266"/>
        <v>2</v>
      </c>
      <c r="K1443">
        <f t="shared" ca="1" si="272"/>
        <v>21262.06</v>
      </c>
      <c r="L1443">
        <f t="shared" ca="1" si="273"/>
        <v>21708.98</v>
      </c>
      <c r="M1443" s="21">
        <f t="shared" ca="1" si="267"/>
        <v>-3.1250000000000111</v>
      </c>
      <c r="N1443" s="21">
        <f t="shared" ca="1" si="274"/>
        <v>2.1019600170444352</v>
      </c>
      <c r="O1443" t="str">
        <f t="shared" ca="1" si="268"/>
        <v/>
      </c>
      <c r="P1443" t="str">
        <f t="shared" ca="1" si="275"/>
        <v/>
      </c>
      <c r="Q1443" t="str">
        <f t="shared" ca="1" si="269"/>
        <v/>
      </c>
      <c r="R1443" t="str">
        <f t="shared" ca="1" si="270"/>
        <v/>
      </c>
    </row>
    <row r="1444" spans="3:18" x14ac:dyDescent="0.25">
      <c r="C1444" s="25">
        <v>41241</v>
      </c>
      <c r="D1444" s="24">
        <v>86.49</v>
      </c>
      <c r="E1444" s="24">
        <v>21708.98</v>
      </c>
      <c r="F1444" s="24">
        <v>1409.93</v>
      </c>
      <c r="G1444">
        <f t="shared" si="264"/>
        <v>89.28</v>
      </c>
      <c r="H1444">
        <f t="shared" ca="1" si="271"/>
        <v>86.49</v>
      </c>
      <c r="I1444">
        <f t="shared" si="265"/>
        <v>8</v>
      </c>
      <c r="J1444">
        <f t="shared" ca="1" si="266"/>
        <v>1</v>
      </c>
      <c r="K1444">
        <f t="shared" ca="1" si="272"/>
        <v>21262.06</v>
      </c>
      <c r="L1444">
        <f t="shared" ca="1" si="273"/>
        <v>21708.98</v>
      </c>
      <c r="M1444" s="21">
        <f t="shared" ca="1" si="267"/>
        <v>-3.1250000000000111</v>
      </c>
      <c r="N1444" s="21">
        <f t="shared" ca="1" si="274"/>
        <v>2.1019600170444352</v>
      </c>
      <c r="O1444" t="str">
        <f t="shared" ca="1" si="268"/>
        <v/>
      </c>
      <c r="P1444" t="str">
        <f t="shared" ca="1" si="275"/>
        <v/>
      </c>
      <c r="Q1444" t="str">
        <f t="shared" ca="1" si="269"/>
        <v/>
      </c>
      <c r="R1444" t="str">
        <f t="shared" ca="1" si="270"/>
        <v/>
      </c>
    </row>
    <row r="1445" spans="3:18" x14ac:dyDescent="0.25">
      <c r="C1445" s="25">
        <v>41240</v>
      </c>
      <c r="D1445" s="24">
        <v>87.18</v>
      </c>
      <c r="E1445" s="24">
        <v>21844.03</v>
      </c>
      <c r="F1445" s="24">
        <v>1398.94</v>
      </c>
      <c r="G1445">
        <f t="shared" si="264"/>
        <v>89.28</v>
      </c>
      <c r="H1445">
        <f t="shared" ca="1" si="271"/>
        <v>86.75</v>
      </c>
      <c r="I1445">
        <f t="shared" si="265"/>
        <v>7</v>
      </c>
      <c r="J1445">
        <f t="shared" ca="1" si="266"/>
        <v>6</v>
      </c>
      <c r="K1445">
        <f t="shared" ca="1" si="272"/>
        <v>21262.06</v>
      </c>
      <c r="L1445">
        <f t="shared" ca="1" si="273"/>
        <v>21228.28</v>
      </c>
      <c r="M1445" s="21">
        <f t="shared" ca="1" si="267"/>
        <v>-2.8337813620071706</v>
      </c>
      <c r="N1445" s="21">
        <f t="shared" ca="1" si="274"/>
        <v>-0.15887453990818257</v>
      </c>
      <c r="O1445" t="str">
        <f t="shared" ca="1" si="268"/>
        <v/>
      </c>
      <c r="P1445" t="str">
        <f t="shared" ca="1" si="275"/>
        <v/>
      </c>
      <c r="Q1445" t="str">
        <f t="shared" ca="1" si="269"/>
        <v/>
      </c>
      <c r="R1445" t="str">
        <f t="shared" ca="1" si="270"/>
        <v/>
      </c>
    </row>
    <row r="1446" spans="3:18" x14ac:dyDescent="0.25">
      <c r="C1446" s="25">
        <v>41239</v>
      </c>
      <c r="D1446" s="24">
        <v>87.74</v>
      </c>
      <c r="E1446" s="24">
        <v>21861.81</v>
      </c>
      <c r="F1446" s="24">
        <v>1406.29</v>
      </c>
      <c r="G1446">
        <f t="shared" si="264"/>
        <v>89.28</v>
      </c>
      <c r="H1446">
        <f t="shared" ca="1" si="271"/>
        <v>86.75</v>
      </c>
      <c r="I1446">
        <f t="shared" si="265"/>
        <v>6</v>
      </c>
      <c r="J1446">
        <f t="shared" ca="1" si="266"/>
        <v>5</v>
      </c>
      <c r="K1446">
        <f t="shared" ca="1" si="272"/>
        <v>21262.06</v>
      </c>
      <c r="L1446">
        <f t="shared" ca="1" si="273"/>
        <v>21228.28</v>
      </c>
      <c r="M1446" s="21">
        <f t="shared" ca="1" si="267"/>
        <v>-2.8337813620071706</v>
      </c>
      <c r="N1446" s="21">
        <f t="shared" ca="1" si="274"/>
        <v>-0.15887453990818257</v>
      </c>
      <c r="O1446" t="str">
        <f t="shared" ca="1" si="268"/>
        <v/>
      </c>
      <c r="P1446" t="str">
        <f t="shared" ca="1" si="275"/>
        <v/>
      </c>
      <c r="Q1446" t="str">
        <f t="shared" ca="1" si="269"/>
        <v/>
      </c>
      <c r="R1446" t="str">
        <f t="shared" ca="1" si="270"/>
        <v/>
      </c>
    </row>
    <row r="1447" spans="3:18" x14ac:dyDescent="0.25">
      <c r="C1447" s="25">
        <v>41236</v>
      </c>
      <c r="D1447" s="24">
        <v>88.28</v>
      </c>
      <c r="E1447" s="24">
        <v>21913.98</v>
      </c>
      <c r="F1447" s="24">
        <v>1409.15</v>
      </c>
      <c r="G1447">
        <f t="shared" si="264"/>
        <v>89.28</v>
      </c>
      <c r="H1447">
        <f t="shared" ca="1" si="271"/>
        <v>86.75</v>
      </c>
      <c r="I1447">
        <f t="shared" si="265"/>
        <v>5</v>
      </c>
      <c r="J1447">
        <f t="shared" ca="1" si="266"/>
        <v>4</v>
      </c>
      <c r="K1447">
        <f t="shared" ca="1" si="272"/>
        <v>21262.06</v>
      </c>
      <c r="L1447">
        <f t="shared" ca="1" si="273"/>
        <v>21228.28</v>
      </c>
      <c r="M1447" s="21">
        <f t="shared" ca="1" si="267"/>
        <v>-2.8337813620071706</v>
      </c>
      <c r="N1447" s="21">
        <f t="shared" ca="1" si="274"/>
        <v>-0.15887453990818257</v>
      </c>
      <c r="O1447" t="str">
        <f t="shared" ca="1" si="268"/>
        <v/>
      </c>
      <c r="P1447" t="str">
        <f t="shared" ca="1" si="275"/>
        <v/>
      </c>
      <c r="Q1447" t="str">
        <f t="shared" ca="1" si="269"/>
        <v/>
      </c>
      <c r="R1447" t="str">
        <f t="shared" ca="1" si="270"/>
        <v/>
      </c>
    </row>
    <row r="1448" spans="3:18" x14ac:dyDescent="0.25">
      <c r="C1448" s="25">
        <v>41235</v>
      </c>
      <c r="D1448" s="24"/>
      <c r="E1448" s="24">
        <v>21743.200000000001</v>
      </c>
      <c r="F1448" s="24"/>
      <c r="G1448">
        <f t="shared" si="264"/>
        <v>89.28</v>
      </c>
      <c r="H1448">
        <f t="shared" ca="1" si="271"/>
        <v>86.75</v>
      </c>
      <c r="I1448">
        <f t="shared" si="265"/>
        <v>4</v>
      </c>
      <c r="J1448">
        <f t="shared" ca="1" si="266"/>
        <v>3</v>
      </c>
      <c r="K1448">
        <f t="shared" ca="1" si="272"/>
        <v>21262.06</v>
      </c>
      <c r="L1448">
        <f t="shared" ca="1" si="273"/>
        <v>21228.28</v>
      </c>
      <c r="M1448" s="21">
        <f t="shared" ca="1" si="267"/>
        <v>-2.8337813620071706</v>
      </c>
      <c r="N1448" s="21">
        <f t="shared" ca="1" si="274"/>
        <v>-0.15887453990818257</v>
      </c>
      <c r="O1448" t="str">
        <f t="shared" ca="1" si="268"/>
        <v/>
      </c>
      <c r="P1448" t="str">
        <f t="shared" ca="1" si="275"/>
        <v/>
      </c>
      <c r="Q1448" t="str">
        <f t="shared" ca="1" si="269"/>
        <v/>
      </c>
      <c r="R1448" t="str">
        <f t="shared" ca="1" si="270"/>
        <v/>
      </c>
    </row>
    <row r="1449" spans="3:18" x14ac:dyDescent="0.25">
      <c r="C1449" s="25">
        <v>41234</v>
      </c>
      <c r="D1449" s="24">
        <v>87.38</v>
      </c>
      <c r="E1449" s="24">
        <v>21524.36</v>
      </c>
      <c r="F1449" s="24">
        <v>1391.03</v>
      </c>
      <c r="G1449">
        <f t="shared" si="264"/>
        <v>89.28</v>
      </c>
      <c r="H1449">
        <f t="shared" ca="1" si="271"/>
        <v>86.75</v>
      </c>
      <c r="I1449">
        <f t="shared" si="265"/>
        <v>3</v>
      </c>
      <c r="J1449">
        <f t="shared" ca="1" si="266"/>
        <v>2</v>
      </c>
      <c r="K1449">
        <f t="shared" ca="1" si="272"/>
        <v>21262.06</v>
      </c>
      <c r="L1449">
        <f t="shared" ca="1" si="273"/>
        <v>21228.28</v>
      </c>
      <c r="M1449" s="21">
        <f t="shared" ca="1" si="267"/>
        <v>-2.8337813620071706</v>
      </c>
      <c r="N1449" s="21">
        <f t="shared" ca="1" si="274"/>
        <v>-0.15887453990818257</v>
      </c>
      <c r="O1449" t="str">
        <f t="shared" ca="1" si="268"/>
        <v/>
      </c>
      <c r="P1449" t="str">
        <f t="shared" ca="1" si="275"/>
        <v/>
      </c>
      <c r="Q1449" t="str">
        <f t="shared" ca="1" si="269"/>
        <v/>
      </c>
      <c r="R1449" t="str">
        <f t="shared" ca="1" si="270"/>
        <v/>
      </c>
    </row>
    <row r="1450" spans="3:18" x14ac:dyDescent="0.25">
      <c r="C1450" s="25">
        <v>41233</v>
      </c>
      <c r="D1450" s="24">
        <v>86.75</v>
      </c>
      <c r="E1450" s="24">
        <v>21228.28</v>
      </c>
      <c r="F1450" s="24">
        <v>1387.81</v>
      </c>
      <c r="G1450">
        <f t="shared" si="264"/>
        <v>89.28</v>
      </c>
      <c r="H1450">
        <f t="shared" ca="1" si="271"/>
        <v>86.75</v>
      </c>
      <c r="I1450">
        <f t="shared" si="265"/>
        <v>2</v>
      </c>
      <c r="J1450">
        <f t="shared" ca="1" si="266"/>
        <v>1</v>
      </c>
      <c r="K1450">
        <f t="shared" ca="1" si="272"/>
        <v>21262.06</v>
      </c>
      <c r="L1450">
        <f t="shared" ca="1" si="273"/>
        <v>21228.28</v>
      </c>
      <c r="M1450" s="21">
        <f t="shared" ca="1" si="267"/>
        <v>-2.8337813620071706</v>
      </c>
      <c r="N1450" s="21">
        <f t="shared" ca="1" si="274"/>
        <v>-0.15887453990818257</v>
      </c>
      <c r="O1450" t="str">
        <f t="shared" ca="1" si="268"/>
        <v/>
      </c>
      <c r="P1450" t="str">
        <f t="shared" ca="1" si="275"/>
        <v/>
      </c>
      <c r="Q1450" t="str">
        <f t="shared" ca="1" si="269"/>
        <v/>
      </c>
      <c r="R1450" t="str">
        <f t="shared" ca="1" si="270"/>
        <v/>
      </c>
    </row>
    <row r="1451" spans="3:18" x14ac:dyDescent="0.25">
      <c r="C1451" s="25">
        <v>41232</v>
      </c>
      <c r="D1451" s="24">
        <v>89.28</v>
      </c>
      <c r="E1451" s="24">
        <v>21262.06</v>
      </c>
      <c r="F1451" s="24">
        <v>1386.89</v>
      </c>
      <c r="G1451">
        <f t="shared" si="264"/>
        <v>89.28</v>
      </c>
      <c r="H1451">
        <f t="shared" ca="1" si="271"/>
        <v>89.28</v>
      </c>
      <c r="I1451">
        <f t="shared" si="265"/>
        <v>1</v>
      </c>
      <c r="J1451">
        <f t="shared" ca="1" si="266"/>
        <v>1</v>
      </c>
      <c r="K1451">
        <f t="shared" ca="1" si="272"/>
        <v>21262.06</v>
      </c>
      <c r="L1451">
        <f t="shared" ca="1" si="273"/>
        <v>21262.06</v>
      </c>
      <c r="M1451" s="21">
        <f t="shared" ca="1" si="267"/>
        <v>0</v>
      </c>
      <c r="N1451" s="21">
        <f t="shared" ca="1" si="274"/>
        <v>0</v>
      </c>
      <c r="O1451" t="str">
        <f t="shared" ca="1" si="268"/>
        <v/>
      </c>
      <c r="P1451" t="str">
        <f t="shared" ca="1" si="275"/>
        <v/>
      </c>
      <c r="Q1451" t="str">
        <f t="shared" ca="1" si="269"/>
        <v/>
      </c>
      <c r="R1451" t="str">
        <f t="shared" ca="1" si="270"/>
        <v/>
      </c>
    </row>
    <row r="1452" spans="3:18" x14ac:dyDescent="0.25">
      <c r="C1452" s="25">
        <v>41229</v>
      </c>
      <c r="D1452" s="24">
        <v>86.67</v>
      </c>
      <c r="E1452" s="24">
        <v>21159.01</v>
      </c>
      <c r="F1452" s="24">
        <v>1359.88</v>
      </c>
      <c r="G1452">
        <f t="shared" si="264"/>
        <v>88.71</v>
      </c>
      <c r="H1452">
        <f t="shared" ca="1" si="271"/>
        <v>84.44</v>
      </c>
      <c r="I1452">
        <f t="shared" si="265"/>
        <v>9</v>
      </c>
      <c r="J1452">
        <f t="shared" ca="1" si="266"/>
        <v>8</v>
      </c>
      <c r="K1452">
        <f t="shared" ca="1" si="272"/>
        <v>21944.43</v>
      </c>
      <c r="L1452">
        <f t="shared" ca="1" si="273"/>
        <v>22099.85</v>
      </c>
      <c r="M1452" s="21">
        <f t="shared" ca="1" si="267"/>
        <v>-4.81343704204712</v>
      </c>
      <c r="N1452" s="21">
        <f t="shared" ca="1" si="274"/>
        <v>0.70824350416027748</v>
      </c>
      <c r="O1452" t="str">
        <f t="shared" ca="1" si="268"/>
        <v/>
      </c>
      <c r="P1452" t="str">
        <f t="shared" ca="1" si="275"/>
        <v/>
      </c>
      <c r="Q1452" t="str">
        <f t="shared" ca="1" si="269"/>
        <v/>
      </c>
      <c r="R1452" t="str">
        <f t="shared" ca="1" si="270"/>
        <v/>
      </c>
    </row>
    <row r="1453" spans="3:18" x14ac:dyDescent="0.25">
      <c r="C1453" s="25">
        <v>41228</v>
      </c>
      <c r="D1453" s="24">
        <v>85.45</v>
      </c>
      <c r="E1453" s="24">
        <v>21108.93</v>
      </c>
      <c r="F1453" s="24">
        <v>1353.33</v>
      </c>
      <c r="G1453">
        <f t="shared" si="264"/>
        <v>88.71</v>
      </c>
      <c r="H1453">
        <f t="shared" ca="1" si="271"/>
        <v>84.44</v>
      </c>
      <c r="I1453">
        <f t="shared" si="265"/>
        <v>8</v>
      </c>
      <c r="J1453">
        <f t="shared" ca="1" si="266"/>
        <v>7</v>
      </c>
      <c r="K1453">
        <f t="shared" ca="1" si="272"/>
        <v>21944.43</v>
      </c>
      <c r="L1453">
        <f t="shared" ca="1" si="273"/>
        <v>22099.85</v>
      </c>
      <c r="M1453" s="21">
        <f t="shared" ca="1" si="267"/>
        <v>-4.81343704204712</v>
      </c>
      <c r="N1453" s="21">
        <f t="shared" ca="1" si="274"/>
        <v>0.70824350416027748</v>
      </c>
      <c r="O1453" t="str">
        <f t="shared" ca="1" si="268"/>
        <v/>
      </c>
      <c r="P1453" t="str">
        <f t="shared" ca="1" si="275"/>
        <v/>
      </c>
      <c r="Q1453" t="str">
        <f t="shared" ca="1" si="269"/>
        <v/>
      </c>
      <c r="R1453" t="str">
        <f t="shared" ca="1" si="270"/>
        <v/>
      </c>
    </row>
    <row r="1454" spans="3:18" x14ac:dyDescent="0.25">
      <c r="C1454" s="25">
        <v>41227</v>
      </c>
      <c r="D1454" s="24">
        <v>86.32</v>
      </c>
      <c r="E1454" s="24">
        <v>21441.99</v>
      </c>
      <c r="F1454" s="24">
        <v>1355.49</v>
      </c>
      <c r="G1454">
        <f t="shared" si="264"/>
        <v>88.71</v>
      </c>
      <c r="H1454">
        <f t="shared" ca="1" si="271"/>
        <v>84.44</v>
      </c>
      <c r="I1454">
        <f t="shared" si="265"/>
        <v>7</v>
      </c>
      <c r="J1454">
        <f t="shared" ca="1" si="266"/>
        <v>6</v>
      </c>
      <c r="K1454">
        <f t="shared" ca="1" si="272"/>
        <v>21944.43</v>
      </c>
      <c r="L1454">
        <f t="shared" ca="1" si="273"/>
        <v>22099.85</v>
      </c>
      <c r="M1454" s="21">
        <f t="shared" ca="1" si="267"/>
        <v>-4.81343704204712</v>
      </c>
      <c r="N1454" s="21">
        <f t="shared" ca="1" si="274"/>
        <v>0.70824350416027748</v>
      </c>
      <c r="O1454" t="str">
        <f t="shared" ca="1" si="268"/>
        <v/>
      </c>
      <c r="P1454" t="str">
        <f t="shared" ca="1" si="275"/>
        <v/>
      </c>
      <c r="Q1454" t="str">
        <f t="shared" ca="1" si="269"/>
        <v/>
      </c>
      <c r="R1454" t="str">
        <f t="shared" ca="1" si="270"/>
        <v/>
      </c>
    </row>
    <row r="1455" spans="3:18" x14ac:dyDescent="0.25">
      <c r="C1455" s="25">
        <v>41226</v>
      </c>
      <c r="D1455" s="24">
        <v>85.38</v>
      </c>
      <c r="E1455" s="24">
        <v>21188.65</v>
      </c>
      <c r="F1455" s="24">
        <v>1374.53</v>
      </c>
      <c r="G1455">
        <f t="shared" si="264"/>
        <v>88.71</v>
      </c>
      <c r="H1455">
        <f t="shared" ca="1" si="271"/>
        <v>84.44</v>
      </c>
      <c r="I1455">
        <f t="shared" si="265"/>
        <v>6</v>
      </c>
      <c r="J1455">
        <f t="shared" ca="1" si="266"/>
        <v>5</v>
      </c>
      <c r="K1455">
        <f t="shared" ca="1" si="272"/>
        <v>21944.43</v>
      </c>
      <c r="L1455">
        <f t="shared" ca="1" si="273"/>
        <v>22099.85</v>
      </c>
      <c r="M1455" s="21">
        <f t="shared" ca="1" si="267"/>
        <v>-4.81343704204712</v>
      </c>
      <c r="N1455" s="21">
        <f t="shared" ca="1" si="274"/>
        <v>0.70824350416027748</v>
      </c>
      <c r="O1455" t="str">
        <f t="shared" ca="1" si="268"/>
        <v/>
      </c>
      <c r="P1455" t="str">
        <f t="shared" ca="1" si="275"/>
        <v/>
      </c>
      <c r="Q1455" t="str">
        <f t="shared" ca="1" si="269"/>
        <v/>
      </c>
      <c r="R1455" t="str">
        <f t="shared" ca="1" si="270"/>
        <v/>
      </c>
    </row>
    <row r="1456" spans="3:18" x14ac:dyDescent="0.25">
      <c r="C1456" s="25">
        <v>41225</v>
      </c>
      <c r="D1456" s="24">
        <v>85.57</v>
      </c>
      <c r="E1456" s="24">
        <v>21430.3</v>
      </c>
      <c r="F1456" s="24">
        <v>1380.03</v>
      </c>
      <c r="G1456">
        <f t="shared" si="264"/>
        <v>88.71</v>
      </c>
      <c r="H1456">
        <f t="shared" ca="1" si="271"/>
        <v>84.44</v>
      </c>
      <c r="I1456">
        <f t="shared" si="265"/>
        <v>5</v>
      </c>
      <c r="J1456">
        <f t="shared" ca="1" si="266"/>
        <v>4</v>
      </c>
      <c r="K1456">
        <f t="shared" ca="1" si="272"/>
        <v>21944.43</v>
      </c>
      <c r="L1456">
        <f t="shared" ca="1" si="273"/>
        <v>22099.85</v>
      </c>
      <c r="M1456" s="21">
        <f t="shared" ca="1" si="267"/>
        <v>-4.81343704204712</v>
      </c>
      <c r="N1456" s="21">
        <f t="shared" ca="1" si="274"/>
        <v>0.70824350416027748</v>
      </c>
      <c r="O1456" t="str">
        <f t="shared" ca="1" si="268"/>
        <v/>
      </c>
      <c r="P1456" t="str">
        <f t="shared" ca="1" si="275"/>
        <v/>
      </c>
      <c r="Q1456" t="str">
        <f t="shared" ca="1" si="269"/>
        <v/>
      </c>
      <c r="R1456" t="str">
        <f t="shared" ca="1" si="270"/>
        <v/>
      </c>
    </row>
    <row r="1457" spans="3:18" x14ac:dyDescent="0.25">
      <c r="C1457" s="25">
        <v>41222</v>
      </c>
      <c r="D1457" s="24">
        <v>86.07</v>
      </c>
      <c r="E1457" s="24">
        <v>21384.38</v>
      </c>
      <c r="F1457" s="24">
        <v>1379.85</v>
      </c>
      <c r="G1457">
        <f t="shared" si="264"/>
        <v>88.73</v>
      </c>
      <c r="H1457">
        <f t="shared" ca="1" si="271"/>
        <v>84.44</v>
      </c>
      <c r="I1457">
        <f t="shared" si="265"/>
        <v>15</v>
      </c>
      <c r="J1457">
        <f t="shared" ca="1" si="266"/>
        <v>3</v>
      </c>
      <c r="K1457">
        <f t="shared" ca="1" si="272"/>
        <v>21697.55</v>
      </c>
      <c r="L1457">
        <f t="shared" ca="1" si="273"/>
        <v>22099.85</v>
      </c>
      <c r="M1457" s="21">
        <f t="shared" ca="1" si="267"/>
        <v>-4.8348923701115769</v>
      </c>
      <c r="N1457" s="21">
        <f t="shared" ca="1" si="274"/>
        <v>1.8541263875414549</v>
      </c>
      <c r="O1457" t="str">
        <f t="shared" ca="1" si="268"/>
        <v/>
      </c>
      <c r="P1457" t="str">
        <f t="shared" ca="1" si="275"/>
        <v/>
      </c>
      <c r="Q1457" t="str">
        <f t="shared" ca="1" si="269"/>
        <v/>
      </c>
      <c r="R1457" t="str">
        <f t="shared" ca="1" si="270"/>
        <v/>
      </c>
    </row>
    <row r="1458" spans="3:18" x14ac:dyDescent="0.25">
      <c r="C1458" s="25">
        <v>41221</v>
      </c>
      <c r="D1458" s="24">
        <v>85.09</v>
      </c>
      <c r="E1458" s="24">
        <v>21566.91</v>
      </c>
      <c r="F1458" s="24">
        <v>1377.51</v>
      </c>
      <c r="G1458">
        <f t="shared" si="264"/>
        <v>90.05</v>
      </c>
      <c r="H1458">
        <f t="shared" ca="1" si="271"/>
        <v>84.44</v>
      </c>
      <c r="I1458">
        <f t="shared" si="265"/>
        <v>15</v>
      </c>
      <c r="J1458">
        <f t="shared" ca="1" si="266"/>
        <v>2</v>
      </c>
      <c r="K1458">
        <f t="shared" ca="1" si="272"/>
        <v>21551.759999999998</v>
      </c>
      <c r="L1458">
        <f t="shared" ca="1" si="273"/>
        <v>22099.85</v>
      </c>
      <c r="M1458" s="21">
        <f t="shared" ca="1" si="267"/>
        <v>-6.2298722931704571</v>
      </c>
      <c r="N1458" s="21">
        <f t="shared" ca="1" si="274"/>
        <v>2.5431333682260693</v>
      </c>
      <c r="O1458" t="str">
        <f t="shared" ca="1" si="268"/>
        <v/>
      </c>
      <c r="P1458" t="str">
        <f t="shared" ca="1" si="275"/>
        <v/>
      </c>
      <c r="Q1458" t="str">
        <f t="shared" ca="1" si="269"/>
        <v/>
      </c>
      <c r="R1458" t="str">
        <f t="shared" ca="1" si="270"/>
        <v/>
      </c>
    </row>
    <row r="1459" spans="3:18" x14ac:dyDescent="0.25">
      <c r="C1459" s="25">
        <v>41220</v>
      </c>
      <c r="D1459" s="24">
        <v>84.44</v>
      </c>
      <c r="E1459" s="24">
        <v>22099.85</v>
      </c>
      <c r="F1459" s="24">
        <v>1394.53</v>
      </c>
      <c r="G1459">
        <f t="shared" si="264"/>
        <v>92.1</v>
      </c>
      <c r="H1459">
        <f t="shared" ca="1" si="271"/>
        <v>84.44</v>
      </c>
      <c r="I1459">
        <f t="shared" si="265"/>
        <v>15</v>
      </c>
      <c r="J1459">
        <f t="shared" ca="1" si="266"/>
        <v>1</v>
      </c>
      <c r="K1459">
        <f t="shared" ca="1" si="272"/>
        <v>21518.71</v>
      </c>
      <c r="L1459">
        <f t="shared" ca="1" si="273"/>
        <v>22099.85</v>
      </c>
      <c r="M1459" s="21">
        <f t="shared" ca="1" si="267"/>
        <v>-8.3170466883821899</v>
      </c>
      <c r="N1459" s="21">
        <f t="shared" ca="1" si="274"/>
        <v>2.7006265710165733</v>
      </c>
      <c r="O1459" t="str">
        <f t="shared" ca="1" si="268"/>
        <v/>
      </c>
      <c r="P1459" t="str">
        <f t="shared" ca="1" si="275"/>
        <v/>
      </c>
      <c r="Q1459" t="str">
        <f t="shared" ca="1" si="269"/>
        <v/>
      </c>
      <c r="R1459" t="str">
        <f t="shared" ca="1" si="270"/>
        <v/>
      </c>
    </row>
    <row r="1460" spans="3:18" x14ac:dyDescent="0.25">
      <c r="C1460" s="25">
        <v>41219</v>
      </c>
      <c r="D1460" s="24">
        <v>88.71</v>
      </c>
      <c r="E1460" s="24">
        <v>21944.43</v>
      </c>
      <c r="F1460" s="24">
        <v>1428.39</v>
      </c>
      <c r="G1460">
        <f t="shared" si="264"/>
        <v>92.12</v>
      </c>
      <c r="H1460">
        <f t="shared" ca="1" si="271"/>
        <v>84.86</v>
      </c>
      <c r="I1460">
        <f t="shared" si="265"/>
        <v>15</v>
      </c>
      <c r="J1460">
        <f t="shared" ca="1" si="266"/>
        <v>3</v>
      </c>
      <c r="K1460">
        <f t="shared" ca="1" si="272"/>
        <v>21416.639999999999</v>
      </c>
      <c r="L1460">
        <f t="shared" ca="1" si="273"/>
        <v>22111.33</v>
      </c>
      <c r="M1460" s="21">
        <f t="shared" ca="1" si="267"/>
        <v>-7.8810247503256718</v>
      </c>
      <c r="N1460" s="21">
        <f t="shared" ca="1" si="274"/>
        <v>3.2436927547925487</v>
      </c>
      <c r="O1460" t="str">
        <f t="shared" ca="1" si="268"/>
        <v/>
      </c>
      <c r="P1460" t="str">
        <f t="shared" ca="1" si="275"/>
        <v/>
      </c>
      <c r="Q1460" t="str">
        <f t="shared" ca="1" si="269"/>
        <v/>
      </c>
      <c r="R1460" t="str">
        <f t="shared" ca="1" si="270"/>
        <v/>
      </c>
    </row>
    <row r="1461" spans="3:18" x14ac:dyDescent="0.25">
      <c r="C1461" s="25">
        <v>41218</v>
      </c>
      <c r="D1461" s="24">
        <v>85.65</v>
      </c>
      <c r="E1461" s="24">
        <v>22006.400000000001</v>
      </c>
      <c r="F1461" s="24">
        <v>1417.26</v>
      </c>
      <c r="G1461">
        <f t="shared" si="264"/>
        <v>92.12</v>
      </c>
      <c r="H1461">
        <f t="shared" ca="1" si="271"/>
        <v>84.86</v>
      </c>
      <c r="I1461">
        <f t="shared" si="265"/>
        <v>14</v>
      </c>
      <c r="J1461">
        <f t="shared" ca="1" si="266"/>
        <v>2</v>
      </c>
      <c r="K1461">
        <f t="shared" ca="1" si="272"/>
        <v>21416.639999999999</v>
      </c>
      <c r="L1461">
        <f t="shared" ca="1" si="273"/>
        <v>22111.33</v>
      </c>
      <c r="M1461" s="21">
        <f t="shared" ca="1" si="267"/>
        <v>-7.8810247503256718</v>
      </c>
      <c r="N1461" s="21">
        <f t="shared" ca="1" si="274"/>
        <v>3.2436927547925487</v>
      </c>
      <c r="O1461" t="str">
        <f t="shared" ca="1" si="268"/>
        <v/>
      </c>
      <c r="P1461" t="str">
        <f t="shared" ca="1" si="275"/>
        <v/>
      </c>
      <c r="Q1461" t="str">
        <f t="shared" ca="1" si="269"/>
        <v/>
      </c>
      <c r="R1461" t="str">
        <f t="shared" ca="1" si="270"/>
        <v/>
      </c>
    </row>
    <row r="1462" spans="3:18" x14ac:dyDescent="0.25">
      <c r="C1462" s="25">
        <v>41215</v>
      </c>
      <c r="D1462" s="24">
        <v>84.86</v>
      </c>
      <c r="E1462" s="24">
        <v>22111.33</v>
      </c>
      <c r="F1462" s="24">
        <v>1414.2</v>
      </c>
      <c r="G1462">
        <f t="shared" si="264"/>
        <v>92.12</v>
      </c>
      <c r="H1462">
        <f t="shared" ca="1" si="271"/>
        <v>84.86</v>
      </c>
      <c r="I1462">
        <f t="shared" si="265"/>
        <v>13</v>
      </c>
      <c r="J1462">
        <f t="shared" ca="1" si="266"/>
        <v>1</v>
      </c>
      <c r="K1462">
        <f t="shared" ca="1" si="272"/>
        <v>21416.639999999999</v>
      </c>
      <c r="L1462">
        <f t="shared" ca="1" si="273"/>
        <v>22111.33</v>
      </c>
      <c r="M1462" s="21">
        <f t="shared" ca="1" si="267"/>
        <v>-7.8810247503256718</v>
      </c>
      <c r="N1462" s="21">
        <f t="shared" ca="1" si="274"/>
        <v>3.2436927547925487</v>
      </c>
      <c r="O1462" t="str">
        <f t="shared" ca="1" si="268"/>
        <v/>
      </c>
      <c r="P1462" t="str">
        <f t="shared" ca="1" si="275"/>
        <v/>
      </c>
      <c r="Q1462" t="str">
        <f t="shared" ca="1" si="269"/>
        <v/>
      </c>
      <c r="R1462" t="str">
        <f t="shared" ca="1" si="270"/>
        <v/>
      </c>
    </row>
    <row r="1463" spans="3:18" x14ac:dyDescent="0.25">
      <c r="C1463" s="25">
        <v>41214</v>
      </c>
      <c r="D1463" s="24">
        <v>87.09</v>
      </c>
      <c r="E1463" s="24">
        <v>21821.87</v>
      </c>
      <c r="F1463" s="24">
        <v>1427.59</v>
      </c>
      <c r="G1463">
        <f t="shared" si="264"/>
        <v>92.12</v>
      </c>
      <c r="H1463">
        <f t="shared" ca="1" si="271"/>
        <v>85.54</v>
      </c>
      <c r="I1463">
        <f t="shared" si="265"/>
        <v>12</v>
      </c>
      <c r="J1463">
        <f t="shared" ca="1" si="266"/>
        <v>4</v>
      </c>
      <c r="K1463">
        <f t="shared" ca="1" si="272"/>
        <v>21416.639999999999</v>
      </c>
      <c r="L1463">
        <f t="shared" ca="1" si="273"/>
        <v>21511.05</v>
      </c>
      <c r="M1463" s="21">
        <f t="shared" ca="1" si="267"/>
        <v>-7.1428571428571397</v>
      </c>
      <c r="N1463" s="21">
        <f t="shared" ca="1" si="274"/>
        <v>0.44082545161145958</v>
      </c>
      <c r="O1463" t="str">
        <f t="shared" ca="1" si="268"/>
        <v/>
      </c>
      <c r="P1463" t="str">
        <f t="shared" ca="1" si="275"/>
        <v/>
      </c>
      <c r="Q1463" t="str">
        <f t="shared" ca="1" si="269"/>
        <v/>
      </c>
      <c r="R1463" t="str">
        <f t="shared" ca="1" si="270"/>
        <v/>
      </c>
    </row>
    <row r="1464" spans="3:18" x14ac:dyDescent="0.25">
      <c r="C1464" s="25">
        <v>41213</v>
      </c>
      <c r="D1464" s="24">
        <v>86.24</v>
      </c>
      <c r="E1464" s="24">
        <v>21641.82</v>
      </c>
      <c r="F1464" s="24">
        <v>1412.16</v>
      </c>
      <c r="G1464">
        <f t="shared" si="264"/>
        <v>92.12</v>
      </c>
      <c r="H1464">
        <f t="shared" ca="1" si="271"/>
        <v>85.54</v>
      </c>
      <c r="I1464">
        <f t="shared" si="265"/>
        <v>11</v>
      </c>
      <c r="J1464">
        <f t="shared" ca="1" si="266"/>
        <v>3</v>
      </c>
      <c r="K1464">
        <f t="shared" ca="1" si="272"/>
        <v>21416.639999999999</v>
      </c>
      <c r="L1464">
        <f t="shared" ca="1" si="273"/>
        <v>21511.05</v>
      </c>
      <c r="M1464" s="21">
        <f t="shared" ca="1" si="267"/>
        <v>-7.1428571428571397</v>
      </c>
      <c r="N1464" s="21">
        <f t="shared" ca="1" si="274"/>
        <v>0.44082545161145958</v>
      </c>
      <c r="O1464" t="str">
        <f t="shared" ca="1" si="268"/>
        <v/>
      </c>
      <c r="P1464" t="str">
        <f t="shared" ca="1" si="275"/>
        <v/>
      </c>
      <c r="Q1464" t="str">
        <f t="shared" ca="1" si="269"/>
        <v/>
      </c>
      <c r="R1464" t="str">
        <f t="shared" ca="1" si="270"/>
        <v/>
      </c>
    </row>
    <row r="1465" spans="3:18" x14ac:dyDescent="0.25">
      <c r="C1465" s="25">
        <v>41212</v>
      </c>
      <c r="D1465" s="24">
        <v>85.68</v>
      </c>
      <c r="E1465" s="24">
        <v>21428.58</v>
      </c>
      <c r="F1465" s="24"/>
      <c r="G1465">
        <f t="shared" si="264"/>
        <v>92.12</v>
      </c>
      <c r="H1465">
        <f t="shared" ca="1" si="271"/>
        <v>85.54</v>
      </c>
      <c r="I1465">
        <f t="shared" si="265"/>
        <v>10</v>
      </c>
      <c r="J1465">
        <f t="shared" ca="1" si="266"/>
        <v>2</v>
      </c>
      <c r="K1465">
        <f t="shared" ca="1" si="272"/>
        <v>21416.639999999999</v>
      </c>
      <c r="L1465">
        <f t="shared" ca="1" si="273"/>
        <v>21511.05</v>
      </c>
      <c r="M1465" s="21">
        <f t="shared" ca="1" si="267"/>
        <v>-7.1428571428571397</v>
      </c>
      <c r="N1465" s="21">
        <f t="shared" ca="1" si="274"/>
        <v>0.44082545161145958</v>
      </c>
      <c r="O1465" t="str">
        <f t="shared" ca="1" si="268"/>
        <v/>
      </c>
      <c r="P1465" t="str">
        <f t="shared" ca="1" si="275"/>
        <v/>
      </c>
      <c r="Q1465" t="str">
        <f t="shared" ca="1" si="269"/>
        <v/>
      </c>
      <c r="R1465" t="str">
        <f t="shared" ca="1" si="270"/>
        <v/>
      </c>
    </row>
    <row r="1466" spans="3:18" x14ac:dyDescent="0.25">
      <c r="C1466" s="25">
        <v>41211</v>
      </c>
      <c r="D1466" s="24">
        <v>85.54</v>
      </c>
      <c r="E1466" s="24">
        <v>21511.05</v>
      </c>
      <c r="F1466" s="24"/>
      <c r="G1466">
        <f t="shared" si="264"/>
        <v>92.39</v>
      </c>
      <c r="H1466">
        <f t="shared" ca="1" si="271"/>
        <v>85.54</v>
      </c>
      <c r="I1466">
        <f t="shared" si="265"/>
        <v>15</v>
      </c>
      <c r="J1466">
        <f t="shared" ca="1" si="266"/>
        <v>1</v>
      </c>
      <c r="K1466">
        <f t="shared" ca="1" si="272"/>
        <v>20937.28</v>
      </c>
      <c r="L1466">
        <f t="shared" ca="1" si="273"/>
        <v>21511.05</v>
      </c>
      <c r="M1466" s="21">
        <f t="shared" ca="1" si="267"/>
        <v>-7.4142223184327278</v>
      </c>
      <c r="N1466" s="21">
        <f t="shared" ca="1" si="274"/>
        <v>2.7404228247413176</v>
      </c>
      <c r="O1466" t="str">
        <f t="shared" ca="1" si="268"/>
        <v/>
      </c>
      <c r="P1466" t="str">
        <f t="shared" ca="1" si="275"/>
        <v/>
      </c>
      <c r="Q1466" t="str">
        <f t="shared" ca="1" si="269"/>
        <v/>
      </c>
      <c r="R1466" t="str">
        <f t="shared" ca="1" si="270"/>
        <v/>
      </c>
    </row>
    <row r="1467" spans="3:18" x14ac:dyDescent="0.25">
      <c r="C1467" s="25">
        <v>41208</v>
      </c>
      <c r="D1467" s="24">
        <v>86.28</v>
      </c>
      <c r="E1467" s="24">
        <v>21545.57</v>
      </c>
      <c r="F1467" s="24">
        <v>1411.94</v>
      </c>
      <c r="G1467">
        <f t="shared" si="264"/>
        <v>92.39</v>
      </c>
      <c r="H1467">
        <f t="shared" ca="1" si="271"/>
        <v>85.73</v>
      </c>
      <c r="I1467">
        <f t="shared" si="265"/>
        <v>14</v>
      </c>
      <c r="J1467">
        <f t="shared" ca="1" si="266"/>
        <v>3</v>
      </c>
      <c r="K1467">
        <f t="shared" ca="1" si="272"/>
        <v>20937.28</v>
      </c>
      <c r="L1467">
        <f t="shared" ca="1" si="273"/>
        <v>21763.78</v>
      </c>
      <c r="M1467" s="21">
        <f t="shared" ca="1" si="267"/>
        <v>-7.2085723563156119</v>
      </c>
      <c r="N1467" s="21">
        <f t="shared" ca="1" si="274"/>
        <v>3.9475041648198816</v>
      </c>
      <c r="O1467" t="str">
        <f t="shared" ca="1" si="268"/>
        <v/>
      </c>
      <c r="P1467" t="str">
        <f t="shared" ca="1" si="275"/>
        <v/>
      </c>
      <c r="Q1467" t="str">
        <f t="shared" ca="1" si="269"/>
        <v/>
      </c>
      <c r="R1467" t="str">
        <f t="shared" ca="1" si="270"/>
        <v/>
      </c>
    </row>
    <row r="1468" spans="3:18" x14ac:dyDescent="0.25">
      <c r="C1468" s="25">
        <v>41207</v>
      </c>
      <c r="D1468" s="24">
        <v>86.05</v>
      </c>
      <c r="E1468" s="24">
        <v>21810.23</v>
      </c>
      <c r="F1468" s="24">
        <v>1412.97</v>
      </c>
      <c r="G1468">
        <f t="shared" si="264"/>
        <v>92.39</v>
      </c>
      <c r="H1468">
        <f t="shared" ca="1" si="271"/>
        <v>85.73</v>
      </c>
      <c r="I1468">
        <f t="shared" si="265"/>
        <v>13</v>
      </c>
      <c r="J1468">
        <f t="shared" ca="1" si="266"/>
        <v>2</v>
      </c>
      <c r="K1468">
        <f t="shared" ca="1" si="272"/>
        <v>20937.28</v>
      </c>
      <c r="L1468">
        <f t="shared" ca="1" si="273"/>
        <v>21763.78</v>
      </c>
      <c r="M1468" s="21">
        <f t="shared" ca="1" si="267"/>
        <v>-7.2085723563156119</v>
      </c>
      <c r="N1468" s="21">
        <f t="shared" ca="1" si="274"/>
        <v>3.9475041648198816</v>
      </c>
      <c r="O1468" t="str">
        <f t="shared" ca="1" si="268"/>
        <v/>
      </c>
      <c r="P1468" t="str">
        <f t="shared" ca="1" si="275"/>
        <v/>
      </c>
      <c r="Q1468" t="str">
        <f t="shared" ca="1" si="269"/>
        <v/>
      </c>
      <c r="R1468" t="str">
        <f t="shared" ca="1" si="270"/>
        <v/>
      </c>
    </row>
    <row r="1469" spans="3:18" x14ac:dyDescent="0.25">
      <c r="C1469" s="25">
        <v>41206</v>
      </c>
      <c r="D1469" s="24">
        <v>85.73</v>
      </c>
      <c r="E1469" s="24">
        <v>21763.78</v>
      </c>
      <c r="F1469" s="24">
        <v>1408.75</v>
      </c>
      <c r="G1469">
        <f t="shared" si="264"/>
        <v>92.39</v>
      </c>
      <c r="H1469">
        <f t="shared" ca="1" si="271"/>
        <v>85.73</v>
      </c>
      <c r="I1469">
        <f t="shared" si="265"/>
        <v>12</v>
      </c>
      <c r="J1469">
        <f t="shared" ca="1" si="266"/>
        <v>1</v>
      </c>
      <c r="K1469">
        <f t="shared" ca="1" si="272"/>
        <v>20937.28</v>
      </c>
      <c r="L1469">
        <f t="shared" ca="1" si="273"/>
        <v>21763.78</v>
      </c>
      <c r="M1469" s="21">
        <f t="shared" ca="1" si="267"/>
        <v>-7.2085723563156119</v>
      </c>
      <c r="N1469" s="21">
        <f t="shared" ca="1" si="274"/>
        <v>3.9475041648198816</v>
      </c>
      <c r="O1469" t="str">
        <f t="shared" ca="1" si="268"/>
        <v/>
      </c>
      <c r="P1469" t="str">
        <f t="shared" ca="1" si="275"/>
        <v/>
      </c>
      <c r="Q1469" t="str">
        <f t="shared" ca="1" si="269"/>
        <v/>
      </c>
      <c r="R1469" t="str">
        <f t="shared" ca="1" si="270"/>
        <v/>
      </c>
    </row>
    <row r="1470" spans="3:18" x14ac:dyDescent="0.25">
      <c r="C1470" s="25">
        <v>41205</v>
      </c>
      <c r="D1470" s="24">
        <v>86.67</v>
      </c>
      <c r="E1470" s="24"/>
      <c r="F1470" s="24">
        <v>1413.11</v>
      </c>
      <c r="G1470">
        <f t="shared" si="264"/>
        <v>92.39</v>
      </c>
      <c r="H1470">
        <f t="shared" ca="1" si="271"/>
        <v>86.67</v>
      </c>
      <c r="I1470">
        <f t="shared" si="265"/>
        <v>11</v>
      </c>
      <c r="J1470">
        <f t="shared" ca="1" si="266"/>
        <v>1</v>
      </c>
      <c r="K1470">
        <f t="shared" ca="1" si="272"/>
        <v>20937.28</v>
      </c>
      <c r="L1470">
        <f t="shared" ca="1" si="273"/>
        <v>0</v>
      </c>
      <c r="M1470" s="21">
        <f t="shared" ca="1" si="267"/>
        <v>-6.1911462279467422</v>
      </c>
      <c r="N1470" s="21">
        <f t="shared" ca="1" si="274"/>
        <v>-100</v>
      </c>
      <c r="O1470" t="str">
        <f t="shared" ca="1" si="268"/>
        <v/>
      </c>
      <c r="P1470" t="str">
        <f t="shared" ca="1" si="275"/>
        <v/>
      </c>
      <c r="Q1470" t="str">
        <f t="shared" ca="1" si="269"/>
        <v/>
      </c>
      <c r="R1470" t="str">
        <f t="shared" ca="1" si="270"/>
        <v/>
      </c>
    </row>
    <row r="1471" spans="3:18" x14ac:dyDescent="0.25">
      <c r="C1471" s="25">
        <v>41204</v>
      </c>
      <c r="D1471" s="24">
        <v>88.73</v>
      </c>
      <c r="E1471" s="24">
        <v>21697.55</v>
      </c>
      <c r="F1471" s="24">
        <v>1433.82</v>
      </c>
      <c r="G1471">
        <f t="shared" si="264"/>
        <v>92.39</v>
      </c>
      <c r="H1471">
        <f t="shared" ca="1" si="271"/>
        <v>88.73</v>
      </c>
      <c r="I1471">
        <f t="shared" si="265"/>
        <v>10</v>
      </c>
      <c r="J1471">
        <f t="shared" ca="1" si="266"/>
        <v>1</v>
      </c>
      <c r="K1471">
        <f t="shared" ca="1" si="272"/>
        <v>20937.28</v>
      </c>
      <c r="L1471">
        <f t="shared" ca="1" si="273"/>
        <v>21697.55</v>
      </c>
      <c r="M1471" s="21">
        <f t="shared" ca="1" si="267"/>
        <v>-3.9614676913085844</v>
      </c>
      <c r="N1471" s="21">
        <f t="shared" ca="1" si="274"/>
        <v>3.6311784529795776</v>
      </c>
      <c r="O1471" t="str">
        <f t="shared" ca="1" si="268"/>
        <v/>
      </c>
      <c r="P1471" t="str">
        <f t="shared" ca="1" si="275"/>
        <v/>
      </c>
      <c r="Q1471" t="str">
        <f t="shared" ca="1" si="269"/>
        <v/>
      </c>
      <c r="R1471" t="str">
        <f t="shared" ca="1" si="270"/>
        <v/>
      </c>
    </row>
    <row r="1472" spans="3:18" x14ac:dyDescent="0.25">
      <c r="C1472" s="25">
        <v>41201</v>
      </c>
      <c r="D1472" s="24">
        <v>90.05</v>
      </c>
      <c r="E1472" s="24">
        <v>21551.759999999998</v>
      </c>
      <c r="F1472" s="24">
        <v>1433.19</v>
      </c>
      <c r="G1472">
        <f t="shared" si="264"/>
        <v>92.48</v>
      </c>
      <c r="H1472">
        <f t="shared" ca="1" si="271"/>
        <v>88.14</v>
      </c>
      <c r="I1472">
        <f t="shared" si="265"/>
        <v>15</v>
      </c>
      <c r="J1472">
        <f t="shared" ca="1" si="266"/>
        <v>13</v>
      </c>
      <c r="K1472">
        <f t="shared" ca="1" si="272"/>
        <v>0</v>
      </c>
      <c r="L1472">
        <f t="shared" ca="1" si="273"/>
        <v>20888.28</v>
      </c>
      <c r="M1472" s="21">
        <f t="shared" ca="1" si="267"/>
        <v>-4.6929065743944616</v>
      </c>
      <c r="N1472" s="21" t="str">
        <f t="shared" ca="1" si="274"/>
        <v/>
      </c>
      <c r="O1472" t="str">
        <f t="shared" ca="1" si="268"/>
        <v/>
      </c>
      <c r="P1472" t="str">
        <f t="shared" ca="1" si="275"/>
        <v/>
      </c>
      <c r="Q1472" t="str">
        <f t="shared" ca="1" si="269"/>
        <v/>
      </c>
      <c r="R1472" t="str">
        <f t="shared" ca="1" si="270"/>
        <v/>
      </c>
    </row>
    <row r="1473" spans="3:18" x14ac:dyDescent="0.25">
      <c r="C1473" s="25">
        <v>41200</v>
      </c>
      <c r="D1473" s="24">
        <v>92.1</v>
      </c>
      <c r="E1473" s="24">
        <v>21518.71</v>
      </c>
      <c r="F1473" s="24">
        <v>1457.34</v>
      </c>
      <c r="G1473">
        <f t="shared" si="264"/>
        <v>92.48</v>
      </c>
      <c r="H1473">
        <f t="shared" ca="1" si="271"/>
        <v>88.14</v>
      </c>
      <c r="I1473">
        <f t="shared" si="265"/>
        <v>14</v>
      </c>
      <c r="J1473">
        <f t="shared" ca="1" si="266"/>
        <v>12</v>
      </c>
      <c r="K1473">
        <f t="shared" ca="1" si="272"/>
        <v>0</v>
      </c>
      <c r="L1473">
        <f t="shared" ca="1" si="273"/>
        <v>20888.28</v>
      </c>
      <c r="M1473" s="21">
        <f t="shared" ca="1" si="267"/>
        <v>-4.6929065743944616</v>
      </c>
      <c r="N1473" s="21" t="str">
        <f t="shared" ca="1" si="274"/>
        <v/>
      </c>
      <c r="O1473" t="str">
        <f t="shared" ca="1" si="268"/>
        <v/>
      </c>
      <c r="P1473" t="str">
        <f t="shared" ca="1" si="275"/>
        <v/>
      </c>
      <c r="Q1473" t="str">
        <f t="shared" ca="1" si="269"/>
        <v/>
      </c>
      <c r="R1473" t="str">
        <f t="shared" ca="1" si="270"/>
        <v/>
      </c>
    </row>
    <row r="1474" spans="3:18" x14ac:dyDescent="0.25">
      <c r="C1474" s="25">
        <v>41199</v>
      </c>
      <c r="D1474" s="24">
        <v>92.12</v>
      </c>
      <c r="E1474" s="24">
        <v>21416.639999999999</v>
      </c>
      <c r="F1474" s="24">
        <v>1460.91</v>
      </c>
      <c r="G1474">
        <f t="shared" si="264"/>
        <v>92.48</v>
      </c>
      <c r="H1474">
        <f t="shared" ca="1" si="271"/>
        <v>88.14</v>
      </c>
      <c r="I1474">
        <f t="shared" si="265"/>
        <v>13</v>
      </c>
      <c r="J1474">
        <f t="shared" ca="1" si="266"/>
        <v>11</v>
      </c>
      <c r="K1474">
        <f t="shared" ca="1" si="272"/>
        <v>0</v>
      </c>
      <c r="L1474">
        <f t="shared" ca="1" si="273"/>
        <v>20888.28</v>
      </c>
      <c r="M1474" s="21">
        <f t="shared" ca="1" si="267"/>
        <v>-4.6929065743944616</v>
      </c>
      <c r="N1474" s="21" t="str">
        <f t="shared" ca="1" si="274"/>
        <v/>
      </c>
      <c r="O1474" t="str">
        <f t="shared" ca="1" si="268"/>
        <v/>
      </c>
      <c r="P1474" t="str">
        <f t="shared" ca="1" si="275"/>
        <v/>
      </c>
      <c r="Q1474" t="str">
        <f t="shared" ca="1" si="269"/>
        <v/>
      </c>
      <c r="R1474" t="str">
        <f t="shared" ca="1" si="270"/>
        <v/>
      </c>
    </row>
    <row r="1475" spans="3:18" x14ac:dyDescent="0.25">
      <c r="C1475" s="25">
        <v>41198</v>
      </c>
      <c r="D1475" s="24">
        <v>92.09</v>
      </c>
      <c r="E1475" s="24">
        <v>21207.07</v>
      </c>
      <c r="F1475" s="24">
        <v>1454.92</v>
      </c>
      <c r="G1475">
        <f t="shared" si="264"/>
        <v>92.48</v>
      </c>
      <c r="H1475">
        <f t="shared" ca="1" si="271"/>
        <v>88.14</v>
      </c>
      <c r="I1475">
        <f t="shared" si="265"/>
        <v>12</v>
      </c>
      <c r="J1475">
        <f t="shared" ca="1" si="266"/>
        <v>10</v>
      </c>
      <c r="K1475">
        <f t="shared" ca="1" si="272"/>
        <v>0</v>
      </c>
      <c r="L1475">
        <f t="shared" ca="1" si="273"/>
        <v>20888.28</v>
      </c>
      <c r="M1475" s="21">
        <f t="shared" ca="1" si="267"/>
        <v>-4.6929065743944616</v>
      </c>
      <c r="N1475" s="21" t="str">
        <f t="shared" ca="1" si="274"/>
        <v/>
      </c>
      <c r="O1475" t="str">
        <f t="shared" ca="1" si="268"/>
        <v/>
      </c>
      <c r="P1475" t="str">
        <f t="shared" ca="1" si="275"/>
        <v/>
      </c>
      <c r="Q1475" t="str">
        <f t="shared" ca="1" si="269"/>
        <v/>
      </c>
      <c r="R1475" t="str">
        <f t="shared" ca="1" si="270"/>
        <v/>
      </c>
    </row>
    <row r="1476" spans="3:18" x14ac:dyDescent="0.25">
      <c r="C1476" s="25">
        <v>41197</v>
      </c>
      <c r="D1476" s="24">
        <v>91.85</v>
      </c>
      <c r="E1476" s="24">
        <v>21148.25</v>
      </c>
      <c r="F1476" s="24">
        <v>1440.13</v>
      </c>
      <c r="G1476">
        <f t="shared" si="264"/>
        <v>92.48</v>
      </c>
      <c r="H1476">
        <f t="shared" ca="1" si="271"/>
        <v>88.14</v>
      </c>
      <c r="I1476">
        <f t="shared" si="265"/>
        <v>11</v>
      </c>
      <c r="J1476">
        <f t="shared" ca="1" si="266"/>
        <v>9</v>
      </c>
      <c r="K1476">
        <f t="shared" ca="1" si="272"/>
        <v>0</v>
      </c>
      <c r="L1476">
        <f t="shared" ca="1" si="273"/>
        <v>20888.28</v>
      </c>
      <c r="M1476" s="21">
        <f t="shared" ca="1" si="267"/>
        <v>-4.6929065743944616</v>
      </c>
      <c r="N1476" s="21" t="str">
        <f t="shared" ca="1" si="274"/>
        <v/>
      </c>
      <c r="O1476" t="str">
        <f t="shared" ca="1" si="268"/>
        <v/>
      </c>
      <c r="P1476" t="str">
        <f t="shared" ca="1" si="275"/>
        <v/>
      </c>
      <c r="Q1476" t="str">
        <f t="shared" ca="1" si="269"/>
        <v/>
      </c>
      <c r="R1476" t="str">
        <f t="shared" ca="1" si="270"/>
        <v/>
      </c>
    </row>
    <row r="1477" spans="3:18" x14ac:dyDescent="0.25">
      <c r="C1477" s="25">
        <v>41194</v>
      </c>
      <c r="D1477" s="24">
        <v>91.86</v>
      </c>
      <c r="E1477" s="24">
        <v>21136.43</v>
      </c>
      <c r="F1477" s="24">
        <v>1428.59</v>
      </c>
      <c r="G1477">
        <f t="shared" si="264"/>
        <v>92.48</v>
      </c>
      <c r="H1477">
        <f t="shared" ca="1" si="271"/>
        <v>88.14</v>
      </c>
      <c r="I1477">
        <f t="shared" si="265"/>
        <v>10</v>
      </c>
      <c r="J1477">
        <f t="shared" ca="1" si="266"/>
        <v>8</v>
      </c>
      <c r="K1477">
        <f t="shared" ca="1" si="272"/>
        <v>0</v>
      </c>
      <c r="L1477">
        <f t="shared" ca="1" si="273"/>
        <v>20888.28</v>
      </c>
      <c r="M1477" s="21">
        <f t="shared" ca="1" si="267"/>
        <v>-4.6929065743944616</v>
      </c>
      <c r="N1477" s="21" t="str">
        <f t="shared" ca="1" si="274"/>
        <v/>
      </c>
      <c r="O1477" t="str">
        <f t="shared" ca="1" si="268"/>
        <v/>
      </c>
      <c r="P1477" t="str">
        <f t="shared" ca="1" si="275"/>
        <v/>
      </c>
      <c r="Q1477" t="str">
        <f t="shared" ca="1" si="269"/>
        <v/>
      </c>
      <c r="R1477" t="str">
        <f t="shared" ca="1" si="270"/>
        <v/>
      </c>
    </row>
    <row r="1478" spans="3:18" x14ac:dyDescent="0.25">
      <c r="C1478" s="25">
        <v>41193</v>
      </c>
      <c r="D1478" s="24">
        <v>92.07</v>
      </c>
      <c r="E1478" s="24">
        <v>20999.05</v>
      </c>
      <c r="F1478" s="24">
        <v>1432.84</v>
      </c>
      <c r="G1478">
        <f t="shared" si="264"/>
        <v>92.89</v>
      </c>
      <c r="H1478">
        <f t="shared" ca="1" si="271"/>
        <v>88.14</v>
      </c>
      <c r="I1478">
        <f t="shared" si="265"/>
        <v>15</v>
      </c>
      <c r="J1478">
        <f t="shared" ca="1" si="266"/>
        <v>7</v>
      </c>
      <c r="K1478">
        <f t="shared" ca="1" si="272"/>
        <v>20734.939999999999</v>
      </c>
      <c r="L1478">
        <f t="shared" ca="1" si="273"/>
        <v>20888.28</v>
      </c>
      <c r="M1478" s="21">
        <f t="shared" ca="1" si="267"/>
        <v>-5.1135751964689451</v>
      </c>
      <c r="N1478" s="21">
        <f t="shared" ca="1" si="274"/>
        <v>0.73952468635067881</v>
      </c>
      <c r="O1478" t="str">
        <f t="shared" ca="1" si="268"/>
        <v/>
      </c>
      <c r="P1478" t="str">
        <f t="shared" ca="1" si="275"/>
        <v/>
      </c>
      <c r="Q1478" t="str">
        <f t="shared" ca="1" si="269"/>
        <v/>
      </c>
      <c r="R1478" t="str">
        <f t="shared" ca="1" si="270"/>
        <v/>
      </c>
    </row>
    <row r="1479" spans="3:18" x14ac:dyDescent="0.25">
      <c r="C1479" s="25">
        <v>41192</v>
      </c>
      <c r="D1479" s="24">
        <v>91.25</v>
      </c>
      <c r="E1479" s="24">
        <v>20919.599999999999</v>
      </c>
      <c r="F1479" s="24">
        <v>1432.56</v>
      </c>
      <c r="G1479">
        <f t="shared" si="264"/>
        <v>92.89</v>
      </c>
      <c r="H1479">
        <f t="shared" ca="1" si="271"/>
        <v>88.14</v>
      </c>
      <c r="I1479">
        <f t="shared" si="265"/>
        <v>14</v>
      </c>
      <c r="J1479">
        <f t="shared" ca="1" si="266"/>
        <v>6</v>
      </c>
      <c r="K1479">
        <f t="shared" ca="1" si="272"/>
        <v>20734.939999999999</v>
      </c>
      <c r="L1479">
        <f t="shared" ca="1" si="273"/>
        <v>20888.28</v>
      </c>
      <c r="M1479" s="21">
        <f t="shared" ca="1" si="267"/>
        <v>-5.1135751964689451</v>
      </c>
      <c r="N1479" s="21">
        <f t="shared" ca="1" si="274"/>
        <v>0.73952468635067881</v>
      </c>
      <c r="O1479" t="str">
        <f t="shared" ca="1" si="268"/>
        <v/>
      </c>
      <c r="P1479" t="str">
        <f t="shared" ca="1" si="275"/>
        <v/>
      </c>
      <c r="Q1479" t="str">
        <f t="shared" ca="1" si="269"/>
        <v/>
      </c>
      <c r="R1479" t="str">
        <f t="shared" ca="1" si="270"/>
        <v/>
      </c>
    </row>
    <row r="1480" spans="3:18" x14ac:dyDescent="0.25">
      <c r="C1480" s="25">
        <v>41191</v>
      </c>
      <c r="D1480" s="24">
        <v>92.39</v>
      </c>
      <c r="E1480" s="24">
        <v>20937.28</v>
      </c>
      <c r="F1480" s="24">
        <v>1441.48</v>
      </c>
      <c r="G1480">
        <f t="shared" si="264"/>
        <v>92.89</v>
      </c>
      <c r="H1480">
        <f t="shared" ca="1" si="271"/>
        <v>88.14</v>
      </c>
      <c r="I1480">
        <f t="shared" si="265"/>
        <v>13</v>
      </c>
      <c r="J1480">
        <f t="shared" ca="1" si="266"/>
        <v>5</v>
      </c>
      <c r="K1480">
        <f t="shared" ca="1" si="272"/>
        <v>20734.939999999999</v>
      </c>
      <c r="L1480">
        <f t="shared" ca="1" si="273"/>
        <v>20888.28</v>
      </c>
      <c r="M1480" s="21">
        <f t="shared" ca="1" si="267"/>
        <v>-5.1135751964689451</v>
      </c>
      <c r="N1480" s="21">
        <f t="shared" ca="1" si="274"/>
        <v>0.73952468635067881</v>
      </c>
      <c r="O1480" t="str">
        <f t="shared" ca="1" si="268"/>
        <v/>
      </c>
      <c r="P1480" t="str">
        <f t="shared" ca="1" si="275"/>
        <v/>
      </c>
      <c r="Q1480" t="str">
        <f t="shared" ca="1" si="269"/>
        <v/>
      </c>
      <c r="R1480" t="str">
        <f t="shared" ca="1" si="270"/>
        <v/>
      </c>
    </row>
    <row r="1481" spans="3:18" x14ac:dyDescent="0.25">
      <c r="C1481" s="25">
        <v>41190</v>
      </c>
      <c r="D1481" s="24">
        <v>89.33</v>
      </c>
      <c r="E1481" s="24">
        <v>20824.560000000001</v>
      </c>
      <c r="F1481" s="24">
        <v>1455.88</v>
      </c>
      <c r="G1481">
        <f t="shared" si="264"/>
        <v>95.29</v>
      </c>
      <c r="H1481">
        <f t="shared" ca="1" si="271"/>
        <v>88.14</v>
      </c>
      <c r="I1481">
        <f t="shared" si="265"/>
        <v>15</v>
      </c>
      <c r="J1481">
        <f t="shared" ca="1" si="266"/>
        <v>4</v>
      </c>
      <c r="K1481">
        <f t="shared" ca="1" si="272"/>
        <v>20601.93</v>
      </c>
      <c r="L1481">
        <f t="shared" ca="1" si="273"/>
        <v>20888.28</v>
      </c>
      <c r="M1481" s="21">
        <f t="shared" ca="1" si="267"/>
        <v>-7.5034106412005475</v>
      </c>
      <c r="N1481" s="21">
        <f t="shared" ca="1" si="274"/>
        <v>1.3899183231862233</v>
      </c>
      <c r="O1481" t="str">
        <f t="shared" ca="1" si="268"/>
        <v/>
      </c>
      <c r="P1481" t="str">
        <f t="shared" ca="1" si="275"/>
        <v/>
      </c>
      <c r="Q1481" t="str">
        <f t="shared" ca="1" si="269"/>
        <v/>
      </c>
      <c r="R1481" t="str">
        <f t="shared" ca="1" si="270"/>
        <v/>
      </c>
    </row>
    <row r="1482" spans="3:18" x14ac:dyDescent="0.25">
      <c r="C1482" s="25">
        <v>41187</v>
      </c>
      <c r="D1482" s="24">
        <v>89.88</v>
      </c>
      <c r="E1482" s="24">
        <v>21012.38</v>
      </c>
      <c r="F1482" s="24">
        <v>1460.93</v>
      </c>
      <c r="G1482">
        <f t="shared" si="264"/>
        <v>96.62</v>
      </c>
      <c r="H1482">
        <f t="shared" ca="1" si="271"/>
        <v>88.14</v>
      </c>
      <c r="I1482">
        <f t="shared" si="265"/>
        <v>15</v>
      </c>
      <c r="J1482">
        <f t="shared" ca="1" si="266"/>
        <v>3</v>
      </c>
      <c r="K1482">
        <f t="shared" ca="1" si="272"/>
        <v>20658.11</v>
      </c>
      <c r="L1482">
        <f t="shared" ca="1" si="273"/>
        <v>20888.28</v>
      </c>
      <c r="M1482" s="21">
        <f t="shared" ca="1" si="267"/>
        <v>-8.7766507969364582</v>
      </c>
      <c r="N1482" s="21">
        <f t="shared" ca="1" si="274"/>
        <v>1.1141871158590888</v>
      </c>
      <c r="O1482" t="str">
        <f t="shared" ca="1" si="268"/>
        <v/>
      </c>
      <c r="P1482" t="str">
        <f t="shared" ca="1" si="275"/>
        <v/>
      </c>
      <c r="Q1482" t="str">
        <f t="shared" ca="1" si="269"/>
        <v/>
      </c>
      <c r="R1482" t="str">
        <f t="shared" ca="1" si="270"/>
        <v/>
      </c>
    </row>
    <row r="1483" spans="3:18" x14ac:dyDescent="0.25">
      <c r="C1483" s="25">
        <v>41186</v>
      </c>
      <c r="D1483" s="24">
        <v>91.71</v>
      </c>
      <c r="E1483" s="24">
        <v>20907.95</v>
      </c>
      <c r="F1483" s="24">
        <v>1461.4</v>
      </c>
      <c r="G1483">
        <f t="shared" si="264"/>
        <v>99</v>
      </c>
      <c r="H1483">
        <f t="shared" ca="1" si="271"/>
        <v>88.14</v>
      </c>
      <c r="I1483">
        <f t="shared" si="265"/>
        <v>15</v>
      </c>
      <c r="J1483">
        <f t="shared" ca="1" si="266"/>
        <v>2</v>
      </c>
      <c r="K1483">
        <f t="shared" ca="1" si="272"/>
        <v>20629.78</v>
      </c>
      <c r="L1483">
        <f t="shared" ca="1" si="273"/>
        <v>20888.28</v>
      </c>
      <c r="M1483" s="21">
        <f t="shared" ca="1" si="267"/>
        <v>-10.969696969696974</v>
      </c>
      <c r="N1483" s="21">
        <f t="shared" ca="1" si="274"/>
        <v>1.2530429311413016</v>
      </c>
      <c r="O1483">
        <f t="shared" ca="1" si="268"/>
        <v>1</v>
      </c>
      <c r="P1483" t="str">
        <f t="shared" ca="1" si="275"/>
        <v/>
      </c>
      <c r="Q1483" t="str">
        <f t="shared" ca="1" si="269"/>
        <v/>
      </c>
      <c r="R1483" t="str">
        <f t="shared" ca="1" si="270"/>
        <v/>
      </c>
    </row>
    <row r="1484" spans="3:18" x14ac:dyDescent="0.25">
      <c r="C1484" s="25">
        <v>41185</v>
      </c>
      <c r="D1484" s="24">
        <v>88.14</v>
      </c>
      <c r="E1484" s="24">
        <v>20888.28</v>
      </c>
      <c r="F1484" s="24">
        <v>1450.99</v>
      </c>
      <c r="G1484">
        <f t="shared" si="264"/>
        <v>99</v>
      </c>
      <c r="H1484">
        <f t="shared" ca="1" si="271"/>
        <v>88.14</v>
      </c>
      <c r="I1484">
        <f t="shared" si="265"/>
        <v>14</v>
      </c>
      <c r="J1484">
        <f t="shared" ca="1" si="266"/>
        <v>1</v>
      </c>
      <c r="K1484">
        <f t="shared" ca="1" si="272"/>
        <v>20629.78</v>
      </c>
      <c r="L1484">
        <f t="shared" ca="1" si="273"/>
        <v>20888.28</v>
      </c>
      <c r="M1484" s="21">
        <f t="shared" ca="1" si="267"/>
        <v>-10.969696969696974</v>
      </c>
      <c r="N1484" s="21">
        <f t="shared" ca="1" si="274"/>
        <v>1.2530429311413016</v>
      </c>
      <c r="O1484">
        <f t="shared" ca="1" si="268"/>
        <v>1</v>
      </c>
      <c r="P1484" t="str">
        <f t="shared" ca="1" si="275"/>
        <v/>
      </c>
      <c r="Q1484" t="str">
        <f t="shared" ca="1" si="269"/>
        <v/>
      </c>
      <c r="R1484" t="str">
        <f t="shared" ca="1" si="270"/>
        <v/>
      </c>
    </row>
    <row r="1485" spans="3:18" x14ac:dyDescent="0.25">
      <c r="C1485" s="25">
        <v>41184</v>
      </c>
      <c r="D1485" s="24">
        <v>91.89</v>
      </c>
      <c r="E1485" s="24"/>
      <c r="F1485" s="24">
        <v>1445.75</v>
      </c>
      <c r="G1485">
        <f t="shared" si="264"/>
        <v>99</v>
      </c>
      <c r="H1485">
        <f t="shared" ca="1" si="271"/>
        <v>89.98</v>
      </c>
      <c r="I1485">
        <f t="shared" si="265"/>
        <v>13</v>
      </c>
      <c r="J1485">
        <f t="shared" ca="1" si="266"/>
        <v>5</v>
      </c>
      <c r="K1485">
        <f t="shared" ca="1" si="272"/>
        <v>20629.78</v>
      </c>
      <c r="L1485">
        <f t="shared" ca="1" si="273"/>
        <v>20527.73</v>
      </c>
      <c r="M1485" s="21">
        <f t="shared" ca="1" si="267"/>
        <v>-9.1111111111111036</v>
      </c>
      <c r="N1485" s="21">
        <f t="shared" ca="1" si="274"/>
        <v>-0.49467323451825029</v>
      </c>
      <c r="O1485" t="str">
        <f t="shared" ca="1" si="268"/>
        <v/>
      </c>
      <c r="P1485" t="str">
        <f t="shared" ca="1" si="275"/>
        <v/>
      </c>
      <c r="Q1485" t="str">
        <f t="shared" ca="1" si="269"/>
        <v/>
      </c>
      <c r="R1485" t="str">
        <f t="shared" ca="1" si="270"/>
        <v/>
      </c>
    </row>
    <row r="1486" spans="3:18" x14ac:dyDescent="0.25">
      <c r="C1486" s="25">
        <v>41183</v>
      </c>
      <c r="D1486" s="24">
        <v>92.48</v>
      </c>
      <c r="E1486" s="24"/>
      <c r="F1486" s="24">
        <v>1444.49</v>
      </c>
      <c r="G1486">
        <f t="shared" si="264"/>
        <v>99</v>
      </c>
      <c r="H1486">
        <f t="shared" ca="1" si="271"/>
        <v>89.98</v>
      </c>
      <c r="I1486">
        <f t="shared" si="265"/>
        <v>12</v>
      </c>
      <c r="J1486">
        <f t="shared" ca="1" si="266"/>
        <v>4</v>
      </c>
      <c r="K1486">
        <f t="shared" ca="1" si="272"/>
        <v>20629.78</v>
      </c>
      <c r="L1486">
        <f t="shared" ca="1" si="273"/>
        <v>20527.73</v>
      </c>
      <c r="M1486" s="21">
        <f t="shared" ca="1" si="267"/>
        <v>-9.1111111111111036</v>
      </c>
      <c r="N1486" s="21">
        <f t="shared" ca="1" si="274"/>
        <v>-0.49467323451825029</v>
      </c>
      <c r="O1486" t="str">
        <f t="shared" ca="1" si="268"/>
        <v/>
      </c>
      <c r="P1486" t="str">
        <f t="shared" ca="1" si="275"/>
        <v/>
      </c>
      <c r="Q1486" t="str">
        <f t="shared" ca="1" si="269"/>
        <v/>
      </c>
      <c r="R1486" t="str">
        <f t="shared" ca="1" si="270"/>
        <v/>
      </c>
    </row>
    <row r="1487" spans="3:18" x14ac:dyDescent="0.25">
      <c r="C1487" s="25">
        <v>41180</v>
      </c>
      <c r="D1487" s="24">
        <v>92.19</v>
      </c>
      <c r="E1487" s="24">
        <v>20840.38</v>
      </c>
      <c r="F1487" s="24">
        <v>1440.67</v>
      </c>
      <c r="G1487">
        <f t="shared" si="264"/>
        <v>99</v>
      </c>
      <c r="H1487">
        <f t="shared" ca="1" si="271"/>
        <v>89.98</v>
      </c>
      <c r="I1487">
        <f t="shared" si="265"/>
        <v>11</v>
      </c>
      <c r="J1487">
        <f t="shared" ca="1" si="266"/>
        <v>3</v>
      </c>
      <c r="K1487">
        <f t="shared" ca="1" si="272"/>
        <v>20629.78</v>
      </c>
      <c r="L1487">
        <f t="shared" ca="1" si="273"/>
        <v>20527.73</v>
      </c>
      <c r="M1487" s="21">
        <f t="shared" ca="1" si="267"/>
        <v>-9.1111111111111036</v>
      </c>
      <c r="N1487" s="21">
        <f t="shared" ca="1" si="274"/>
        <v>-0.49467323451825029</v>
      </c>
      <c r="O1487" t="str">
        <f t="shared" ca="1" si="268"/>
        <v/>
      </c>
      <c r="P1487" t="str">
        <f t="shared" ca="1" si="275"/>
        <v/>
      </c>
      <c r="Q1487" t="str">
        <f t="shared" ca="1" si="269"/>
        <v/>
      </c>
      <c r="R1487" t="str">
        <f t="shared" ca="1" si="270"/>
        <v/>
      </c>
    </row>
    <row r="1488" spans="3:18" x14ac:dyDescent="0.25">
      <c r="C1488" s="25">
        <v>41179</v>
      </c>
      <c r="D1488" s="24">
        <v>91.85</v>
      </c>
      <c r="E1488" s="24">
        <v>20762.29</v>
      </c>
      <c r="F1488" s="24">
        <v>1447.15</v>
      </c>
      <c r="G1488">
        <f t="shared" si="264"/>
        <v>99</v>
      </c>
      <c r="H1488">
        <f t="shared" ca="1" si="271"/>
        <v>89.98</v>
      </c>
      <c r="I1488">
        <f t="shared" si="265"/>
        <v>10</v>
      </c>
      <c r="J1488">
        <f t="shared" ca="1" si="266"/>
        <v>2</v>
      </c>
      <c r="K1488">
        <f t="shared" ca="1" si="272"/>
        <v>20629.78</v>
      </c>
      <c r="L1488">
        <f t="shared" ca="1" si="273"/>
        <v>20527.73</v>
      </c>
      <c r="M1488" s="21">
        <f t="shared" ca="1" si="267"/>
        <v>-9.1111111111111036</v>
      </c>
      <c r="N1488" s="21">
        <f t="shared" ca="1" si="274"/>
        <v>-0.49467323451825029</v>
      </c>
      <c r="O1488" t="str">
        <f t="shared" ca="1" si="268"/>
        <v/>
      </c>
      <c r="P1488" t="str">
        <f t="shared" ca="1" si="275"/>
        <v/>
      </c>
      <c r="Q1488" t="str">
        <f t="shared" ca="1" si="269"/>
        <v/>
      </c>
      <c r="R1488" t="str">
        <f t="shared" ca="1" si="270"/>
        <v/>
      </c>
    </row>
    <row r="1489" spans="3:18" x14ac:dyDescent="0.25">
      <c r="C1489" s="25">
        <v>41178</v>
      </c>
      <c r="D1489" s="24">
        <v>89.98</v>
      </c>
      <c r="E1489" s="24">
        <v>20527.73</v>
      </c>
      <c r="F1489" s="24">
        <v>1433.32</v>
      </c>
      <c r="G1489">
        <f t="shared" ref="G1489:G1552" si="276">MAX($D1489:$D1503)</f>
        <v>99</v>
      </c>
      <c r="H1489">
        <f t="shared" ca="1" si="271"/>
        <v>89.98</v>
      </c>
      <c r="I1489">
        <f t="shared" ref="I1489:I1552" si="277">MATCH($G1489,$D1489:$D1503,0)</f>
        <v>9</v>
      </c>
      <c r="J1489">
        <f t="shared" ref="J1489:J1552" ca="1" si="278">MATCH($H1489,$D1489:$D1503,0)</f>
        <v>1</v>
      </c>
      <c r="K1489">
        <f t="shared" ca="1" si="272"/>
        <v>20629.78</v>
      </c>
      <c r="L1489">
        <f t="shared" ca="1" si="273"/>
        <v>20527.73</v>
      </c>
      <c r="M1489" s="21">
        <f t="shared" ref="M1489:M1552" ca="1" si="279">100*(H1489/G1489-1)</f>
        <v>-9.1111111111111036</v>
      </c>
      <c r="N1489" s="21">
        <f t="shared" ca="1" si="274"/>
        <v>-0.49467323451825029</v>
      </c>
      <c r="O1489" t="str">
        <f t="shared" ref="O1489:O1552" ca="1" si="280">IF(M1489&lt;-10,1,"")</f>
        <v/>
      </c>
      <c r="P1489" t="str">
        <f t="shared" ca="1" si="275"/>
        <v/>
      </c>
      <c r="Q1489" t="str">
        <f t="shared" ref="Q1489:Q1552" ca="1" si="281">IF(AND($O1489=1,$P1489=1),OFFSET($C1489,I1489-1,0),"")</f>
        <v/>
      </c>
      <c r="R1489" t="str">
        <f t="shared" ref="R1489:R1552" ca="1" si="282">IF(AND($O1489=1,$P1489=1),OFFSET($C1489,J1489-1,0),"")</f>
        <v/>
      </c>
    </row>
    <row r="1490" spans="3:18" x14ac:dyDescent="0.25">
      <c r="C1490" s="25">
        <v>41177</v>
      </c>
      <c r="D1490" s="24">
        <v>91.37</v>
      </c>
      <c r="E1490" s="24">
        <v>20698.68</v>
      </c>
      <c r="F1490" s="24">
        <v>1441.59</v>
      </c>
      <c r="G1490">
        <f t="shared" si="276"/>
        <v>99</v>
      </c>
      <c r="H1490">
        <f t="shared" ref="H1490:H1553" ca="1" si="283">MIN(OFFSET($D1490,0,0,MATCH($G1490,$D1490:$D1504,0),1))</f>
        <v>91.37</v>
      </c>
      <c r="I1490">
        <f t="shared" si="277"/>
        <v>8</v>
      </c>
      <c r="J1490">
        <f t="shared" ca="1" si="278"/>
        <v>1</v>
      </c>
      <c r="K1490">
        <f t="shared" ref="K1490:K1553" ca="1" si="284">OFFSET($E1490,I1490-1,0)</f>
        <v>20629.78</v>
      </c>
      <c r="L1490">
        <f t="shared" ref="L1490:L1553" ca="1" si="285">OFFSET($E1490,J1490-1,0)</f>
        <v>20698.68</v>
      </c>
      <c r="M1490" s="21">
        <f t="shared" ca="1" si="279"/>
        <v>-7.7070707070707067</v>
      </c>
      <c r="N1490" s="21">
        <f t="shared" ref="N1490:N1553" ca="1" si="286">IF(ISNUMBER(100*(L1490/K1490-1)),100*(L1490/K1490-1),"")</f>
        <v>0.33398320292314931</v>
      </c>
      <c r="O1490" t="str">
        <f t="shared" ca="1" si="280"/>
        <v/>
      </c>
      <c r="P1490" t="str">
        <f t="shared" ref="P1490:P1553" ca="1" si="287">IF(N1490="","",IF(N1490=-100,"",IF(N1490&lt;-10,1,"")))</f>
        <v/>
      </c>
      <c r="Q1490" t="str">
        <f t="shared" ca="1" si="281"/>
        <v/>
      </c>
      <c r="R1490" t="str">
        <f t="shared" ca="1" si="282"/>
        <v/>
      </c>
    </row>
    <row r="1491" spans="3:18" x14ac:dyDescent="0.25">
      <c r="C1491" s="25">
        <v>41176</v>
      </c>
      <c r="D1491" s="24">
        <v>91.93</v>
      </c>
      <c r="E1491" s="24">
        <v>20694.7</v>
      </c>
      <c r="F1491" s="24">
        <v>1456.89</v>
      </c>
      <c r="G1491">
        <f t="shared" si="276"/>
        <v>99</v>
      </c>
      <c r="H1491">
        <f t="shared" ca="1" si="283"/>
        <v>91.87</v>
      </c>
      <c r="I1491">
        <f t="shared" si="277"/>
        <v>7</v>
      </c>
      <c r="J1491">
        <f t="shared" ca="1" si="278"/>
        <v>3</v>
      </c>
      <c r="K1491">
        <f t="shared" ca="1" si="284"/>
        <v>20629.78</v>
      </c>
      <c r="L1491">
        <f t="shared" ca="1" si="285"/>
        <v>20590.919999999998</v>
      </c>
      <c r="M1491" s="21">
        <f t="shared" ca="1" si="279"/>
        <v>-7.2020202020201989</v>
      </c>
      <c r="N1491" s="21">
        <f t="shared" ca="1" si="286"/>
        <v>-0.18836846539324048</v>
      </c>
      <c r="O1491" t="str">
        <f t="shared" ca="1" si="280"/>
        <v/>
      </c>
      <c r="P1491" t="str">
        <f t="shared" ca="1" si="287"/>
        <v/>
      </c>
      <c r="Q1491" t="str">
        <f t="shared" ca="1" si="281"/>
        <v/>
      </c>
      <c r="R1491" t="str">
        <f t="shared" ca="1" si="282"/>
        <v/>
      </c>
    </row>
    <row r="1492" spans="3:18" x14ac:dyDescent="0.25">
      <c r="C1492" s="25">
        <v>41173</v>
      </c>
      <c r="D1492" s="24">
        <v>92.89</v>
      </c>
      <c r="E1492" s="24">
        <v>20734.939999999999</v>
      </c>
      <c r="F1492" s="24">
        <v>1460.15</v>
      </c>
      <c r="G1492">
        <f t="shared" si="276"/>
        <v>99</v>
      </c>
      <c r="H1492">
        <f t="shared" ca="1" si="283"/>
        <v>91.87</v>
      </c>
      <c r="I1492">
        <f t="shared" si="277"/>
        <v>6</v>
      </c>
      <c r="J1492">
        <f t="shared" ca="1" si="278"/>
        <v>2</v>
      </c>
      <c r="K1492">
        <f t="shared" ca="1" si="284"/>
        <v>20629.78</v>
      </c>
      <c r="L1492">
        <f t="shared" ca="1" si="285"/>
        <v>20590.919999999998</v>
      </c>
      <c r="M1492" s="21">
        <f t="shared" ca="1" si="279"/>
        <v>-7.2020202020201989</v>
      </c>
      <c r="N1492" s="21">
        <f t="shared" ca="1" si="286"/>
        <v>-0.18836846539324048</v>
      </c>
      <c r="O1492" t="str">
        <f t="shared" ca="1" si="280"/>
        <v/>
      </c>
      <c r="P1492" t="str">
        <f t="shared" ca="1" si="287"/>
        <v/>
      </c>
      <c r="Q1492" t="str">
        <f t="shared" ca="1" si="281"/>
        <v/>
      </c>
      <c r="R1492" t="str">
        <f t="shared" ca="1" si="282"/>
        <v/>
      </c>
    </row>
    <row r="1493" spans="3:18" x14ac:dyDescent="0.25">
      <c r="C1493" s="25">
        <v>41172</v>
      </c>
      <c r="D1493" s="24">
        <v>91.87</v>
      </c>
      <c r="E1493" s="24">
        <v>20590.919999999998</v>
      </c>
      <c r="F1493" s="24">
        <v>1460.26</v>
      </c>
      <c r="G1493">
        <f t="shared" si="276"/>
        <v>99</v>
      </c>
      <c r="H1493">
        <f t="shared" ca="1" si="283"/>
        <v>91.87</v>
      </c>
      <c r="I1493">
        <f t="shared" si="277"/>
        <v>5</v>
      </c>
      <c r="J1493">
        <f t="shared" ca="1" si="278"/>
        <v>1</v>
      </c>
      <c r="K1493">
        <f t="shared" ca="1" si="284"/>
        <v>20629.78</v>
      </c>
      <c r="L1493">
        <f t="shared" ca="1" si="285"/>
        <v>20590.919999999998</v>
      </c>
      <c r="M1493" s="21">
        <f t="shared" ca="1" si="279"/>
        <v>-7.2020202020201989</v>
      </c>
      <c r="N1493" s="21">
        <f t="shared" ca="1" si="286"/>
        <v>-0.18836846539324048</v>
      </c>
      <c r="O1493" t="str">
        <f t="shared" ca="1" si="280"/>
        <v/>
      </c>
      <c r="P1493" t="str">
        <f t="shared" ca="1" si="287"/>
        <v/>
      </c>
      <c r="Q1493" t="str">
        <f t="shared" ca="1" si="281"/>
        <v/>
      </c>
      <c r="R1493" t="str">
        <f t="shared" ca="1" si="282"/>
        <v/>
      </c>
    </row>
    <row r="1494" spans="3:18" x14ac:dyDescent="0.25">
      <c r="C1494" s="25">
        <v>41171</v>
      </c>
      <c r="D1494" s="24">
        <v>91.98</v>
      </c>
      <c r="E1494" s="24">
        <v>20841.91</v>
      </c>
      <c r="F1494" s="24">
        <v>1461.05</v>
      </c>
      <c r="G1494">
        <f t="shared" si="276"/>
        <v>99</v>
      </c>
      <c r="H1494">
        <f t="shared" ca="1" si="283"/>
        <v>91.98</v>
      </c>
      <c r="I1494">
        <f t="shared" si="277"/>
        <v>4</v>
      </c>
      <c r="J1494">
        <f t="shared" ca="1" si="278"/>
        <v>1</v>
      </c>
      <c r="K1494">
        <f t="shared" ca="1" si="284"/>
        <v>20629.78</v>
      </c>
      <c r="L1494">
        <f t="shared" ca="1" si="285"/>
        <v>20841.91</v>
      </c>
      <c r="M1494" s="21">
        <f t="shared" ca="1" si="279"/>
        <v>-7.0909090909090917</v>
      </c>
      <c r="N1494" s="21">
        <f t="shared" ca="1" si="286"/>
        <v>1.0282707813655811</v>
      </c>
      <c r="O1494" t="str">
        <f t="shared" ca="1" si="280"/>
        <v/>
      </c>
      <c r="P1494" t="str">
        <f t="shared" ca="1" si="287"/>
        <v/>
      </c>
      <c r="Q1494" t="str">
        <f t="shared" ca="1" si="281"/>
        <v/>
      </c>
      <c r="R1494" t="str">
        <f t="shared" ca="1" si="282"/>
        <v/>
      </c>
    </row>
    <row r="1495" spans="3:18" x14ac:dyDescent="0.25">
      <c r="C1495" s="25">
        <v>41170</v>
      </c>
      <c r="D1495" s="24">
        <v>95.29</v>
      </c>
      <c r="E1495" s="24">
        <v>20601.93</v>
      </c>
      <c r="F1495" s="24">
        <v>1459.32</v>
      </c>
      <c r="G1495">
        <f t="shared" si="276"/>
        <v>99</v>
      </c>
      <c r="H1495">
        <f t="shared" ca="1" si="283"/>
        <v>95.29</v>
      </c>
      <c r="I1495">
        <f t="shared" si="277"/>
        <v>3</v>
      </c>
      <c r="J1495">
        <f t="shared" ca="1" si="278"/>
        <v>1</v>
      </c>
      <c r="K1495">
        <f t="shared" ca="1" si="284"/>
        <v>20629.78</v>
      </c>
      <c r="L1495">
        <f t="shared" ca="1" si="285"/>
        <v>20601.93</v>
      </c>
      <c r="M1495" s="21">
        <f t="shared" ca="1" si="279"/>
        <v>-3.7474747474747439</v>
      </c>
      <c r="N1495" s="21">
        <f t="shared" ca="1" si="286"/>
        <v>-0.13499901598562625</v>
      </c>
      <c r="O1495" t="str">
        <f t="shared" ca="1" si="280"/>
        <v/>
      </c>
      <c r="P1495" t="str">
        <f t="shared" ca="1" si="287"/>
        <v/>
      </c>
      <c r="Q1495" t="str">
        <f t="shared" ca="1" si="281"/>
        <v/>
      </c>
      <c r="R1495" t="str">
        <f t="shared" ca="1" si="282"/>
        <v/>
      </c>
    </row>
    <row r="1496" spans="3:18" x14ac:dyDescent="0.25">
      <c r="C1496" s="25">
        <v>41169</v>
      </c>
      <c r="D1496" s="24">
        <v>96.62</v>
      </c>
      <c r="E1496" s="24">
        <v>20658.11</v>
      </c>
      <c r="F1496" s="24">
        <v>1461.19</v>
      </c>
      <c r="G1496">
        <f t="shared" si="276"/>
        <v>99</v>
      </c>
      <c r="H1496">
        <f t="shared" ca="1" si="283"/>
        <v>96.62</v>
      </c>
      <c r="I1496">
        <f t="shared" si="277"/>
        <v>2</v>
      </c>
      <c r="J1496">
        <f t="shared" ca="1" si="278"/>
        <v>1</v>
      </c>
      <c r="K1496">
        <f t="shared" ca="1" si="284"/>
        <v>20629.78</v>
      </c>
      <c r="L1496">
        <f t="shared" ca="1" si="285"/>
        <v>20658.11</v>
      </c>
      <c r="M1496" s="21">
        <f t="shared" ca="1" si="279"/>
        <v>-2.4040404040403973</v>
      </c>
      <c r="N1496" s="21">
        <f t="shared" ca="1" si="286"/>
        <v>0.13732574947480369</v>
      </c>
      <c r="O1496" t="str">
        <f t="shared" ca="1" si="280"/>
        <v/>
      </c>
      <c r="P1496" t="str">
        <f t="shared" ca="1" si="287"/>
        <v/>
      </c>
      <c r="Q1496" t="str">
        <f t="shared" ca="1" si="281"/>
        <v/>
      </c>
      <c r="R1496" t="str">
        <f t="shared" ca="1" si="282"/>
        <v/>
      </c>
    </row>
    <row r="1497" spans="3:18" x14ac:dyDescent="0.25">
      <c r="C1497" s="25">
        <v>41166</v>
      </c>
      <c r="D1497" s="24">
        <v>99</v>
      </c>
      <c r="E1497" s="24">
        <v>20629.78</v>
      </c>
      <c r="F1497" s="24">
        <v>1465.77</v>
      </c>
      <c r="G1497">
        <f t="shared" si="276"/>
        <v>99</v>
      </c>
      <c r="H1497">
        <f t="shared" ca="1" si="283"/>
        <v>99</v>
      </c>
      <c r="I1497">
        <f t="shared" si="277"/>
        <v>1</v>
      </c>
      <c r="J1497">
        <f t="shared" ca="1" si="278"/>
        <v>1</v>
      </c>
      <c r="K1497">
        <f t="shared" ca="1" si="284"/>
        <v>20629.78</v>
      </c>
      <c r="L1497">
        <f t="shared" ca="1" si="285"/>
        <v>20629.78</v>
      </c>
      <c r="M1497" s="21">
        <f t="shared" ca="1" si="279"/>
        <v>0</v>
      </c>
      <c r="N1497" s="21">
        <f t="shared" ca="1" si="286"/>
        <v>0</v>
      </c>
      <c r="O1497" t="str">
        <f t="shared" ca="1" si="280"/>
        <v/>
      </c>
      <c r="P1497" t="str">
        <f t="shared" ca="1" si="287"/>
        <v/>
      </c>
      <c r="Q1497" t="str">
        <f t="shared" ca="1" si="281"/>
        <v/>
      </c>
      <c r="R1497" t="str">
        <f t="shared" ca="1" si="282"/>
        <v/>
      </c>
    </row>
    <row r="1498" spans="3:18" x14ac:dyDescent="0.25">
      <c r="C1498" s="25">
        <v>41165</v>
      </c>
      <c r="D1498" s="24">
        <v>98.31</v>
      </c>
      <c r="E1498" s="24">
        <v>20047.63</v>
      </c>
      <c r="F1498" s="24">
        <v>1459.99</v>
      </c>
      <c r="G1498">
        <f t="shared" si="276"/>
        <v>98.31</v>
      </c>
      <c r="H1498">
        <f t="shared" ca="1" si="283"/>
        <v>98.31</v>
      </c>
      <c r="I1498">
        <f t="shared" si="277"/>
        <v>1</v>
      </c>
      <c r="J1498">
        <f t="shared" ca="1" si="278"/>
        <v>1</v>
      </c>
      <c r="K1498">
        <f t="shared" ca="1" si="284"/>
        <v>20047.63</v>
      </c>
      <c r="L1498">
        <f t="shared" ca="1" si="285"/>
        <v>20047.63</v>
      </c>
      <c r="M1498" s="21">
        <f t="shared" ca="1" si="279"/>
        <v>0</v>
      </c>
      <c r="N1498" s="21">
        <f t="shared" ca="1" si="286"/>
        <v>0</v>
      </c>
      <c r="O1498" t="str">
        <f t="shared" ca="1" si="280"/>
        <v/>
      </c>
      <c r="P1498" t="str">
        <f t="shared" ca="1" si="287"/>
        <v/>
      </c>
      <c r="Q1498" t="str">
        <f t="shared" ca="1" si="281"/>
        <v/>
      </c>
      <c r="R1498" t="str">
        <f t="shared" ca="1" si="282"/>
        <v/>
      </c>
    </row>
    <row r="1499" spans="3:18" x14ac:dyDescent="0.25">
      <c r="C1499" s="25">
        <v>41164</v>
      </c>
      <c r="D1499" s="24">
        <v>97.01</v>
      </c>
      <c r="E1499" s="24">
        <v>20075.39</v>
      </c>
      <c r="F1499" s="24">
        <v>1436.56</v>
      </c>
      <c r="G1499">
        <f t="shared" si="276"/>
        <v>97.17</v>
      </c>
      <c r="H1499">
        <f t="shared" ca="1" si="283"/>
        <v>97.01</v>
      </c>
      <c r="I1499">
        <f t="shared" si="277"/>
        <v>2</v>
      </c>
      <c r="J1499">
        <f t="shared" ca="1" si="278"/>
        <v>1</v>
      </c>
      <c r="K1499">
        <f t="shared" ca="1" si="284"/>
        <v>19857.88</v>
      </c>
      <c r="L1499">
        <f t="shared" ca="1" si="285"/>
        <v>20075.39</v>
      </c>
      <c r="M1499" s="21">
        <f t="shared" ca="1" si="279"/>
        <v>-0.1646598744468375</v>
      </c>
      <c r="N1499" s="21">
        <f t="shared" ca="1" si="286"/>
        <v>1.0953334394205205</v>
      </c>
      <c r="O1499" t="str">
        <f t="shared" ca="1" si="280"/>
        <v/>
      </c>
      <c r="P1499" t="str">
        <f t="shared" ca="1" si="287"/>
        <v/>
      </c>
      <c r="Q1499" t="str">
        <f t="shared" ca="1" si="281"/>
        <v/>
      </c>
      <c r="R1499" t="str">
        <f t="shared" ca="1" si="282"/>
        <v/>
      </c>
    </row>
    <row r="1500" spans="3:18" x14ac:dyDescent="0.25">
      <c r="C1500" s="25">
        <v>41163</v>
      </c>
      <c r="D1500" s="24">
        <v>97.17</v>
      </c>
      <c r="E1500" s="24">
        <v>19857.88</v>
      </c>
      <c r="F1500" s="24">
        <v>1433.56</v>
      </c>
      <c r="G1500">
        <f t="shared" si="276"/>
        <v>97.26</v>
      </c>
      <c r="H1500">
        <f t="shared" ca="1" si="283"/>
        <v>94.62</v>
      </c>
      <c r="I1500">
        <f t="shared" si="277"/>
        <v>15</v>
      </c>
      <c r="J1500">
        <f t="shared" ca="1" si="278"/>
        <v>9</v>
      </c>
      <c r="K1500">
        <f t="shared" ca="1" si="284"/>
        <v>19887.78</v>
      </c>
      <c r="L1500">
        <f t="shared" ca="1" si="285"/>
        <v>19552.91</v>
      </c>
      <c r="M1500" s="21">
        <f t="shared" ca="1" si="279"/>
        <v>-2.7143738433066056</v>
      </c>
      <c r="N1500" s="21">
        <f t="shared" ca="1" si="286"/>
        <v>-1.6837977893963019</v>
      </c>
      <c r="O1500" t="str">
        <f t="shared" ca="1" si="280"/>
        <v/>
      </c>
      <c r="P1500" t="str">
        <f t="shared" ca="1" si="287"/>
        <v/>
      </c>
      <c r="Q1500" t="str">
        <f t="shared" ca="1" si="281"/>
        <v/>
      </c>
      <c r="R1500" t="str">
        <f t="shared" ca="1" si="282"/>
        <v/>
      </c>
    </row>
    <row r="1501" spans="3:18" x14ac:dyDescent="0.25">
      <c r="C1501" s="25">
        <v>41162</v>
      </c>
      <c r="D1501" s="24">
        <v>96.54</v>
      </c>
      <c r="E1501" s="24">
        <v>19827.169999999998</v>
      </c>
      <c r="F1501" s="24">
        <v>1429.08</v>
      </c>
      <c r="G1501">
        <f t="shared" si="276"/>
        <v>97.26</v>
      </c>
      <c r="H1501">
        <f t="shared" ca="1" si="283"/>
        <v>94.62</v>
      </c>
      <c r="I1501">
        <f t="shared" si="277"/>
        <v>14</v>
      </c>
      <c r="J1501">
        <f t="shared" ca="1" si="278"/>
        <v>8</v>
      </c>
      <c r="K1501">
        <f t="shared" ca="1" si="284"/>
        <v>19887.78</v>
      </c>
      <c r="L1501">
        <f t="shared" ca="1" si="285"/>
        <v>19552.91</v>
      </c>
      <c r="M1501" s="21">
        <f t="shared" ca="1" si="279"/>
        <v>-2.7143738433066056</v>
      </c>
      <c r="N1501" s="21">
        <f t="shared" ca="1" si="286"/>
        <v>-1.6837977893963019</v>
      </c>
      <c r="O1501" t="str">
        <f t="shared" ca="1" si="280"/>
        <v/>
      </c>
      <c r="P1501" t="str">
        <f t="shared" ca="1" si="287"/>
        <v/>
      </c>
      <c r="Q1501" t="str">
        <f t="shared" ca="1" si="281"/>
        <v/>
      </c>
      <c r="R1501" t="str">
        <f t="shared" ca="1" si="282"/>
        <v/>
      </c>
    </row>
    <row r="1502" spans="3:18" x14ac:dyDescent="0.25">
      <c r="C1502" s="25">
        <v>41159</v>
      </c>
      <c r="D1502" s="24">
        <v>96.42</v>
      </c>
      <c r="E1502" s="24">
        <v>19802.16</v>
      </c>
      <c r="F1502" s="24">
        <v>1437.92</v>
      </c>
      <c r="G1502">
        <f t="shared" si="276"/>
        <v>97.26</v>
      </c>
      <c r="H1502">
        <f t="shared" ca="1" si="283"/>
        <v>94.62</v>
      </c>
      <c r="I1502">
        <f t="shared" si="277"/>
        <v>13</v>
      </c>
      <c r="J1502">
        <f t="shared" ca="1" si="278"/>
        <v>7</v>
      </c>
      <c r="K1502">
        <f t="shared" ca="1" si="284"/>
        <v>19887.78</v>
      </c>
      <c r="L1502">
        <f t="shared" ca="1" si="285"/>
        <v>19552.91</v>
      </c>
      <c r="M1502" s="21">
        <f t="shared" ca="1" si="279"/>
        <v>-2.7143738433066056</v>
      </c>
      <c r="N1502" s="21">
        <f t="shared" ca="1" si="286"/>
        <v>-1.6837977893963019</v>
      </c>
      <c r="O1502" t="str">
        <f t="shared" ca="1" si="280"/>
        <v/>
      </c>
      <c r="P1502" t="str">
        <f t="shared" ca="1" si="287"/>
        <v/>
      </c>
      <c r="Q1502" t="str">
        <f t="shared" ca="1" si="281"/>
        <v/>
      </c>
      <c r="R1502" t="str">
        <f t="shared" ca="1" si="282"/>
        <v/>
      </c>
    </row>
    <row r="1503" spans="3:18" x14ac:dyDescent="0.25">
      <c r="C1503" s="25">
        <v>41158</v>
      </c>
      <c r="D1503" s="24">
        <v>95.53</v>
      </c>
      <c r="E1503" s="24">
        <v>19209.3</v>
      </c>
      <c r="F1503" s="24">
        <v>1432.11</v>
      </c>
      <c r="G1503">
        <f t="shared" si="276"/>
        <v>97.26</v>
      </c>
      <c r="H1503">
        <f t="shared" ca="1" si="283"/>
        <v>94.62</v>
      </c>
      <c r="I1503">
        <f t="shared" si="277"/>
        <v>12</v>
      </c>
      <c r="J1503">
        <f t="shared" ca="1" si="278"/>
        <v>6</v>
      </c>
      <c r="K1503">
        <f t="shared" ca="1" si="284"/>
        <v>19887.78</v>
      </c>
      <c r="L1503">
        <f t="shared" ca="1" si="285"/>
        <v>19552.91</v>
      </c>
      <c r="M1503" s="21">
        <f t="shared" ca="1" si="279"/>
        <v>-2.7143738433066056</v>
      </c>
      <c r="N1503" s="21">
        <f t="shared" ca="1" si="286"/>
        <v>-1.6837977893963019</v>
      </c>
      <c r="O1503" t="str">
        <f t="shared" ca="1" si="280"/>
        <v/>
      </c>
      <c r="P1503" t="str">
        <f t="shared" ca="1" si="287"/>
        <v/>
      </c>
      <c r="Q1503" t="str">
        <f t="shared" ca="1" si="281"/>
        <v/>
      </c>
      <c r="R1503" t="str">
        <f t="shared" ca="1" si="282"/>
        <v/>
      </c>
    </row>
    <row r="1504" spans="3:18" x14ac:dyDescent="0.25">
      <c r="C1504" s="25">
        <v>41157</v>
      </c>
      <c r="D1504" s="24">
        <v>95.36</v>
      </c>
      <c r="E1504" s="24">
        <v>19145.07</v>
      </c>
      <c r="F1504" s="24">
        <v>1403.44</v>
      </c>
      <c r="G1504">
        <f t="shared" si="276"/>
        <v>97.26</v>
      </c>
      <c r="H1504">
        <f t="shared" ca="1" si="283"/>
        <v>94.62</v>
      </c>
      <c r="I1504">
        <f t="shared" si="277"/>
        <v>11</v>
      </c>
      <c r="J1504">
        <f t="shared" ca="1" si="278"/>
        <v>5</v>
      </c>
      <c r="K1504">
        <f t="shared" ca="1" si="284"/>
        <v>19887.78</v>
      </c>
      <c r="L1504">
        <f t="shared" ca="1" si="285"/>
        <v>19552.91</v>
      </c>
      <c r="M1504" s="21">
        <f t="shared" ca="1" si="279"/>
        <v>-2.7143738433066056</v>
      </c>
      <c r="N1504" s="21">
        <f t="shared" ca="1" si="286"/>
        <v>-1.6837977893963019</v>
      </c>
      <c r="O1504" t="str">
        <f t="shared" ca="1" si="280"/>
        <v/>
      </c>
      <c r="P1504" t="str">
        <f t="shared" ca="1" si="287"/>
        <v/>
      </c>
      <c r="Q1504" t="str">
        <f t="shared" ca="1" si="281"/>
        <v/>
      </c>
      <c r="R1504" t="str">
        <f t="shared" ca="1" si="282"/>
        <v/>
      </c>
    </row>
    <row r="1505" spans="3:18" x14ac:dyDescent="0.25">
      <c r="C1505" s="25">
        <v>41156</v>
      </c>
      <c r="D1505" s="24">
        <v>95.3</v>
      </c>
      <c r="E1505" s="24">
        <v>19429.91</v>
      </c>
      <c r="F1505" s="24">
        <v>1404.94</v>
      </c>
      <c r="G1505">
        <f t="shared" si="276"/>
        <v>97.26</v>
      </c>
      <c r="H1505">
        <f t="shared" ca="1" si="283"/>
        <v>94.62</v>
      </c>
      <c r="I1505">
        <f t="shared" si="277"/>
        <v>10</v>
      </c>
      <c r="J1505">
        <f t="shared" ca="1" si="278"/>
        <v>4</v>
      </c>
      <c r="K1505">
        <f t="shared" ca="1" si="284"/>
        <v>19887.78</v>
      </c>
      <c r="L1505">
        <f t="shared" ca="1" si="285"/>
        <v>19552.91</v>
      </c>
      <c r="M1505" s="21">
        <f t="shared" ca="1" si="279"/>
        <v>-2.7143738433066056</v>
      </c>
      <c r="N1505" s="21">
        <f t="shared" ca="1" si="286"/>
        <v>-1.6837977893963019</v>
      </c>
      <c r="O1505" t="str">
        <f t="shared" ca="1" si="280"/>
        <v/>
      </c>
      <c r="P1505" t="str">
        <f t="shared" ca="1" si="287"/>
        <v/>
      </c>
      <c r="Q1505" t="str">
        <f t="shared" ca="1" si="281"/>
        <v/>
      </c>
      <c r="R1505" t="str">
        <f t="shared" ca="1" si="282"/>
        <v/>
      </c>
    </row>
    <row r="1506" spans="3:18" x14ac:dyDescent="0.25">
      <c r="C1506" s="25">
        <v>41155</v>
      </c>
      <c r="D1506" s="24"/>
      <c r="E1506" s="24">
        <v>19559.21</v>
      </c>
      <c r="F1506" s="24"/>
      <c r="G1506">
        <f t="shared" si="276"/>
        <v>97.26</v>
      </c>
      <c r="H1506">
        <f t="shared" ca="1" si="283"/>
        <v>94.62</v>
      </c>
      <c r="I1506">
        <f t="shared" si="277"/>
        <v>9</v>
      </c>
      <c r="J1506">
        <f t="shared" ca="1" si="278"/>
        <v>3</v>
      </c>
      <c r="K1506">
        <f t="shared" ca="1" si="284"/>
        <v>19887.78</v>
      </c>
      <c r="L1506">
        <f t="shared" ca="1" si="285"/>
        <v>19552.91</v>
      </c>
      <c r="M1506" s="21">
        <f t="shared" ca="1" si="279"/>
        <v>-2.7143738433066056</v>
      </c>
      <c r="N1506" s="21">
        <f t="shared" ca="1" si="286"/>
        <v>-1.6837977893963019</v>
      </c>
      <c r="O1506" t="str">
        <f t="shared" ca="1" si="280"/>
        <v/>
      </c>
      <c r="P1506" t="str">
        <f t="shared" ca="1" si="287"/>
        <v/>
      </c>
      <c r="Q1506" t="str">
        <f t="shared" ca="1" si="281"/>
        <v/>
      </c>
      <c r="R1506" t="str">
        <f t="shared" ca="1" si="282"/>
        <v/>
      </c>
    </row>
    <row r="1507" spans="3:18" x14ac:dyDescent="0.25">
      <c r="C1507" s="25">
        <v>41152</v>
      </c>
      <c r="D1507" s="24">
        <v>96.47</v>
      </c>
      <c r="E1507" s="24">
        <v>19482.57</v>
      </c>
      <c r="F1507" s="24">
        <v>1406.58</v>
      </c>
      <c r="G1507">
        <f t="shared" si="276"/>
        <v>97.26</v>
      </c>
      <c r="H1507">
        <f t="shared" ca="1" si="283"/>
        <v>94.62</v>
      </c>
      <c r="I1507">
        <f t="shared" si="277"/>
        <v>8</v>
      </c>
      <c r="J1507">
        <f t="shared" ca="1" si="278"/>
        <v>2</v>
      </c>
      <c r="K1507">
        <f t="shared" ca="1" si="284"/>
        <v>19887.78</v>
      </c>
      <c r="L1507">
        <f t="shared" ca="1" si="285"/>
        <v>19552.91</v>
      </c>
      <c r="M1507" s="21">
        <f t="shared" ca="1" si="279"/>
        <v>-2.7143738433066056</v>
      </c>
      <c r="N1507" s="21">
        <f t="shared" ca="1" si="286"/>
        <v>-1.6837977893963019</v>
      </c>
      <c r="O1507" t="str">
        <f t="shared" ca="1" si="280"/>
        <v/>
      </c>
      <c r="P1507" t="str">
        <f t="shared" ca="1" si="287"/>
        <v/>
      </c>
      <c r="Q1507" t="str">
        <f t="shared" ca="1" si="281"/>
        <v/>
      </c>
      <c r="R1507" t="str">
        <f t="shared" ca="1" si="282"/>
        <v/>
      </c>
    </row>
    <row r="1508" spans="3:18" x14ac:dyDescent="0.25">
      <c r="C1508" s="25">
        <v>41151</v>
      </c>
      <c r="D1508" s="24">
        <v>94.62</v>
      </c>
      <c r="E1508" s="24">
        <v>19552.91</v>
      </c>
      <c r="F1508" s="24">
        <v>1399.48</v>
      </c>
      <c r="G1508">
        <f t="shared" si="276"/>
        <v>97.26</v>
      </c>
      <c r="H1508">
        <f t="shared" ca="1" si="283"/>
        <v>94.62</v>
      </c>
      <c r="I1508">
        <f t="shared" si="277"/>
        <v>7</v>
      </c>
      <c r="J1508">
        <f t="shared" ca="1" si="278"/>
        <v>1</v>
      </c>
      <c r="K1508">
        <f t="shared" ca="1" si="284"/>
        <v>19887.78</v>
      </c>
      <c r="L1508">
        <f t="shared" ca="1" si="285"/>
        <v>19552.91</v>
      </c>
      <c r="M1508" s="21">
        <f t="shared" ca="1" si="279"/>
        <v>-2.7143738433066056</v>
      </c>
      <c r="N1508" s="21">
        <f t="shared" ca="1" si="286"/>
        <v>-1.6837977893963019</v>
      </c>
      <c r="O1508" t="str">
        <f t="shared" ca="1" si="280"/>
        <v/>
      </c>
      <c r="P1508" t="str">
        <f t="shared" ca="1" si="287"/>
        <v/>
      </c>
      <c r="Q1508" t="str">
        <f t="shared" ca="1" si="281"/>
        <v/>
      </c>
      <c r="R1508" t="str">
        <f t="shared" ca="1" si="282"/>
        <v/>
      </c>
    </row>
    <row r="1509" spans="3:18" x14ac:dyDescent="0.25">
      <c r="C1509" s="25">
        <v>41150</v>
      </c>
      <c r="D1509" s="24">
        <v>95.49</v>
      </c>
      <c r="E1509" s="24">
        <v>19788.509999999998</v>
      </c>
      <c r="F1509" s="24">
        <v>1410.49</v>
      </c>
      <c r="G1509">
        <f t="shared" si="276"/>
        <v>97.26</v>
      </c>
      <c r="H1509">
        <f t="shared" ca="1" si="283"/>
        <v>95.47</v>
      </c>
      <c r="I1509">
        <f t="shared" si="277"/>
        <v>6</v>
      </c>
      <c r="J1509">
        <f t="shared" ca="1" si="278"/>
        <v>3</v>
      </c>
      <c r="K1509">
        <f t="shared" ca="1" si="284"/>
        <v>19887.78</v>
      </c>
      <c r="L1509">
        <f t="shared" ca="1" si="285"/>
        <v>19798.669999999998</v>
      </c>
      <c r="M1509" s="21">
        <f t="shared" ca="1" si="279"/>
        <v>-1.8404277195147145</v>
      </c>
      <c r="N1509" s="21">
        <f t="shared" ca="1" si="286"/>
        <v>-0.44806408759550109</v>
      </c>
      <c r="O1509" t="str">
        <f t="shared" ca="1" si="280"/>
        <v/>
      </c>
      <c r="P1509" t="str">
        <f t="shared" ca="1" si="287"/>
        <v/>
      </c>
      <c r="Q1509" t="str">
        <f t="shared" ca="1" si="281"/>
        <v/>
      </c>
      <c r="R1509" t="str">
        <f t="shared" ca="1" si="282"/>
        <v/>
      </c>
    </row>
    <row r="1510" spans="3:18" x14ac:dyDescent="0.25">
      <c r="C1510" s="25">
        <v>41149</v>
      </c>
      <c r="D1510" s="24">
        <v>96.33</v>
      </c>
      <c r="E1510" s="24">
        <v>19811.8</v>
      </c>
      <c r="F1510" s="24">
        <v>1409.3</v>
      </c>
      <c r="G1510">
        <f t="shared" si="276"/>
        <v>97.26</v>
      </c>
      <c r="H1510">
        <f t="shared" ca="1" si="283"/>
        <v>95.47</v>
      </c>
      <c r="I1510">
        <f t="shared" si="277"/>
        <v>5</v>
      </c>
      <c r="J1510">
        <f t="shared" ca="1" si="278"/>
        <v>2</v>
      </c>
      <c r="K1510">
        <f t="shared" ca="1" si="284"/>
        <v>19887.78</v>
      </c>
      <c r="L1510">
        <f t="shared" ca="1" si="285"/>
        <v>19798.669999999998</v>
      </c>
      <c r="M1510" s="21">
        <f t="shared" ca="1" si="279"/>
        <v>-1.8404277195147145</v>
      </c>
      <c r="N1510" s="21">
        <f t="shared" ca="1" si="286"/>
        <v>-0.44806408759550109</v>
      </c>
      <c r="O1510" t="str">
        <f t="shared" ca="1" si="280"/>
        <v/>
      </c>
      <c r="P1510" t="str">
        <f t="shared" ca="1" si="287"/>
        <v/>
      </c>
      <c r="Q1510" t="str">
        <f t="shared" ca="1" si="281"/>
        <v/>
      </c>
      <c r="R1510" t="str">
        <f t="shared" ca="1" si="282"/>
        <v/>
      </c>
    </row>
    <row r="1511" spans="3:18" x14ac:dyDescent="0.25">
      <c r="C1511" s="25">
        <v>41148</v>
      </c>
      <c r="D1511" s="24">
        <v>95.47</v>
      </c>
      <c r="E1511" s="24">
        <v>19798.669999999998</v>
      </c>
      <c r="F1511" s="24">
        <v>1410.44</v>
      </c>
      <c r="G1511">
        <f t="shared" si="276"/>
        <v>97.26</v>
      </c>
      <c r="H1511">
        <f t="shared" ca="1" si="283"/>
        <v>95.47</v>
      </c>
      <c r="I1511">
        <f t="shared" si="277"/>
        <v>4</v>
      </c>
      <c r="J1511">
        <f t="shared" ca="1" si="278"/>
        <v>1</v>
      </c>
      <c r="K1511">
        <f t="shared" ca="1" si="284"/>
        <v>19887.78</v>
      </c>
      <c r="L1511">
        <f t="shared" ca="1" si="285"/>
        <v>19798.669999999998</v>
      </c>
      <c r="M1511" s="21">
        <f t="shared" ca="1" si="279"/>
        <v>-1.8404277195147145</v>
      </c>
      <c r="N1511" s="21">
        <f t="shared" ca="1" si="286"/>
        <v>-0.44806408759550109</v>
      </c>
      <c r="O1511" t="str">
        <f t="shared" ca="1" si="280"/>
        <v/>
      </c>
      <c r="P1511" t="str">
        <f t="shared" ca="1" si="287"/>
        <v/>
      </c>
      <c r="Q1511" t="str">
        <f t="shared" ca="1" si="281"/>
        <v/>
      </c>
      <c r="R1511" t="str">
        <f t="shared" ca="1" si="282"/>
        <v/>
      </c>
    </row>
    <row r="1512" spans="3:18" x14ac:dyDescent="0.25">
      <c r="C1512" s="25">
        <v>41145</v>
      </c>
      <c r="D1512" s="24">
        <v>96.15</v>
      </c>
      <c r="E1512" s="24">
        <v>19880.03</v>
      </c>
      <c r="F1512" s="24">
        <v>1411.13</v>
      </c>
      <c r="G1512">
        <f t="shared" si="276"/>
        <v>97.26</v>
      </c>
      <c r="H1512">
        <f t="shared" ca="1" si="283"/>
        <v>96.15</v>
      </c>
      <c r="I1512">
        <f t="shared" si="277"/>
        <v>3</v>
      </c>
      <c r="J1512">
        <f t="shared" ca="1" si="278"/>
        <v>1</v>
      </c>
      <c r="K1512">
        <f t="shared" ca="1" si="284"/>
        <v>19887.78</v>
      </c>
      <c r="L1512">
        <f t="shared" ca="1" si="285"/>
        <v>19880.03</v>
      </c>
      <c r="M1512" s="21">
        <f t="shared" ca="1" si="279"/>
        <v>-1.1412708204811883</v>
      </c>
      <c r="N1512" s="21">
        <f t="shared" ca="1" si="286"/>
        <v>-3.8968653112614327E-2</v>
      </c>
      <c r="O1512" t="str">
        <f t="shared" ca="1" si="280"/>
        <v/>
      </c>
      <c r="P1512" t="str">
        <f t="shared" ca="1" si="287"/>
        <v/>
      </c>
      <c r="Q1512" t="str">
        <f t="shared" ca="1" si="281"/>
        <v/>
      </c>
      <c r="R1512" t="str">
        <f t="shared" ca="1" si="282"/>
        <v/>
      </c>
    </row>
    <row r="1513" spans="3:18" x14ac:dyDescent="0.25">
      <c r="C1513" s="25">
        <v>41144</v>
      </c>
      <c r="D1513" s="24">
        <v>96.27</v>
      </c>
      <c r="E1513" s="24">
        <v>20132.240000000002</v>
      </c>
      <c r="F1513" s="24">
        <v>1402.08</v>
      </c>
      <c r="G1513">
        <f t="shared" si="276"/>
        <v>97.26</v>
      </c>
      <c r="H1513">
        <f t="shared" ca="1" si="283"/>
        <v>96.27</v>
      </c>
      <c r="I1513">
        <f t="shared" si="277"/>
        <v>2</v>
      </c>
      <c r="J1513">
        <f t="shared" ca="1" si="278"/>
        <v>1</v>
      </c>
      <c r="K1513">
        <f t="shared" ca="1" si="284"/>
        <v>19887.78</v>
      </c>
      <c r="L1513">
        <f t="shared" ca="1" si="285"/>
        <v>20132.240000000002</v>
      </c>
      <c r="M1513" s="21">
        <f t="shared" ca="1" si="279"/>
        <v>-1.0178901912399896</v>
      </c>
      <c r="N1513" s="21">
        <f t="shared" ca="1" si="286"/>
        <v>1.2291970245045025</v>
      </c>
      <c r="O1513" t="str">
        <f t="shared" ca="1" si="280"/>
        <v/>
      </c>
      <c r="P1513" t="str">
        <f t="shared" ca="1" si="287"/>
        <v/>
      </c>
      <c r="Q1513" t="str">
        <f t="shared" ca="1" si="281"/>
        <v/>
      </c>
      <c r="R1513" t="str">
        <f t="shared" ca="1" si="282"/>
        <v/>
      </c>
    </row>
    <row r="1514" spans="3:18" x14ac:dyDescent="0.25">
      <c r="C1514" s="25">
        <v>41143</v>
      </c>
      <c r="D1514" s="24">
        <v>97.26</v>
      </c>
      <c r="E1514" s="24">
        <v>19887.78</v>
      </c>
      <c r="F1514" s="24">
        <v>1413.49</v>
      </c>
      <c r="G1514">
        <f t="shared" si="276"/>
        <v>97.26</v>
      </c>
      <c r="H1514">
        <f t="shared" ca="1" si="283"/>
        <v>97.26</v>
      </c>
      <c r="I1514">
        <f t="shared" si="277"/>
        <v>1</v>
      </c>
      <c r="J1514">
        <f t="shared" ca="1" si="278"/>
        <v>1</v>
      </c>
      <c r="K1514">
        <f t="shared" ca="1" si="284"/>
        <v>19887.78</v>
      </c>
      <c r="L1514">
        <f t="shared" ca="1" si="285"/>
        <v>19887.78</v>
      </c>
      <c r="M1514" s="21">
        <f t="shared" ca="1" si="279"/>
        <v>0</v>
      </c>
      <c r="N1514" s="21">
        <f t="shared" ca="1" si="286"/>
        <v>0</v>
      </c>
      <c r="O1514" t="str">
        <f t="shared" ca="1" si="280"/>
        <v/>
      </c>
      <c r="P1514" t="str">
        <f t="shared" ca="1" si="287"/>
        <v/>
      </c>
      <c r="Q1514" t="str">
        <f t="shared" ca="1" si="281"/>
        <v/>
      </c>
      <c r="R1514" t="str">
        <f t="shared" ca="1" si="282"/>
        <v/>
      </c>
    </row>
    <row r="1515" spans="3:18" x14ac:dyDescent="0.25">
      <c r="C1515" s="25">
        <v>41142</v>
      </c>
      <c r="D1515" s="24">
        <v>96.68</v>
      </c>
      <c r="E1515" s="24">
        <v>20100.09</v>
      </c>
      <c r="F1515" s="24">
        <v>1413.17</v>
      </c>
      <c r="G1515">
        <f t="shared" si="276"/>
        <v>96.68</v>
      </c>
      <c r="H1515">
        <f t="shared" ca="1" si="283"/>
        <v>96.68</v>
      </c>
      <c r="I1515">
        <f t="shared" si="277"/>
        <v>1</v>
      </c>
      <c r="J1515">
        <f t="shared" ca="1" si="278"/>
        <v>1</v>
      </c>
      <c r="K1515">
        <f t="shared" ca="1" si="284"/>
        <v>20100.09</v>
      </c>
      <c r="L1515">
        <f t="shared" ca="1" si="285"/>
        <v>20100.09</v>
      </c>
      <c r="M1515" s="21">
        <f t="shared" ca="1" si="279"/>
        <v>0</v>
      </c>
      <c r="N1515" s="21">
        <f t="shared" ca="1" si="286"/>
        <v>0</v>
      </c>
      <c r="O1515" t="str">
        <f t="shared" ca="1" si="280"/>
        <v/>
      </c>
      <c r="P1515" t="str">
        <f t="shared" ca="1" si="287"/>
        <v/>
      </c>
      <c r="Q1515" t="str">
        <f t="shared" ca="1" si="281"/>
        <v/>
      </c>
      <c r="R1515" t="str">
        <f t="shared" ca="1" si="282"/>
        <v/>
      </c>
    </row>
    <row r="1516" spans="3:18" x14ac:dyDescent="0.25">
      <c r="C1516" s="25">
        <v>41141</v>
      </c>
      <c r="D1516" s="24">
        <v>95.97</v>
      </c>
      <c r="E1516" s="24">
        <v>20104.27</v>
      </c>
      <c r="F1516" s="24">
        <v>1418.13</v>
      </c>
      <c r="G1516">
        <f t="shared" si="276"/>
        <v>96.01</v>
      </c>
      <c r="H1516">
        <f t="shared" ca="1" si="283"/>
        <v>95.97</v>
      </c>
      <c r="I1516">
        <f t="shared" si="277"/>
        <v>2</v>
      </c>
      <c r="J1516">
        <f t="shared" ca="1" si="278"/>
        <v>1</v>
      </c>
      <c r="K1516">
        <f t="shared" ca="1" si="284"/>
        <v>20116.07</v>
      </c>
      <c r="L1516">
        <f t="shared" ca="1" si="285"/>
        <v>20104.27</v>
      </c>
      <c r="M1516" s="21">
        <f t="shared" ca="1" si="279"/>
        <v>-4.1662326840963271E-2</v>
      </c>
      <c r="N1516" s="21">
        <f t="shared" ca="1" si="286"/>
        <v>-5.8659569190200322E-2</v>
      </c>
      <c r="O1516" t="str">
        <f t="shared" ca="1" si="280"/>
        <v/>
      </c>
      <c r="P1516" t="str">
        <f t="shared" ca="1" si="287"/>
        <v/>
      </c>
      <c r="Q1516" t="str">
        <f t="shared" ca="1" si="281"/>
        <v/>
      </c>
      <c r="R1516" t="str">
        <f t="shared" ca="1" si="282"/>
        <v/>
      </c>
    </row>
    <row r="1517" spans="3:18" x14ac:dyDescent="0.25">
      <c r="C1517" s="25">
        <v>41138</v>
      </c>
      <c r="D1517" s="24">
        <v>96.01</v>
      </c>
      <c r="E1517" s="24">
        <v>20116.07</v>
      </c>
      <c r="F1517" s="24">
        <v>1418.16</v>
      </c>
      <c r="G1517">
        <f t="shared" si="276"/>
        <v>96.01</v>
      </c>
      <c r="H1517">
        <f t="shared" ca="1" si="283"/>
        <v>96.01</v>
      </c>
      <c r="I1517">
        <f t="shared" si="277"/>
        <v>1</v>
      </c>
      <c r="J1517">
        <f t="shared" ca="1" si="278"/>
        <v>1</v>
      </c>
      <c r="K1517">
        <f t="shared" ca="1" si="284"/>
        <v>20116.07</v>
      </c>
      <c r="L1517">
        <f t="shared" ca="1" si="285"/>
        <v>20116.07</v>
      </c>
      <c r="M1517" s="21">
        <f t="shared" ca="1" si="279"/>
        <v>0</v>
      </c>
      <c r="N1517" s="21">
        <f t="shared" ca="1" si="286"/>
        <v>0</v>
      </c>
      <c r="O1517" t="str">
        <f t="shared" ca="1" si="280"/>
        <v/>
      </c>
      <c r="P1517" t="str">
        <f t="shared" ca="1" si="287"/>
        <v/>
      </c>
      <c r="Q1517" t="str">
        <f t="shared" ca="1" si="281"/>
        <v/>
      </c>
      <c r="R1517" t="str">
        <f t="shared" ca="1" si="282"/>
        <v/>
      </c>
    </row>
    <row r="1518" spans="3:18" x14ac:dyDescent="0.25">
      <c r="C1518" s="25">
        <v>41137</v>
      </c>
      <c r="D1518" s="24">
        <v>95.6</v>
      </c>
      <c r="E1518" s="24">
        <v>19962.95</v>
      </c>
      <c r="F1518" s="24">
        <v>1415.51</v>
      </c>
      <c r="G1518">
        <f t="shared" si="276"/>
        <v>95.6</v>
      </c>
      <c r="H1518">
        <f t="shared" ca="1" si="283"/>
        <v>95.6</v>
      </c>
      <c r="I1518">
        <f t="shared" si="277"/>
        <v>1</v>
      </c>
      <c r="J1518">
        <f t="shared" ca="1" si="278"/>
        <v>1</v>
      </c>
      <c r="K1518">
        <f t="shared" ca="1" si="284"/>
        <v>19962.95</v>
      </c>
      <c r="L1518">
        <f t="shared" ca="1" si="285"/>
        <v>19962.95</v>
      </c>
      <c r="M1518" s="21">
        <f t="shared" ca="1" si="279"/>
        <v>0</v>
      </c>
      <c r="N1518" s="21">
        <f t="shared" ca="1" si="286"/>
        <v>0</v>
      </c>
      <c r="O1518" t="str">
        <f t="shared" ca="1" si="280"/>
        <v/>
      </c>
      <c r="P1518" t="str">
        <f t="shared" ca="1" si="287"/>
        <v/>
      </c>
      <c r="Q1518" t="str">
        <f t="shared" ca="1" si="281"/>
        <v/>
      </c>
      <c r="R1518" t="str">
        <f t="shared" ca="1" si="282"/>
        <v/>
      </c>
    </row>
    <row r="1519" spans="3:18" x14ac:dyDescent="0.25">
      <c r="C1519" s="25">
        <v>41136</v>
      </c>
      <c r="D1519" s="24">
        <v>94.33</v>
      </c>
      <c r="E1519" s="24">
        <v>20052.29</v>
      </c>
      <c r="F1519" s="24">
        <v>1405.53</v>
      </c>
      <c r="G1519">
        <f t="shared" si="276"/>
        <v>94.33</v>
      </c>
      <c r="H1519">
        <f t="shared" ca="1" si="283"/>
        <v>94.33</v>
      </c>
      <c r="I1519">
        <f t="shared" si="277"/>
        <v>1</v>
      </c>
      <c r="J1519">
        <f t="shared" ca="1" si="278"/>
        <v>1</v>
      </c>
      <c r="K1519">
        <f t="shared" ca="1" si="284"/>
        <v>20052.29</v>
      </c>
      <c r="L1519">
        <f t="shared" ca="1" si="285"/>
        <v>20052.29</v>
      </c>
      <c r="M1519" s="21">
        <f t="shared" ca="1" si="279"/>
        <v>0</v>
      </c>
      <c r="N1519" s="21">
        <f t="shared" ca="1" si="286"/>
        <v>0</v>
      </c>
      <c r="O1519" t="str">
        <f t="shared" ca="1" si="280"/>
        <v/>
      </c>
      <c r="P1519" t="str">
        <f t="shared" ca="1" si="287"/>
        <v/>
      </c>
      <c r="Q1519" t="str">
        <f t="shared" ca="1" si="281"/>
        <v/>
      </c>
      <c r="R1519" t="str">
        <f t="shared" ca="1" si="282"/>
        <v/>
      </c>
    </row>
    <row r="1520" spans="3:18" x14ac:dyDescent="0.25">
      <c r="C1520" s="25">
        <v>41135</v>
      </c>
      <c r="D1520" s="24">
        <v>93.43</v>
      </c>
      <c r="E1520" s="24">
        <v>20291.68</v>
      </c>
      <c r="F1520" s="24">
        <v>1403.93</v>
      </c>
      <c r="G1520">
        <f t="shared" si="276"/>
        <v>93.67</v>
      </c>
      <c r="H1520">
        <f t="shared" ca="1" si="283"/>
        <v>92.73</v>
      </c>
      <c r="I1520">
        <f t="shared" si="277"/>
        <v>6</v>
      </c>
      <c r="J1520">
        <f t="shared" ca="1" si="278"/>
        <v>2</v>
      </c>
      <c r="K1520">
        <f t="shared" ca="1" si="284"/>
        <v>20072.55</v>
      </c>
      <c r="L1520">
        <f t="shared" ca="1" si="285"/>
        <v>20081.36</v>
      </c>
      <c r="M1520" s="21">
        <f t="shared" ca="1" si="279"/>
        <v>-1.0035230062987011</v>
      </c>
      <c r="N1520" s="21">
        <f t="shared" ca="1" si="286"/>
        <v>4.3890786173172991E-2</v>
      </c>
      <c r="O1520" t="str">
        <f t="shared" ca="1" si="280"/>
        <v/>
      </c>
      <c r="P1520" t="str">
        <f t="shared" ca="1" si="287"/>
        <v/>
      </c>
      <c r="Q1520" t="str">
        <f t="shared" ca="1" si="281"/>
        <v/>
      </c>
      <c r="R1520" t="str">
        <f t="shared" ca="1" si="282"/>
        <v/>
      </c>
    </row>
    <row r="1521" spans="3:18" x14ac:dyDescent="0.25">
      <c r="C1521" s="25">
        <v>41134</v>
      </c>
      <c r="D1521" s="24">
        <v>92.73</v>
      </c>
      <c r="E1521" s="24">
        <v>20081.36</v>
      </c>
      <c r="F1521" s="24">
        <v>1404.11</v>
      </c>
      <c r="G1521">
        <f t="shared" si="276"/>
        <v>93.67</v>
      </c>
      <c r="H1521">
        <f t="shared" ca="1" si="283"/>
        <v>92.73</v>
      </c>
      <c r="I1521">
        <f t="shared" si="277"/>
        <v>5</v>
      </c>
      <c r="J1521">
        <f t="shared" ca="1" si="278"/>
        <v>1</v>
      </c>
      <c r="K1521">
        <f t="shared" ca="1" si="284"/>
        <v>20072.55</v>
      </c>
      <c r="L1521">
        <f t="shared" ca="1" si="285"/>
        <v>20081.36</v>
      </c>
      <c r="M1521" s="21">
        <f t="shared" ca="1" si="279"/>
        <v>-1.0035230062987011</v>
      </c>
      <c r="N1521" s="21">
        <f t="shared" ca="1" si="286"/>
        <v>4.3890786173172991E-2</v>
      </c>
      <c r="O1521" t="str">
        <f t="shared" ca="1" si="280"/>
        <v/>
      </c>
      <c r="P1521" t="str">
        <f t="shared" ca="1" si="287"/>
        <v/>
      </c>
      <c r="Q1521" t="str">
        <f t="shared" ca="1" si="281"/>
        <v/>
      </c>
      <c r="R1521" t="str">
        <f t="shared" ca="1" si="282"/>
        <v/>
      </c>
    </row>
    <row r="1522" spans="3:18" x14ac:dyDescent="0.25">
      <c r="C1522" s="25">
        <v>41131</v>
      </c>
      <c r="D1522" s="24">
        <v>92.87</v>
      </c>
      <c r="E1522" s="24">
        <v>20136.12</v>
      </c>
      <c r="F1522" s="24">
        <v>1405.87</v>
      </c>
      <c r="G1522">
        <f t="shared" si="276"/>
        <v>93.67</v>
      </c>
      <c r="H1522">
        <f t="shared" ca="1" si="283"/>
        <v>92.87</v>
      </c>
      <c r="I1522">
        <f t="shared" si="277"/>
        <v>4</v>
      </c>
      <c r="J1522">
        <f t="shared" ca="1" si="278"/>
        <v>1</v>
      </c>
      <c r="K1522">
        <f t="shared" ca="1" si="284"/>
        <v>20072.55</v>
      </c>
      <c r="L1522">
        <f t="shared" ca="1" si="285"/>
        <v>20136.12</v>
      </c>
      <c r="M1522" s="21">
        <f t="shared" ca="1" si="279"/>
        <v>-0.85406213302017253</v>
      </c>
      <c r="N1522" s="21">
        <f t="shared" ca="1" si="286"/>
        <v>0.31670116651845159</v>
      </c>
      <c r="O1522" t="str">
        <f t="shared" ca="1" si="280"/>
        <v/>
      </c>
      <c r="P1522" t="str">
        <f t="shared" ca="1" si="287"/>
        <v/>
      </c>
      <c r="Q1522" t="str">
        <f t="shared" ca="1" si="281"/>
        <v/>
      </c>
      <c r="R1522" t="str">
        <f t="shared" ca="1" si="282"/>
        <v/>
      </c>
    </row>
    <row r="1523" spans="3:18" x14ac:dyDescent="0.25">
      <c r="C1523" s="25">
        <v>41130</v>
      </c>
      <c r="D1523" s="24">
        <v>93.36</v>
      </c>
      <c r="E1523" s="24">
        <v>20269.47</v>
      </c>
      <c r="F1523" s="24">
        <v>1402.8</v>
      </c>
      <c r="G1523">
        <f t="shared" si="276"/>
        <v>93.67</v>
      </c>
      <c r="H1523">
        <f t="shared" ca="1" si="283"/>
        <v>93.35</v>
      </c>
      <c r="I1523">
        <f t="shared" si="277"/>
        <v>3</v>
      </c>
      <c r="J1523">
        <f t="shared" ca="1" si="278"/>
        <v>2</v>
      </c>
      <c r="K1523">
        <f t="shared" ca="1" si="284"/>
        <v>20072.55</v>
      </c>
      <c r="L1523">
        <f t="shared" ca="1" si="285"/>
        <v>20065.52</v>
      </c>
      <c r="M1523" s="21">
        <f t="shared" ca="1" si="279"/>
        <v>-0.34162485320807789</v>
      </c>
      <c r="N1523" s="21">
        <f t="shared" ca="1" si="286"/>
        <v>-3.5022954233510095E-2</v>
      </c>
      <c r="O1523" t="str">
        <f t="shared" ca="1" si="280"/>
        <v/>
      </c>
      <c r="P1523" t="str">
        <f t="shared" ca="1" si="287"/>
        <v/>
      </c>
      <c r="Q1523" t="str">
        <f t="shared" ca="1" si="281"/>
        <v/>
      </c>
      <c r="R1523" t="str">
        <f t="shared" ca="1" si="282"/>
        <v/>
      </c>
    </row>
    <row r="1524" spans="3:18" x14ac:dyDescent="0.25">
      <c r="C1524" s="25">
        <v>41129</v>
      </c>
      <c r="D1524" s="24">
        <v>93.35</v>
      </c>
      <c r="E1524" s="24">
        <v>20065.52</v>
      </c>
      <c r="F1524" s="24">
        <v>1402.22</v>
      </c>
      <c r="G1524">
        <f t="shared" si="276"/>
        <v>93.67</v>
      </c>
      <c r="H1524">
        <f t="shared" ca="1" si="283"/>
        <v>93.35</v>
      </c>
      <c r="I1524">
        <f t="shared" si="277"/>
        <v>2</v>
      </c>
      <c r="J1524">
        <f t="shared" ca="1" si="278"/>
        <v>1</v>
      </c>
      <c r="K1524">
        <f t="shared" ca="1" si="284"/>
        <v>20072.55</v>
      </c>
      <c r="L1524">
        <f t="shared" ca="1" si="285"/>
        <v>20065.52</v>
      </c>
      <c r="M1524" s="21">
        <f t="shared" ca="1" si="279"/>
        <v>-0.34162485320807789</v>
      </c>
      <c r="N1524" s="21">
        <f t="shared" ca="1" si="286"/>
        <v>-3.5022954233510095E-2</v>
      </c>
      <c r="O1524" t="str">
        <f t="shared" ca="1" si="280"/>
        <v/>
      </c>
      <c r="P1524" t="str">
        <f t="shared" ca="1" si="287"/>
        <v/>
      </c>
      <c r="Q1524" t="str">
        <f t="shared" ca="1" si="281"/>
        <v/>
      </c>
      <c r="R1524" t="str">
        <f t="shared" ca="1" si="282"/>
        <v/>
      </c>
    </row>
    <row r="1525" spans="3:18" x14ac:dyDescent="0.25">
      <c r="C1525" s="25">
        <v>41128</v>
      </c>
      <c r="D1525" s="24">
        <v>93.67</v>
      </c>
      <c r="E1525" s="24">
        <v>20072.55</v>
      </c>
      <c r="F1525" s="24">
        <v>1401.35</v>
      </c>
      <c r="G1525">
        <f t="shared" si="276"/>
        <v>93.67</v>
      </c>
      <c r="H1525">
        <f t="shared" ca="1" si="283"/>
        <v>93.67</v>
      </c>
      <c r="I1525">
        <f t="shared" si="277"/>
        <v>1</v>
      </c>
      <c r="J1525">
        <f t="shared" ca="1" si="278"/>
        <v>1</v>
      </c>
      <c r="K1525">
        <f t="shared" ca="1" si="284"/>
        <v>20072.55</v>
      </c>
      <c r="L1525">
        <f t="shared" ca="1" si="285"/>
        <v>20072.55</v>
      </c>
      <c r="M1525" s="21">
        <f t="shared" ca="1" si="279"/>
        <v>0</v>
      </c>
      <c r="N1525" s="21">
        <f t="shared" ca="1" si="286"/>
        <v>0</v>
      </c>
      <c r="O1525" t="str">
        <f t="shared" ca="1" si="280"/>
        <v/>
      </c>
      <c r="P1525" t="str">
        <f t="shared" ca="1" si="287"/>
        <v/>
      </c>
      <c r="Q1525" t="str">
        <f t="shared" ca="1" si="281"/>
        <v/>
      </c>
      <c r="R1525" t="str">
        <f t="shared" ca="1" si="282"/>
        <v/>
      </c>
    </row>
    <row r="1526" spans="3:18" x14ac:dyDescent="0.25">
      <c r="C1526" s="25">
        <v>41127</v>
      </c>
      <c r="D1526" s="24">
        <v>92.2</v>
      </c>
      <c r="E1526" s="24">
        <v>19998.72</v>
      </c>
      <c r="F1526" s="24">
        <v>1394.23</v>
      </c>
      <c r="G1526">
        <f t="shared" si="276"/>
        <v>92.66</v>
      </c>
      <c r="H1526">
        <f t="shared" ca="1" si="283"/>
        <v>87.13</v>
      </c>
      <c r="I1526">
        <f t="shared" si="277"/>
        <v>13</v>
      </c>
      <c r="J1526">
        <f t="shared" ca="1" si="278"/>
        <v>3</v>
      </c>
      <c r="K1526">
        <f t="shared" ca="1" si="284"/>
        <v>19559.05</v>
      </c>
      <c r="L1526">
        <f t="shared" ca="1" si="285"/>
        <v>19690.2</v>
      </c>
      <c r="M1526" s="21">
        <f t="shared" ca="1" si="279"/>
        <v>-5.9680552557737965</v>
      </c>
      <c r="N1526" s="21">
        <f t="shared" ca="1" si="286"/>
        <v>0.67053358931032925</v>
      </c>
      <c r="O1526" t="str">
        <f t="shared" ca="1" si="280"/>
        <v/>
      </c>
      <c r="P1526" t="str">
        <f t="shared" ca="1" si="287"/>
        <v/>
      </c>
      <c r="Q1526" t="str">
        <f t="shared" ca="1" si="281"/>
        <v/>
      </c>
      <c r="R1526" t="str">
        <f t="shared" ca="1" si="282"/>
        <v/>
      </c>
    </row>
    <row r="1527" spans="3:18" x14ac:dyDescent="0.25">
      <c r="C1527" s="25">
        <v>41124</v>
      </c>
      <c r="D1527" s="24">
        <v>91.4</v>
      </c>
      <c r="E1527" s="24">
        <v>19666.18</v>
      </c>
      <c r="F1527" s="24">
        <v>1390.99</v>
      </c>
      <c r="G1527">
        <f t="shared" si="276"/>
        <v>92.66</v>
      </c>
      <c r="H1527">
        <f t="shared" ca="1" si="283"/>
        <v>87.13</v>
      </c>
      <c r="I1527">
        <f t="shared" si="277"/>
        <v>12</v>
      </c>
      <c r="J1527">
        <f t="shared" ca="1" si="278"/>
        <v>2</v>
      </c>
      <c r="K1527">
        <f t="shared" ca="1" si="284"/>
        <v>19559.05</v>
      </c>
      <c r="L1527">
        <f t="shared" ca="1" si="285"/>
        <v>19690.2</v>
      </c>
      <c r="M1527" s="21">
        <f t="shared" ca="1" si="279"/>
        <v>-5.9680552557737965</v>
      </c>
      <c r="N1527" s="21">
        <f t="shared" ca="1" si="286"/>
        <v>0.67053358931032925</v>
      </c>
      <c r="O1527" t="str">
        <f t="shared" ca="1" si="280"/>
        <v/>
      </c>
      <c r="P1527" t="str">
        <f t="shared" ca="1" si="287"/>
        <v/>
      </c>
      <c r="Q1527" t="str">
        <f t="shared" ca="1" si="281"/>
        <v/>
      </c>
      <c r="R1527" t="str">
        <f t="shared" ca="1" si="282"/>
        <v/>
      </c>
    </row>
    <row r="1528" spans="3:18" x14ac:dyDescent="0.25">
      <c r="C1528" s="25">
        <v>41123</v>
      </c>
      <c r="D1528" s="24">
        <v>87.13</v>
      </c>
      <c r="E1528" s="24">
        <v>19690.2</v>
      </c>
      <c r="F1528" s="24">
        <v>1365</v>
      </c>
      <c r="G1528">
        <f t="shared" si="276"/>
        <v>92.66</v>
      </c>
      <c r="H1528">
        <f t="shared" ca="1" si="283"/>
        <v>87.13</v>
      </c>
      <c r="I1528">
        <f t="shared" si="277"/>
        <v>11</v>
      </c>
      <c r="J1528">
        <f t="shared" ca="1" si="278"/>
        <v>1</v>
      </c>
      <c r="K1528">
        <f t="shared" ca="1" si="284"/>
        <v>19559.05</v>
      </c>
      <c r="L1528">
        <f t="shared" ca="1" si="285"/>
        <v>19690.2</v>
      </c>
      <c r="M1528" s="21">
        <f t="shared" ca="1" si="279"/>
        <v>-5.9680552557737965</v>
      </c>
      <c r="N1528" s="21">
        <f t="shared" ca="1" si="286"/>
        <v>0.67053358931032925</v>
      </c>
      <c r="O1528" t="str">
        <f t="shared" ca="1" si="280"/>
        <v/>
      </c>
      <c r="P1528" t="str">
        <f t="shared" ca="1" si="287"/>
        <v/>
      </c>
      <c r="Q1528" t="str">
        <f t="shared" ca="1" si="281"/>
        <v/>
      </c>
      <c r="R1528" t="str">
        <f t="shared" ca="1" si="282"/>
        <v/>
      </c>
    </row>
    <row r="1529" spans="3:18" x14ac:dyDescent="0.25">
      <c r="C1529" s="25">
        <v>41122</v>
      </c>
      <c r="D1529" s="24">
        <v>88.91</v>
      </c>
      <c r="E1529" s="24">
        <v>19820.38</v>
      </c>
      <c r="F1529" s="24">
        <v>1375.14</v>
      </c>
      <c r="G1529">
        <f t="shared" si="276"/>
        <v>92.66</v>
      </c>
      <c r="H1529">
        <f t="shared" ca="1" si="283"/>
        <v>88.06</v>
      </c>
      <c r="I1529">
        <f t="shared" si="277"/>
        <v>10</v>
      </c>
      <c r="J1529">
        <f t="shared" ca="1" si="278"/>
        <v>2</v>
      </c>
      <c r="K1529">
        <f t="shared" ca="1" si="284"/>
        <v>19559.05</v>
      </c>
      <c r="L1529">
        <f t="shared" ca="1" si="285"/>
        <v>19796.810000000001</v>
      </c>
      <c r="M1529" s="21">
        <f t="shared" ca="1" si="279"/>
        <v>-4.9643859270451003</v>
      </c>
      <c r="N1529" s="21">
        <f t="shared" ca="1" si="286"/>
        <v>1.2156009622144248</v>
      </c>
      <c r="O1529" t="str">
        <f t="shared" ca="1" si="280"/>
        <v/>
      </c>
      <c r="P1529" t="str">
        <f t="shared" ca="1" si="287"/>
        <v/>
      </c>
      <c r="Q1529" t="str">
        <f t="shared" ca="1" si="281"/>
        <v/>
      </c>
      <c r="R1529" t="str">
        <f t="shared" ca="1" si="282"/>
        <v/>
      </c>
    </row>
    <row r="1530" spans="3:18" x14ac:dyDescent="0.25">
      <c r="C1530" s="25">
        <v>41121</v>
      </c>
      <c r="D1530" s="24">
        <v>88.06</v>
      </c>
      <c r="E1530" s="24">
        <v>19796.810000000001</v>
      </c>
      <c r="F1530" s="24">
        <v>1379.32</v>
      </c>
      <c r="G1530">
        <f t="shared" si="276"/>
        <v>92.66</v>
      </c>
      <c r="H1530">
        <f t="shared" ca="1" si="283"/>
        <v>88.06</v>
      </c>
      <c r="I1530">
        <f t="shared" si="277"/>
        <v>9</v>
      </c>
      <c r="J1530">
        <f t="shared" ca="1" si="278"/>
        <v>1</v>
      </c>
      <c r="K1530">
        <f t="shared" ca="1" si="284"/>
        <v>19559.05</v>
      </c>
      <c r="L1530">
        <f t="shared" ca="1" si="285"/>
        <v>19796.810000000001</v>
      </c>
      <c r="M1530" s="21">
        <f t="shared" ca="1" si="279"/>
        <v>-4.9643859270451003</v>
      </c>
      <c r="N1530" s="21">
        <f t="shared" ca="1" si="286"/>
        <v>1.2156009622144248</v>
      </c>
      <c r="O1530" t="str">
        <f t="shared" ca="1" si="280"/>
        <v/>
      </c>
      <c r="P1530" t="str">
        <f t="shared" ca="1" si="287"/>
        <v/>
      </c>
      <c r="Q1530" t="str">
        <f t="shared" ca="1" si="281"/>
        <v/>
      </c>
      <c r="R1530" t="str">
        <f t="shared" ca="1" si="282"/>
        <v/>
      </c>
    </row>
    <row r="1531" spans="3:18" x14ac:dyDescent="0.25">
      <c r="C1531" s="25">
        <v>41120</v>
      </c>
      <c r="D1531" s="24">
        <v>89.78</v>
      </c>
      <c r="E1531" s="24">
        <v>19585.400000000001</v>
      </c>
      <c r="F1531" s="24">
        <v>1385.3</v>
      </c>
      <c r="G1531">
        <f t="shared" si="276"/>
        <v>92.66</v>
      </c>
      <c r="H1531">
        <f t="shared" ca="1" si="283"/>
        <v>88.14</v>
      </c>
      <c r="I1531">
        <f t="shared" si="277"/>
        <v>8</v>
      </c>
      <c r="J1531">
        <f t="shared" ca="1" si="278"/>
        <v>6</v>
      </c>
      <c r="K1531">
        <f t="shared" ca="1" si="284"/>
        <v>19559.05</v>
      </c>
      <c r="L1531">
        <f t="shared" ca="1" si="285"/>
        <v>19053.47</v>
      </c>
      <c r="M1531" s="21">
        <f t="shared" ca="1" si="279"/>
        <v>-4.8780487804877986</v>
      </c>
      <c r="N1531" s="21">
        <f t="shared" ca="1" si="286"/>
        <v>-2.5848903704423165</v>
      </c>
      <c r="O1531" t="str">
        <f t="shared" ca="1" si="280"/>
        <v/>
      </c>
      <c r="P1531" t="str">
        <f t="shared" ca="1" si="287"/>
        <v/>
      </c>
      <c r="Q1531" t="str">
        <f t="shared" ca="1" si="281"/>
        <v/>
      </c>
      <c r="R1531" t="str">
        <f t="shared" ca="1" si="282"/>
        <v/>
      </c>
    </row>
    <row r="1532" spans="3:18" x14ac:dyDescent="0.25">
      <c r="C1532" s="25">
        <v>41117</v>
      </c>
      <c r="D1532" s="24">
        <v>90.13</v>
      </c>
      <c r="E1532" s="24">
        <v>19274.96</v>
      </c>
      <c r="F1532" s="24">
        <v>1385.97</v>
      </c>
      <c r="G1532">
        <f t="shared" si="276"/>
        <v>92.66</v>
      </c>
      <c r="H1532">
        <f t="shared" ca="1" si="283"/>
        <v>88.14</v>
      </c>
      <c r="I1532">
        <f t="shared" si="277"/>
        <v>7</v>
      </c>
      <c r="J1532">
        <f t="shared" ca="1" si="278"/>
        <v>5</v>
      </c>
      <c r="K1532">
        <f t="shared" ca="1" si="284"/>
        <v>19559.05</v>
      </c>
      <c r="L1532">
        <f t="shared" ca="1" si="285"/>
        <v>19053.47</v>
      </c>
      <c r="M1532" s="21">
        <f t="shared" ca="1" si="279"/>
        <v>-4.8780487804877986</v>
      </c>
      <c r="N1532" s="21">
        <f t="shared" ca="1" si="286"/>
        <v>-2.5848903704423165</v>
      </c>
      <c r="O1532" t="str">
        <f t="shared" ca="1" si="280"/>
        <v/>
      </c>
      <c r="P1532" t="str">
        <f t="shared" ca="1" si="287"/>
        <v/>
      </c>
      <c r="Q1532" t="str">
        <f t="shared" ca="1" si="281"/>
        <v/>
      </c>
      <c r="R1532" t="str">
        <f t="shared" ca="1" si="282"/>
        <v/>
      </c>
    </row>
    <row r="1533" spans="3:18" x14ac:dyDescent="0.25">
      <c r="C1533" s="25">
        <v>41116</v>
      </c>
      <c r="D1533" s="24">
        <v>89.39</v>
      </c>
      <c r="E1533" s="24">
        <v>18892.79</v>
      </c>
      <c r="F1533" s="24">
        <v>1360.02</v>
      </c>
      <c r="G1533">
        <f t="shared" si="276"/>
        <v>92.66</v>
      </c>
      <c r="H1533">
        <f t="shared" ca="1" si="283"/>
        <v>88.14</v>
      </c>
      <c r="I1533">
        <f t="shared" si="277"/>
        <v>6</v>
      </c>
      <c r="J1533">
        <f t="shared" ca="1" si="278"/>
        <v>4</v>
      </c>
      <c r="K1533">
        <f t="shared" ca="1" si="284"/>
        <v>19559.05</v>
      </c>
      <c r="L1533">
        <f t="shared" ca="1" si="285"/>
        <v>19053.47</v>
      </c>
      <c r="M1533" s="21">
        <f t="shared" ca="1" si="279"/>
        <v>-4.8780487804877986</v>
      </c>
      <c r="N1533" s="21">
        <f t="shared" ca="1" si="286"/>
        <v>-2.5848903704423165</v>
      </c>
      <c r="O1533" t="str">
        <f t="shared" ca="1" si="280"/>
        <v/>
      </c>
      <c r="P1533" t="str">
        <f t="shared" ca="1" si="287"/>
        <v/>
      </c>
      <c r="Q1533" t="str">
        <f t="shared" ca="1" si="281"/>
        <v/>
      </c>
      <c r="R1533" t="str">
        <f t="shared" ca="1" si="282"/>
        <v/>
      </c>
    </row>
    <row r="1534" spans="3:18" x14ac:dyDescent="0.25">
      <c r="C1534" s="25">
        <v>41115</v>
      </c>
      <c r="D1534" s="24">
        <v>88.97</v>
      </c>
      <c r="E1534" s="24">
        <v>18877.330000000002</v>
      </c>
      <c r="F1534" s="24">
        <v>1337.89</v>
      </c>
      <c r="G1534">
        <f t="shared" si="276"/>
        <v>92.66</v>
      </c>
      <c r="H1534">
        <f t="shared" ca="1" si="283"/>
        <v>88.14</v>
      </c>
      <c r="I1534">
        <f t="shared" si="277"/>
        <v>5</v>
      </c>
      <c r="J1534">
        <f t="shared" ca="1" si="278"/>
        <v>3</v>
      </c>
      <c r="K1534">
        <f t="shared" ca="1" si="284"/>
        <v>19559.05</v>
      </c>
      <c r="L1534">
        <f t="shared" ca="1" si="285"/>
        <v>19053.47</v>
      </c>
      <c r="M1534" s="21">
        <f t="shared" ca="1" si="279"/>
        <v>-4.8780487804877986</v>
      </c>
      <c r="N1534" s="21">
        <f t="shared" ca="1" si="286"/>
        <v>-2.5848903704423165</v>
      </c>
      <c r="O1534" t="str">
        <f t="shared" ca="1" si="280"/>
        <v/>
      </c>
      <c r="P1534" t="str">
        <f t="shared" ca="1" si="287"/>
        <v/>
      </c>
      <c r="Q1534" t="str">
        <f t="shared" ca="1" si="281"/>
        <v/>
      </c>
      <c r="R1534" t="str">
        <f t="shared" ca="1" si="282"/>
        <v/>
      </c>
    </row>
    <row r="1535" spans="3:18" x14ac:dyDescent="0.25">
      <c r="C1535" s="25">
        <v>41114</v>
      </c>
      <c r="D1535" s="24">
        <v>88.5</v>
      </c>
      <c r="E1535" s="24">
        <v>18903.2</v>
      </c>
      <c r="F1535" s="24">
        <v>1338.31</v>
      </c>
      <c r="G1535">
        <f t="shared" si="276"/>
        <v>92.66</v>
      </c>
      <c r="H1535">
        <f t="shared" ca="1" si="283"/>
        <v>88.14</v>
      </c>
      <c r="I1535">
        <f t="shared" si="277"/>
        <v>4</v>
      </c>
      <c r="J1535">
        <f t="shared" ca="1" si="278"/>
        <v>2</v>
      </c>
      <c r="K1535">
        <f t="shared" ca="1" si="284"/>
        <v>19559.05</v>
      </c>
      <c r="L1535">
        <f t="shared" ca="1" si="285"/>
        <v>19053.47</v>
      </c>
      <c r="M1535" s="21">
        <f t="shared" ca="1" si="279"/>
        <v>-4.8780487804877986</v>
      </c>
      <c r="N1535" s="21">
        <f t="shared" ca="1" si="286"/>
        <v>-2.5848903704423165</v>
      </c>
      <c r="O1535" t="str">
        <f t="shared" ca="1" si="280"/>
        <v/>
      </c>
      <c r="P1535" t="str">
        <f t="shared" ca="1" si="287"/>
        <v/>
      </c>
      <c r="Q1535" t="str">
        <f t="shared" ca="1" si="281"/>
        <v/>
      </c>
      <c r="R1535" t="str">
        <f t="shared" ca="1" si="282"/>
        <v/>
      </c>
    </row>
    <row r="1536" spans="3:18" x14ac:dyDescent="0.25">
      <c r="C1536" s="25">
        <v>41113</v>
      </c>
      <c r="D1536" s="24">
        <v>88.14</v>
      </c>
      <c r="E1536" s="24">
        <v>19053.47</v>
      </c>
      <c r="F1536" s="24">
        <v>1350.52</v>
      </c>
      <c r="G1536">
        <f t="shared" si="276"/>
        <v>92.66</v>
      </c>
      <c r="H1536">
        <f t="shared" ca="1" si="283"/>
        <v>88.14</v>
      </c>
      <c r="I1536">
        <f t="shared" si="277"/>
        <v>3</v>
      </c>
      <c r="J1536">
        <f t="shared" ca="1" si="278"/>
        <v>1</v>
      </c>
      <c r="K1536">
        <f t="shared" ca="1" si="284"/>
        <v>19559.05</v>
      </c>
      <c r="L1536">
        <f t="shared" ca="1" si="285"/>
        <v>19053.47</v>
      </c>
      <c r="M1536" s="21">
        <f t="shared" ca="1" si="279"/>
        <v>-4.8780487804877986</v>
      </c>
      <c r="N1536" s="21">
        <f t="shared" ca="1" si="286"/>
        <v>-2.5848903704423165</v>
      </c>
      <c r="O1536" t="str">
        <f t="shared" ca="1" si="280"/>
        <v/>
      </c>
      <c r="P1536" t="str">
        <f t="shared" ca="1" si="287"/>
        <v/>
      </c>
      <c r="Q1536" t="str">
        <f t="shared" ca="1" si="281"/>
        <v/>
      </c>
      <c r="R1536" t="str">
        <f t="shared" ca="1" si="282"/>
        <v/>
      </c>
    </row>
    <row r="1537" spans="3:18" x14ac:dyDescent="0.25">
      <c r="C1537" s="25">
        <v>41110</v>
      </c>
      <c r="D1537" s="24">
        <v>91.44</v>
      </c>
      <c r="E1537" s="24">
        <v>19640.8</v>
      </c>
      <c r="F1537" s="24">
        <v>1362.66</v>
      </c>
      <c r="G1537">
        <f t="shared" si="276"/>
        <v>92.66</v>
      </c>
      <c r="H1537">
        <f t="shared" ca="1" si="283"/>
        <v>91.44</v>
      </c>
      <c r="I1537">
        <f t="shared" si="277"/>
        <v>2</v>
      </c>
      <c r="J1537">
        <f t="shared" ca="1" si="278"/>
        <v>1</v>
      </c>
      <c r="K1537">
        <f t="shared" ca="1" si="284"/>
        <v>19559.05</v>
      </c>
      <c r="L1537">
        <f t="shared" ca="1" si="285"/>
        <v>19640.8</v>
      </c>
      <c r="M1537" s="21">
        <f t="shared" ca="1" si="279"/>
        <v>-1.316641484998915</v>
      </c>
      <c r="N1537" s="21">
        <f t="shared" ca="1" si="286"/>
        <v>0.4179650852162986</v>
      </c>
      <c r="O1537" t="str">
        <f t="shared" ca="1" si="280"/>
        <v/>
      </c>
      <c r="P1537" t="str">
        <f t="shared" ca="1" si="287"/>
        <v/>
      </c>
      <c r="Q1537" t="str">
        <f t="shared" ca="1" si="281"/>
        <v/>
      </c>
      <c r="R1537" t="str">
        <f t="shared" ca="1" si="282"/>
        <v/>
      </c>
    </row>
    <row r="1538" spans="3:18" x14ac:dyDescent="0.25">
      <c r="C1538" s="25">
        <v>41109</v>
      </c>
      <c r="D1538" s="24">
        <v>92.66</v>
      </c>
      <c r="E1538" s="24">
        <v>19559.05</v>
      </c>
      <c r="F1538" s="24">
        <v>1376.51</v>
      </c>
      <c r="G1538">
        <f t="shared" si="276"/>
        <v>92.66</v>
      </c>
      <c r="H1538">
        <f t="shared" ca="1" si="283"/>
        <v>92.66</v>
      </c>
      <c r="I1538">
        <f t="shared" si="277"/>
        <v>1</v>
      </c>
      <c r="J1538">
        <f t="shared" ca="1" si="278"/>
        <v>1</v>
      </c>
      <c r="K1538">
        <f t="shared" ca="1" si="284"/>
        <v>19559.05</v>
      </c>
      <c r="L1538">
        <f t="shared" ca="1" si="285"/>
        <v>19559.05</v>
      </c>
      <c r="M1538" s="21">
        <f t="shared" ca="1" si="279"/>
        <v>0</v>
      </c>
      <c r="N1538" s="21">
        <f t="shared" ca="1" si="286"/>
        <v>0</v>
      </c>
      <c r="O1538" t="str">
        <f t="shared" ca="1" si="280"/>
        <v/>
      </c>
      <c r="P1538" t="str">
        <f t="shared" ca="1" si="287"/>
        <v/>
      </c>
      <c r="Q1538" t="str">
        <f t="shared" ca="1" si="281"/>
        <v/>
      </c>
      <c r="R1538" t="str">
        <f t="shared" ca="1" si="282"/>
        <v/>
      </c>
    </row>
    <row r="1539" spans="3:18" x14ac:dyDescent="0.25">
      <c r="C1539" s="25">
        <v>41108</v>
      </c>
      <c r="D1539" s="24">
        <v>89.87</v>
      </c>
      <c r="E1539" s="24">
        <v>19239.88</v>
      </c>
      <c r="F1539" s="24">
        <v>1372.78</v>
      </c>
      <c r="G1539">
        <f t="shared" si="276"/>
        <v>89.87</v>
      </c>
      <c r="H1539">
        <f t="shared" ca="1" si="283"/>
        <v>89.87</v>
      </c>
      <c r="I1539">
        <f t="shared" si="277"/>
        <v>1</v>
      </c>
      <c r="J1539">
        <f t="shared" ca="1" si="278"/>
        <v>1</v>
      </c>
      <c r="K1539">
        <f t="shared" ca="1" si="284"/>
        <v>19239.88</v>
      </c>
      <c r="L1539">
        <f t="shared" ca="1" si="285"/>
        <v>19239.88</v>
      </c>
      <c r="M1539" s="21">
        <f t="shared" ca="1" si="279"/>
        <v>0</v>
      </c>
      <c r="N1539" s="21">
        <f t="shared" ca="1" si="286"/>
        <v>0</v>
      </c>
      <c r="O1539" t="str">
        <f t="shared" ca="1" si="280"/>
        <v/>
      </c>
      <c r="P1539" t="str">
        <f t="shared" ca="1" si="287"/>
        <v/>
      </c>
      <c r="Q1539" t="str">
        <f t="shared" ca="1" si="281"/>
        <v/>
      </c>
      <c r="R1539" t="str">
        <f t="shared" ca="1" si="282"/>
        <v/>
      </c>
    </row>
    <row r="1540" spans="3:18" x14ac:dyDescent="0.25">
      <c r="C1540" s="25">
        <v>41107</v>
      </c>
      <c r="D1540" s="24">
        <v>89.22</v>
      </c>
      <c r="E1540" s="24">
        <v>19455.330000000002</v>
      </c>
      <c r="F1540" s="24">
        <v>1363.67</v>
      </c>
      <c r="G1540">
        <f t="shared" si="276"/>
        <v>89.22</v>
      </c>
      <c r="H1540">
        <f t="shared" ca="1" si="283"/>
        <v>89.22</v>
      </c>
      <c r="I1540">
        <f t="shared" si="277"/>
        <v>1</v>
      </c>
      <c r="J1540">
        <f t="shared" ca="1" si="278"/>
        <v>1</v>
      </c>
      <c r="K1540">
        <f t="shared" ca="1" si="284"/>
        <v>19455.330000000002</v>
      </c>
      <c r="L1540">
        <f t="shared" ca="1" si="285"/>
        <v>19455.330000000002</v>
      </c>
      <c r="M1540" s="21">
        <f t="shared" ca="1" si="279"/>
        <v>0</v>
      </c>
      <c r="N1540" s="21">
        <f t="shared" ca="1" si="286"/>
        <v>0</v>
      </c>
      <c r="O1540" t="str">
        <f t="shared" ca="1" si="280"/>
        <v/>
      </c>
      <c r="P1540" t="str">
        <f t="shared" ca="1" si="287"/>
        <v/>
      </c>
      <c r="Q1540" t="str">
        <f t="shared" ca="1" si="281"/>
        <v/>
      </c>
      <c r="R1540" t="str">
        <f t="shared" ca="1" si="282"/>
        <v/>
      </c>
    </row>
    <row r="1541" spans="3:18" x14ac:dyDescent="0.25">
      <c r="C1541" s="25">
        <v>41106</v>
      </c>
      <c r="D1541" s="24">
        <v>88.43</v>
      </c>
      <c r="E1541" s="24">
        <v>19121.34</v>
      </c>
      <c r="F1541" s="24">
        <v>1353.64</v>
      </c>
      <c r="G1541">
        <f t="shared" si="276"/>
        <v>88.43</v>
      </c>
      <c r="H1541">
        <f t="shared" ca="1" si="283"/>
        <v>88.43</v>
      </c>
      <c r="I1541">
        <f t="shared" si="277"/>
        <v>1</v>
      </c>
      <c r="J1541">
        <f t="shared" ca="1" si="278"/>
        <v>1</v>
      </c>
      <c r="K1541">
        <f t="shared" ca="1" si="284"/>
        <v>19121.34</v>
      </c>
      <c r="L1541">
        <f t="shared" ca="1" si="285"/>
        <v>19121.34</v>
      </c>
      <c r="M1541" s="21">
        <f t="shared" ca="1" si="279"/>
        <v>0</v>
      </c>
      <c r="N1541" s="21">
        <f t="shared" ca="1" si="286"/>
        <v>0</v>
      </c>
      <c r="O1541" t="str">
        <f t="shared" ca="1" si="280"/>
        <v/>
      </c>
      <c r="P1541" t="str">
        <f t="shared" ca="1" si="287"/>
        <v/>
      </c>
      <c r="Q1541" t="str">
        <f t="shared" ca="1" si="281"/>
        <v/>
      </c>
      <c r="R1541" t="str">
        <f t="shared" ca="1" si="282"/>
        <v/>
      </c>
    </row>
    <row r="1542" spans="3:18" x14ac:dyDescent="0.25">
      <c r="C1542" s="25">
        <v>41103</v>
      </c>
      <c r="D1542" s="24">
        <v>87.1</v>
      </c>
      <c r="E1542" s="24">
        <v>19092.63</v>
      </c>
      <c r="F1542" s="24">
        <v>1356.78</v>
      </c>
      <c r="G1542">
        <f t="shared" si="276"/>
        <v>87.66</v>
      </c>
      <c r="H1542">
        <f t="shared" ca="1" si="283"/>
        <v>83.91</v>
      </c>
      <c r="I1542">
        <f t="shared" si="277"/>
        <v>9</v>
      </c>
      <c r="J1542">
        <f t="shared" ca="1" si="278"/>
        <v>4</v>
      </c>
      <c r="K1542">
        <f t="shared" ca="1" si="284"/>
        <v>19735.53</v>
      </c>
      <c r="L1542">
        <f t="shared" ca="1" si="285"/>
        <v>19396.36</v>
      </c>
      <c r="M1542" s="21">
        <f t="shared" ca="1" si="279"/>
        <v>-4.2778918548939115</v>
      </c>
      <c r="N1542" s="21">
        <f t="shared" ca="1" si="286"/>
        <v>-1.7185755842381689</v>
      </c>
      <c r="O1542" t="str">
        <f t="shared" ca="1" si="280"/>
        <v/>
      </c>
      <c r="P1542" t="str">
        <f t="shared" ca="1" si="287"/>
        <v/>
      </c>
      <c r="Q1542" t="str">
        <f t="shared" ca="1" si="281"/>
        <v/>
      </c>
      <c r="R1542" t="str">
        <f t="shared" ca="1" si="282"/>
        <v/>
      </c>
    </row>
    <row r="1543" spans="3:18" x14ac:dyDescent="0.25">
      <c r="C1543" s="25">
        <v>41102</v>
      </c>
      <c r="D1543" s="24">
        <v>86.08</v>
      </c>
      <c r="E1543" s="24">
        <v>19025.11</v>
      </c>
      <c r="F1543" s="24">
        <v>1334.76</v>
      </c>
      <c r="G1543">
        <f t="shared" si="276"/>
        <v>87.66</v>
      </c>
      <c r="H1543">
        <f t="shared" ca="1" si="283"/>
        <v>83.91</v>
      </c>
      <c r="I1543">
        <f t="shared" si="277"/>
        <v>8</v>
      </c>
      <c r="J1543">
        <f t="shared" ca="1" si="278"/>
        <v>3</v>
      </c>
      <c r="K1543">
        <f t="shared" ca="1" si="284"/>
        <v>19735.53</v>
      </c>
      <c r="L1543">
        <f t="shared" ca="1" si="285"/>
        <v>19396.36</v>
      </c>
      <c r="M1543" s="21">
        <f t="shared" ca="1" si="279"/>
        <v>-4.2778918548939115</v>
      </c>
      <c r="N1543" s="21">
        <f t="shared" ca="1" si="286"/>
        <v>-1.7185755842381689</v>
      </c>
      <c r="O1543" t="str">
        <f t="shared" ca="1" si="280"/>
        <v/>
      </c>
      <c r="P1543" t="str">
        <f t="shared" ca="1" si="287"/>
        <v/>
      </c>
      <c r="Q1543" t="str">
        <f t="shared" ca="1" si="281"/>
        <v/>
      </c>
      <c r="R1543" t="str">
        <f t="shared" ca="1" si="282"/>
        <v/>
      </c>
    </row>
    <row r="1544" spans="3:18" x14ac:dyDescent="0.25">
      <c r="C1544" s="25">
        <v>41101</v>
      </c>
      <c r="D1544" s="24">
        <v>85.81</v>
      </c>
      <c r="E1544" s="24">
        <v>19419.87</v>
      </c>
      <c r="F1544" s="24">
        <v>1341.45</v>
      </c>
      <c r="G1544">
        <f t="shared" si="276"/>
        <v>87.66</v>
      </c>
      <c r="H1544">
        <f t="shared" ca="1" si="283"/>
        <v>83.91</v>
      </c>
      <c r="I1544">
        <f t="shared" si="277"/>
        <v>7</v>
      </c>
      <c r="J1544">
        <f t="shared" ca="1" si="278"/>
        <v>2</v>
      </c>
      <c r="K1544">
        <f t="shared" ca="1" si="284"/>
        <v>19735.53</v>
      </c>
      <c r="L1544">
        <f t="shared" ca="1" si="285"/>
        <v>19396.36</v>
      </c>
      <c r="M1544" s="21">
        <f t="shared" ca="1" si="279"/>
        <v>-4.2778918548939115</v>
      </c>
      <c r="N1544" s="21">
        <f t="shared" ca="1" si="286"/>
        <v>-1.7185755842381689</v>
      </c>
      <c r="O1544" t="str">
        <f t="shared" ca="1" si="280"/>
        <v/>
      </c>
      <c r="P1544" t="str">
        <f t="shared" ca="1" si="287"/>
        <v/>
      </c>
      <c r="Q1544" t="str">
        <f t="shared" ca="1" si="281"/>
        <v/>
      </c>
      <c r="R1544" t="str">
        <f t="shared" ca="1" si="282"/>
        <v/>
      </c>
    </row>
    <row r="1545" spans="3:18" x14ac:dyDescent="0.25">
      <c r="C1545" s="25">
        <v>41100</v>
      </c>
      <c r="D1545" s="24">
        <v>83.91</v>
      </c>
      <c r="E1545" s="24">
        <v>19396.36</v>
      </c>
      <c r="F1545" s="24">
        <v>1341.47</v>
      </c>
      <c r="G1545">
        <f t="shared" si="276"/>
        <v>87.66</v>
      </c>
      <c r="H1545">
        <f t="shared" ca="1" si="283"/>
        <v>83.91</v>
      </c>
      <c r="I1545">
        <f t="shared" si="277"/>
        <v>6</v>
      </c>
      <c r="J1545">
        <f t="shared" ca="1" si="278"/>
        <v>1</v>
      </c>
      <c r="K1545">
        <f t="shared" ca="1" si="284"/>
        <v>19735.53</v>
      </c>
      <c r="L1545">
        <f t="shared" ca="1" si="285"/>
        <v>19396.36</v>
      </c>
      <c r="M1545" s="21">
        <f t="shared" ca="1" si="279"/>
        <v>-4.2778918548939115</v>
      </c>
      <c r="N1545" s="21">
        <f t="shared" ca="1" si="286"/>
        <v>-1.7185755842381689</v>
      </c>
      <c r="O1545" t="str">
        <f t="shared" ca="1" si="280"/>
        <v/>
      </c>
      <c r="P1545" t="str">
        <f t="shared" ca="1" si="287"/>
        <v/>
      </c>
      <c r="Q1545" t="str">
        <f t="shared" ca="1" si="281"/>
        <v/>
      </c>
      <c r="R1545" t="str">
        <f t="shared" ca="1" si="282"/>
        <v/>
      </c>
    </row>
    <row r="1546" spans="3:18" x14ac:dyDescent="0.25">
      <c r="C1546" s="25">
        <v>41099</v>
      </c>
      <c r="D1546" s="24">
        <v>85.99</v>
      </c>
      <c r="E1546" s="24">
        <v>19428.09</v>
      </c>
      <c r="F1546" s="24">
        <v>1352.46</v>
      </c>
      <c r="G1546">
        <f t="shared" si="276"/>
        <v>87.66</v>
      </c>
      <c r="H1546">
        <f t="shared" ca="1" si="283"/>
        <v>84.45</v>
      </c>
      <c r="I1546">
        <f t="shared" si="277"/>
        <v>5</v>
      </c>
      <c r="J1546">
        <f t="shared" ca="1" si="278"/>
        <v>2</v>
      </c>
      <c r="K1546">
        <f t="shared" ca="1" si="284"/>
        <v>19735.53</v>
      </c>
      <c r="L1546">
        <f t="shared" ca="1" si="285"/>
        <v>19800.64</v>
      </c>
      <c r="M1546" s="21">
        <f t="shared" ca="1" si="279"/>
        <v>-3.6618754277891741</v>
      </c>
      <c r="N1546" s="21">
        <f t="shared" ca="1" si="286"/>
        <v>0.32991259925627681</v>
      </c>
      <c r="O1546" t="str">
        <f t="shared" ca="1" si="280"/>
        <v/>
      </c>
      <c r="P1546" t="str">
        <f t="shared" ca="1" si="287"/>
        <v/>
      </c>
      <c r="Q1546" t="str">
        <f t="shared" ca="1" si="281"/>
        <v/>
      </c>
      <c r="R1546" t="str">
        <f t="shared" ca="1" si="282"/>
        <v/>
      </c>
    </row>
    <row r="1547" spans="3:18" x14ac:dyDescent="0.25">
      <c r="C1547" s="25">
        <v>41096</v>
      </c>
      <c r="D1547" s="24">
        <v>84.45</v>
      </c>
      <c r="E1547" s="24">
        <v>19800.64</v>
      </c>
      <c r="F1547" s="24">
        <v>1354.68</v>
      </c>
      <c r="G1547">
        <f t="shared" si="276"/>
        <v>87.66</v>
      </c>
      <c r="H1547">
        <f t="shared" ca="1" si="283"/>
        <v>84.45</v>
      </c>
      <c r="I1547">
        <f t="shared" si="277"/>
        <v>4</v>
      </c>
      <c r="J1547">
        <f t="shared" ca="1" si="278"/>
        <v>1</v>
      </c>
      <c r="K1547">
        <f t="shared" ca="1" si="284"/>
        <v>19735.53</v>
      </c>
      <c r="L1547">
        <f t="shared" ca="1" si="285"/>
        <v>19800.64</v>
      </c>
      <c r="M1547" s="21">
        <f t="shared" ca="1" si="279"/>
        <v>-3.6618754277891741</v>
      </c>
      <c r="N1547" s="21">
        <f t="shared" ca="1" si="286"/>
        <v>0.32991259925627681</v>
      </c>
      <c r="O1547" t="str">
        <f t="shared" ca="1" si="280"/>
        <v/>
      </c>
      <c r="P1547" t="str">
        <f t="shared" ca="1" si="287"/>
        <v/>
      </c>
      <c r="Q1547" t="str">
        <f t="shared" ca="1" si="281"/>
        <v/>
      </c>
      <c r="R1547" t="str">
        <f t="shared" ca="1" si="282"/>
        <v/>
      </c>
    </row>
    <row r="1548" spans="3:18" x14ac:dyDescent="0.25">
      <c r="C1548" s="25">
        <v>41095</v>
      </c>
      <c r="D1548" s="24">
        <v>87.22</v>
      </c>
      <c r="E1548" s="24">
        <v>19809.13</v>
      </c>
      <c r="F1548" s="24">
        <v>1367.58</v>
      </c>
      <c r="G1548">
        <f t="shared" si="276"/>
        <v>87.66</v>
      </c>
      <c r="H1548">
        <f t="shared" ca="1" si="283"/>
        <v>87.22</v>
      </c>
      <c r="I1548">
        <f t="shared" si="277"/>
        <v>3</v>
      </c>
      <c r="J1548">
        <f t="shared" ca="1" si="278"/>
        <v>1</v>
      </c>
      <c r="K1548">
        <f t="shared" ca="1" si="284"/>
        <v>19735.53</v>
      </c>
      <c r="L1548">
        <f t="shared" ca="1" si="285"/>
        <v>19809.13</v>
      </c>
      <c r="M1548" s="21">
        <f t="shared" ca="1" si="279"/>
        <v>-0.50193931097421984</v>
      </c>
      <c r="N1548" s="21">
        <f t="shared" ca="1" si="286"/>
        <v>0.37293145915007209</v>
      </c>
      <c r="O1548" t="str">
        <f t="shared" ca="1" si="280"/>
        <v/>
      </c>
      <c r="P1548" t="str">
        <f t="shared" ca="1" si="287"/>
        <v/>
      </c>
      <c r="Q1548" t="str">
        <f t="shared" ca="1" si="281"/>
        <v/>
      </c>
      <c r="R1548" t="str">
        <f t="shared" ca="1" si="282"/>
        <v/>
      </c>
    </row>
    <row r="1549" spans="3:18" x14ac:dyDescent="0.25">
      <c r="C1549" s="25">
        <v>41094</v>
      </c>
      <c r="D1549" s="24"/>
      <c r="E1549" s="24">
        <v>19709.75</v>
      </c>
      <c r="F1549" s="24"/>
      <c r="G1549">
        <f t="shared" si="276"/>
        <v>87.66</v>
      </c>
      <c r="H1549">
        <f t="shared" ca="1" si="283"/>
        <v>87.66</v>
      </c>
      <c r="I1549">
        <f t="shared" si="277"/>
        <v>2</v>
      </c>
      <c r="J1549">
        <f t="shared" ca="1" si="278"/>
        <v>2</v>
      </c>
      <c r="K1549">
        <f t="shared" ca="1" si="284"/>
        <v>19735.53</v>
      </c>
      <c r="L1549">
        <f t="shared" ca="1" si="285"/>
        <v>19735.53</v>
      </c>
      <c r="M1549" s="21">
        <f t="shared" ca="1" si="279"/>
        <v>0</v>
      </c>
      <c r="N1549" s="21">
        <f t="shared" ca="1" si="286"/>
        <v>0</v>
      </c>
      <c r="O1549" t="str">
        <f t="shared" ca="1" si="280"/>
        <v/>
      </c>
      <c r="P1549" t="str">
        <f t="shared" ca="1" si="287"/>
        <v/>
      </c>
      <c r="Q1549" t="str">
        <f t="shared" ca="1" si="281"/>
        <v/>
      </c>
      <c r="R1549" t="str">
        <f t="shared" ca="1" si="282"/>
        <v/>
      </c>
    </row>
    <row r="1550" spans="3:18" x14ac:dyDescent="0.25">
      <c r="C1550" s="25">
        <v>41093</v>
      </c>
      <c r="D1550" s="24">
        <v>87.66</v>
      </c>
      <c r="E1550" s="24">
        <v>19735.53</v>
      </c>
      <c r="F1550" s="24">
        <v>1374.02</v>
      </c>
      <c r="G1550">
        <f t="shared" si="276"/>
        <v>87.66</v>
      </c>
      <c r="H1550">
        <f t="shared" ca="1" si="283"/>
        <v>87.66</v>
      </c>
      <c r="I1550">
        <f t="shared" si="277"/>
        <v>1</v>
      </c>
      <c r="J1550">
        <f t="shared" ca="1" si="278"/>
        <v>1</v>
      </c>
      <c r="K1550">
        <f t="shared" ca="1" si="284"/>
        <v>19735.53</v>
      </c>
      <c r="L1550">
        <f t="shared" ca="1" si="285"/>
        <v>19735.53</v>
      </c>
      <c r="M1550" s="21">
        <f t="shared" ca="1" si="279"/>
        <v>0</v>
      </c>
      <c r="N1550" s="21">
        <f t="shared" ca="1" si="286"/>
        <v>0</v>
      </c>
      <c r="O1550" t="str">
        <f t="shared" ca="1" si="280"/>
        <v/>
      </c>
      <c r="P1550" t="str">
        <f t="shared" ca="1" si="287"/>
        <v/>
      </c>
      <c r="Q1550" t="str">
        <f t="shared" ca="1" si="281"/>
        <v/>
      </c>
      <c r="R1550" t="str">
        <f t="shared" ca="1" si="282"/>
        <v/>
      </c>
    </row>
    <row r="1551" spans="3:18" x14ac:dyDescent="0.25">
      <c r="C1551" s="25">
        <v>41092</v>
      </c>
      <c r="D1551" s="24">
        <v>83.75</v>
      </c>
      <c r="E1551" s="24"/>
      <c r="F1551" s="24">
        <v>1365.51</v>
      </c>
      <c r="G1551">
        <f t="shared" si="276"/>
        <v>84.96</v>
      </c>
      <c r="H1551">
        <f t="shared" ca="1" si="283"/>
        <v>83.75</v>
      </c>
      <c r="I1551">
        <f t="shared" si="277"/>
        <v>2</v>
      </c>
      <c r="J1551">
        <f t="shared" ca="1" si="278"/>
        <v>1</v>
      </c>
      <c r="K1551">
        <f t="shared" ca="1" si="284"/>
        <v>19441.46</v>
      </c>
      <c r="L1551">
        <f t="shared" ca="1" si="285"/>
        <v>0</v>
      </c>
      <c r="M1551" s="21">
        <f t="shared" ca="1" si="279"/>
        <v>-1.4241996233521625</v>
      </c>
      <c r="N1551" s="21">
        <f t="shared" ca="1" si="286"/>
        <v>-100</v>
      </c>
      <c r="O1551" t="str">
        <f t="shared" ca="1" si="280"/>
        <v/>
      </c>
      <c r="P1551" t="str">
        <f t="shared" ca="1" si="287"/>
        <v/>
      </c>
      <c r="Q1551" t="str">
        <f t="shared" ca="1" si="281"/>
        <v/>
      </c>
      <c r="R1551" t="str">
        <f t="shared" ca="1" si="282"/>
        <v/>
      </c>
    </row>
    <row r="1552" spans="3:18" x14ac:dyDescent="0.25">
      <c r="C1552" s="25">
        <v>41089</v>
      </c>
      <c r="D1552" s="24">
        <v>84.96</v>
      </c>
      <c r="E1552" s="24">
        <v>19441.46</v>
      </c>
      <c r="F1552" s="24">
        <v>1362.16</v>
      </c>
      <c r="G1552">
        <f t="shared" si="276"/>
        <v>84.96</v>
      </c>
      <c r="H1552">
        <f t="shared" ca="1" si="283"/>
        <v>84.96</v>
      </c>
      <c r="I1552">
        <f t="shared" si="277"/>
        <v>1</v>
      </c>
      <c r="J1552">
        <f t="shared" ca="1" si="278"/>
        <v>1</v>
      </c>
      <c r="K1552">
        <f t="shared" ca="1" si="284"/>
        <v>19441.46</v>
      </c>
      <c r="L1552">
        <f t="shared" ca="1" si="285"/>
        <v>19441.46</v>
      </c>
      <c r="M1552" s="21">
        <f t="shared" ca="1" si="279"/>
        <v>0</v>
      </c>
      <c r="N1552" s="21">
        <f t="shared" ca="1" si="286"/>
        <v>0</v>
      </c>
      <c r="O1552" t="str">
        <f t="shared" ca="1" si="280"/>
        <v/>
      </c>
      <c r="P1552" t="str">
        <f t="shared" ca="1" si="287"/>
        <v/>
      </c>
      <c r="Q1552" t="str">
        <f t="shared" ca="1" si="281"/>
        <v/>
      </c>
      <c r="R1552" t="str">
        <f t="shared" ca="1" si="282"/>
        <v/>
      </c>
    </row>
    <row r="1553" spans="3:18" x14ac:dyDescent="0.25">
      <c r="C1553" s="25">
        <v>41088</v>
      </c>
      <c r="D1553" s="24">
        <v>77.69</v>
      </c>
      <c r="E1553" s="24">
        <v>19025.27</v>
      </c>
      <c r="F1553" s="24">
        <v>1329.04</v>
      </c>
      <c r="G1553">
        <f t="shared" ref="G1553:G1616" si="288">MAX($D1553:$D1567)</f>
        <v>84.1</v>
      </c>
      <c r="H1553">
        <f t="shared" ca="1" si="283"/>
        <v>77.69</v>
      </c>
      <c r="I1553">
        <f t="shared" ref="I1553:I1616" si="289">MATCH($G1553,$D1553:$D1567,0)</f>
        <v>15</v>
      </c>
      <c r="J1553">
        <f t="shared" ref="J1553:J1616" ca="1" si="290">MATCH($H1553,$D1553:$D1567,0)</f>
        <v>1</v>
      </c>
      <c r="K1553">
        <f t="shared" ca="1" si="284"/>
        <v>18502.34</v>
      </c>
      <c r="L1553">
        <f t="shared" ca="1" si="285"/>
        <v>19025.27</v>
      </c>
      <c r="M1553" s="21">
        <f t="shared" ref="M1553:M1616" ca="1" si="291">100*(H1553/G1553-1)</f>
        <v>-7.6218787158145007</v>
      </c>
      <c r="N1553" s="21">
        <f t="shared" ca="1" si="286"/>
        <v>2.8262911610098973</v>
      </c>
      <c r="O1553" t="str">
        <f t="shared" ref="O1553:O1616" ca="1" si="292">IF(M1553&lt;-10,1,"")</f>
        <v/>
      </c>
      <c r="P1553" t="str">
        <f t="shared" ca="1" si="287"/>
        <v/>
      </c>
      <c r="Q1553" t="str">
        <f t="shared" ref="Q1553:Q1616" ca="1" si="293">IF(AND($O1553=1,$P1553=1),OFFSET($C1553,I1553-1,0),"")</f>
        <v/>
      </c>
      <c r="R1553" t="str">
        <f t="shared" ref="R1553:R1616" ca="1" si="294">IF(AND($O1553=1,$P1553=1),OFFSET($C1553,J1553-1,0),"")</f>
        <v/>
      </c>
    </row>
    <row r="1554" spans="3:18" x14ac:dyDescent="0.25">
      <c r="C1554" s="25">
        <v>41087</v>
      </c>
      <c r="D1554" s="24">
        <v>80.209999999999994</v>
      </c>
      <c r="E1554" s="24">
        <v>19176.95</v>
      </c>
      <c r="F1554" s="24">
        <v>1331.85</v>
      </c>
      <c r="G1554">
        <f t="shared" si="288"/>
        <v>84.82</v>
      </c>
      <c r="H1554">
        <f t="shared" ref="H1554:H1617" ca="1" si="295">MIN(OFFSET($D1554,0,0,MATCH($G1554,$D1554:$D1568,0),1))</f>
        <v>78.2</v>
      </c>
      <c r="I1554">
        <f t="shared" si="289"/>
        <v>15</v>
      </c>
      <c r="J1554">
        <f t="shared" ca="1" si="290"/>
        <v>5</v>
      </c>
      <c r="K1554">
        <f t="shared" ref="K1554:K1617" ca="1" si="296">OFFSET($E1554,I1554-1,0)</f>
        <v>18678.29</v>
      </c>
      <c r="L1554">
        <f t="shared" ref="L1554:L1617" ca="1" si="297">OFFSET($E1554,J1554-1,0)</f>
        <v>19265.07</v>
      </c>
      <c r="M1554" s="21">
        <f t="shared" ca="1" si="291"/>
        <v>-7.8047630275878248</v>
      </c>
      <c r="N1554" s="21">
        <f t="shared" ref="N1554:N1617" ca="1" si="298">IF(ISNUMBER(100*(L1554/K1554-1)),100*(L1554/K1554-1),"")</f>
        <v>3.1415081359160713</v>
      </c>
      <c r="O1554" t="str">
        <f t="shared" ca="1" si="292"/>
        <v/>
      </c>
      <c r="P1554" t="str">
        <f t="shared" ref="P1554:P1617" ca="1" si="299">IF(N1554="","",IF(N1554=-100,"",IF(N1554&lt;-10,1,"")))</f>
        <v/>
      </c>
      <c r="Q1554" t="str">
        <f t="shared" ca="1" si="293"/>
        <v/>
      </c>
      <c r="R1554" t="str">
        <f t="shared" ca="1" si="294"/>
        <v/>
      </c>
    </row>
    <row r="1555" spans="3:18" x14ac:dyDescent="0.25">
      <c r="C1555" s="25">
        <v>41086</v>
      </c>
      <c r="D1555" s="24">
        <v>79.36</v>
      </c>
      <c r="E1555" s="24">
        <v>18981.84</v>
      </c>
      <c r="F1555" s="24">
        <v>1319.99</v>
      </c>
      <c r="G1555">
        <f t="shared" si="288"/>
        <v>85.02</v>
      </c>
      <c r="H1555">
        <f t="shared" ca="1" si="295"/>
        <v>78.2</v>
      </c>
      <c r="I1555">
        <f t="shared" si="289"/>
        <v>15</v>
      </c>
      <c r="J1555">
        <f t="shared" ca="1" si="290"/>
        <v>4</v>
      </c>
      <c r="K1555">
        <f t="shared" ca="1" si="296"/>
        <v>18520.53</v>
      </c>
      <c r="L1555">
        <f t="shared" ca="1" si="297"/>
        <v>19265.07</v>
      </c>
      <c r="M1555" s="21">
        <f t="shared" ca="1" si="291"/>
        <v>-8.0216419665960821</v>
      </c>
      <c r="N1555" s="21">
        <f t="shared" ca="1" si="298"/>
        <v>4.0200793389822076</v>
      </c>
      <c r="O1555" t="str">
        <f t="shared" ca="1" si="292"/>
        <v/>
      </c>
      <c r="P1555" t="str">
        <f t="shared" ca="1" si="299"/>
        <v/>
      </c>
      <c r="Q1555" t="str">
        <f t="shared" ca="1" si="293"/>
        <v/>
      </c>
      <c r="R1555" t="str">
        <f t="shared" ca="1" si="294"/>
        <v/>
      </c>
    </row>
    <row r="1556" spans="3:18" x14ac:dyDescent="0.25">
      <c r="C1556" s="25">
        <v>41085</v>
      </c>
      <c r="D1556" s="24">
        <v>79.209999999999994</v>
      </c>
      <c r="E1556" s="24">
        <v>18897.45</v>
      </c>
      <c r="F1556" s="24">
        <v>1313.72</v>
      </c>
      <c r="G1556">
        <f t="shared" si="288"/>
        <v>85.02</v>
      </c>
      <c r="H1556">
        <f t="shared" ca="1" si="295"/>
        <v>78.2</v>
      </c>
      <c r="I1556">
        <f t="shared" si="289"/>
        <v>14</v>
      </c>
      <c r="J1556">
        <f t="shared" ca="1" si="290"/>
        <v>3</v>
      </c>
      <c r="K1556">
        <f t="shared" ca="1" si="296"/>
        <v>18520.53</v>
      </c>
      <c r="L1556">
        <f t="shared" ca="1" si="297"/>
        <v>19265.07</v>
      </c>
      <c r="M1556" s="21">
        <f t="shared" ca="1" si="291"/>
        <v>-8.0216419665960821</v>
      </c>
      <c r="N1556" s="21">
        <f t="shared" ca="1" si="298"/>
        <v>4.0200793389822076</v>
      </c>
      <c r="O1556" t="str">
        <f t="shared" ca="1" si="292"/>
        <v/>
      </c>
      <c r="P1556" t="str">
        <f t="shared" ca="1" si="299"/>
        <v/>
      </c>
      <c r="Q1556" t="str">
        <f t="shared" ca="1" si="293"/>
        <v/>
      </c>
      <c r="R1556" t="str">
        <f t="shared" ca="1" si="294"/>
        <v/>
      </c>
    </row>
    <row r="1557" spans="3:18" x14ac:dyDescent="0.25">
      <c r="C1557" s="25">
        <v>41082</v>
      </c>
      <c r="D1557" s="24">
        <v>79.760000000000005</v>
      </c>
      <c r="E1557" s="24">
        <v>18995.13</v>
      </c>
      <c r="F1557" s="24">
        <v>1335.02</v>
      </c>
      <c r="G1557">
        <f t="shared" si="288"/>
        <v>85.02</v>
      </c>
      <c r="H1557">
        <f t="shared" ca="1" si="295"/>
        <v>78.2</v>
      </c>
      <c r="I1557">
        <f t="shared" si="289"/>
        <v>13</v>
      </c>
      <c r="J1557">
        <f t="shared" ca="1" si="290"/>
        <v>2</v>
      </c>
      <c r="K1557">
        <f t="shared" ca="1" si="296"/>
        <v>18520.53</v>
      </c>
      <c r="L1557">
        <f t="shared" ca="1" si="297"/>
        <v>19265.07</v>
      </c>
      <c r="M1557" s="21">
        <f t="shared" ca="1" si="291"/>
        <v>-8.0216419665960821</v>
      </c>
      <c r="N1557" s="21">
        <f t="shared" ca="1" si="298"/>
        <v>4.0200793389822076</v>
      </c>
      <c r="O1557" t="str">
        <f t="shared" ca="1" si="292"/>
        <v/>
      </c>
      <c r="P1557" t="str">
        <f t="shared" ca="1" si="299"/>
        <v/>
      </c>
      <c r="Q1557" t="str">
        <f t="shared" ca="1" si="293"/>
        <v/>
      </c>
      <c r="R1557" t="str">
        <f t="shared" ca="1" si="294"/>
        <v/>
      </c>
    </row>
    <row r="1558" spans="3:18" x14ac:dyDescent="0.25">
      <c r="C1558" s="25">
        <v>41081</v>
      </c>
      <c r="D1558" s="24">
        <v>78.2</v>
      </c>
      <c r="E1558" s="24">
        <v>19265.07</v>
      </c>
      <c r="F1558" s="24">
        <v>1325.51</v>
      </c>
      <c r="G1558">
        <f t="shared" si="288"/>
        <v>85.02</v>
      </c>
      <c r="H1558">
        <f t="shared" ca="1" si="295"/>
        <v>78.2</v>
      </c>
      <c r="I1558">
        <f t="shared" si="289"/>
        <v>12</v>
      </c>
      <c r="J1558">
        <f t="shared" ca="1" si="290"/>
        <v>1</v>
      </c>
      <c r="K1558">
        <f t="shared" ca="1" si="296"/>
        <v>18520.53</v>
      </c>
      <c r="L1558">
        <f t="shared" ca="1" si="297"/>
        <v>19265.07</v>
      </c>
      <c r="M1558" s="21">
        <f t="shared" ca="1" si="291"/>
        <v>-8.0216419665960821</v>
      </c>
      <c r="N1558" s="21">
        <f t="shared" ca="1" si="298"/>
        <v>4.0200793389822076</v>
      </c>
      <c r="O1558" t="str">
        <f t="shared" ca="1" si="292"/>
        <v/>
      </c>
      <c r="P1558" t="str">
        <f t="shared" ca="1" si="299"/>
        <v/>
      </c>
      <c r="Q1558" t="str">
        <f t="shared" ca="1" si="293"/>
        <v/>
      </c>
      <c r="R1558" t="str">
        <f t="shared" ca="1" si="294"/>
        <v/>
      </c>
    </row>
    <row r="1559" spans="3:18" x14ac:dyDescent="0.25">
      <c r="C1559" s="25">
        <v>41080</v>
      </c>
      <c r="D1559" s="24">
        <v>81.8</v>
      </c>
      <c r="E1559" s="24">
        <v>19518.849999999999</v>
      </c>
      <c r="F1559" s="24">
        <v>1355.69</v>
      </c>
      <c r="G1559">
        <f t="shared" si="288"/>
        <v>86.53</v>
      </c>
      <c r="H1559">
        <f t="shared" ca="1" si="295"/>
        <v>81.8</v>
      </c>
      <c r="I1559">
        <f t="shared" si="289"/>
        <v>15</v>
      </c>
      <c r="J1559">
        <f t="shared" ca="1" si="290"/>
        <v>1</v>
      </c>
      <c r="K1559">
        <f t="shared" ca="1" si="296"/>
        <v>18629.52</v>
      </c>
      <c r="L1559">
        <f t="shared" ca="1" si="297"/>
        <v>19518.849999999999</v>
      </c>
      <c r="M1559" s="21">
        <f t="shared" ca="1" si="291"/>
        <v>-5.4663122616433686</v>
      </c>
      <c r="N1559" s="21">
        <f t="shared" ca="1" si="298"/>
        <v>4.7737676547758401</v>
      </c>
      <c r="O1559" t="str">
        <f t="shared" ca="1" si="292"/>
        <v/>
      </c>
      <c r="P1559" t="str">
        <f t="shared" ca="1" si="299"/>
        <v/>
      </c>
      <c r="Q1559" t="str">
        <f t="shared" ca="1" si="293"/>
        <v/>
      </c>
      <c r="R1559" t="str">
        <f t="shared" ca="1" si="294"/>
        <v/>
      </c>
    </row>
    <row r="1560" spans="3:18" x14ac:dyDescent="0.25">
      <c r="C1560" s="25">
        <v>41079</v>
      </c>
      <c r="D1560" s="24">
        <v>84.03</v>
      </c>
      <c r="E1560" s="24">
        <v>19416.669999999998</v>
      </c>
      <c r="F1560" s="24">
        <v>1357.98</v>
      </c>
      <c r="G1560">
        <f t="shared" si="288"/>
        <v>87.82</v>
      </c>
      <c r="H1560">
        <f t="shared" ca="1" si="295"/>
        <v>82.62</v>
      </c>
      <c r="I1560">
        <f t="shared" si="289"/>
        <v>15</v>
      </c>
      <c r="J1560">
        <f t="shared" ca="1" si="290"/>
        <v>5</v>
      </c>
      <c r="K1560">
        <f t="shared" ca="1" si="296"/>
        <v>18690.22</v>
      </c>
      <c r="L1560">
        <f t="shared" ca="1" si="297"/>
        <v>19026.52</v>
      </c>
      <c r="M1560" s="21">
        <f t="shared" ca="1" si="291"/>
        <v>-5.9212024595763912</v>
      </c>
      <c r="N1560" s="21">
        <f t="shared" ca="1" si="298"/>
        <v>1.7993367654313364</v>
      </c>
      <c r="O1560" t="str">
        <f t="shared" ca="1" si="292"/>
        <v/>
      </c>
      <c r="P1560" t="str">
        <f t="shared" ca="1" si="299"/>
        <v/>
      </c>
      <c r="Q1560" t="str">
        <f t="shared" ca="1" si="293"/>
        <v/>
      </c>
      <c r="R1560" t="str">
        <f t="shared" ca="1" si="294"/>
        <v/>
      </c>
    </row>
    <row r="1561" spans="3:18" x14ac:dyDescent="0.25">
      <c r="C1561" s="25">
        <v>41078</v>
      </c>
      <c r="D1561" s="24">
        <v>83.27</v>
      </c>
      <c r="E1561" s="24">
        <v>19427.810000000001</v>
      </c>
      <c r="F1561" s="24">
        <v>1344.78</v>
      </c>
      <c r="G1561">
        <f t="shared" si="288"/>
        <v>90.76</v>
      </c>
      <c r="H1561">
        <f t="shared" ca="1" si="295"/>
        <v>82.62</v>
      </c>
      <c r="I1561">
        <f t="shared" si="289"/>
        <v>15</v>
      </c>
      <c r="J1561">
        <f t="shared" ca="1" si="290"/>
        <v>4</v>
      </c>
      <c r="K1561">
        <f t="shared" ca="1" si="296"/>
        <v>19055.46</v>
      </c>
      <c r="L1561">
        <f t="shared" ca="1" si="297"/>
        <v>19026.52</v>
      </c>
      <c r="M1561" s="21">
        <f t="shared" ca="1" si="291"/>
        <v>-8.9687086822388693</v>
      </c>
      <c r="N1561" s="21">
        <f t="shared" ca="1" si="298"/>
        <v>-0.15187248169290513</v>
      </c>
      <c r="O1561" t="str">
        <f t="shared" ca="1" si="292"/>
        <v/>
      </c>
      <c r="P1561" t="str">
        <f t="shared" ca="1" si="299"/>
        <v/>
      </c>
      <c r="Q1561" t="str">
        <f t="shared" ca="1" si="293"/>
        <v/>
      </c>
      <c r="R1561" t="str">
        <f t="shared" ca="1" si="294"/>
        <v/>
      </c>
    </row>
    <row r="1562" spans="3:18" x14ac:dyDescent="0.25">
      <c r="C1562" s="25">
        <v>41075</v>
      </c>
      <c r="D1562" s="24">
        <v>84.03</v>
      </c>
      <c r="E1562" s="24">
        <v>19233.939999999999</v>
      </c>
      <c r="F1562" s="24">
        <v>1342.83</v>
      </c>
      <c r="G1562">
        <f t="shared" si="288"/>
        <v>90.76</v>
      </c>
      <c r="H1562">
        <f t="shared" ca="1" si="295"/>
        <v>82.62</v>
      </c>
      <c r="I1562">
        <f t="shared" si="289"/>
        <v>14</v>
      </c>
      <c r="J1562">
        <f t="shared" ca="1" si="290"/>
        <v>3</v>
      </c>
      <c r="K1562">
        <f t="shared" ca="1" si="296"/>
        <v>19055.46</v>
      </c>
      <c r="L1562">
        <f t="shared" ca="1" si="297"/>
        <v>19026.52</v>
      </c>
      <c r="M1562" s="21">
        <f t="shared" ca="1" si="291"/>
        <v>-8.9687086822388693</v>
      </c>
      <c r="N1562" s="21">
        <f t="shared" ca="1" si="298"/>
        <v>-0.15187248169290513</v>
      </c>
      <c r="O1562" t="str">
        <f t="shared" ca="1" si="292"/>
        <v/>
      </c>
      <c r="P1562" t="str">
        <f t="shared" ca="1" si="299"/>
        <v/>
      </c>
      <c r="Q1562" t="str">
        <f t="shared" ca="1" si="293"/>
        <v/>
      </c>
      <c r="R1562" t="str">
        <f t="shared" ca="1" si="294"/>
        <v/>
      </c>
    </row>
    <row r="1563" spans="3:18" x14ac:dyDescent="0.25">
      <c r="C1563" s="25">
        <v>41074</v>
      </c>
      <c r="D1563" s="24">
        <v>83.91</v>
      </c>
      <c r="E1563" s="24">
        <v>18808.400000000001</v>
      </c>
      <c r="F1563" s="24">
        <v>1329.1</v>
      </c>
      <c r="G1563">
        <f t="shared" si="288"/>
        <v>90.86</v>
      </c>
      <c r="H1563">
        <f t="shared" ca="1" si="295"/>
        <v>82.62</v>
      </c>
      <c r="I1563">
        <f t="shared" si="289"/>
        <v>15</v>
      </c>
      <c r="J1563">
        <f t="shared" ca="1" si="290"/>
        <v>2</v>
      </c>
      <c r="K1563">
        <f t="shared" ca="1" si="296"/>
        <v>18713.41</v>
      </c>
      <c r="L1563">
        <f t="shared" ca="1" si="297"/>
        <v>19026.52</v>
      </c>
      <c r="M1563" s="21">
        <f t="shared" ca="1" si="291"/>
        <v>-9.0688972044904226</v>
      </c>
      <c r="N1563" s="21">
        <f t="shared" ca="1" si="298"/>
        <v>1.6731851650768181</v>
      </c>
      <c r="O1563" t="str">
        <f t="shared" ca="1" si="292"/>
        <v/>
      </c>
      <c r="P1563" t="str">
        <f t="shared" ca="1" si="299"/>
        <v/>
      </c>
      <c r="Q1563" t="str">
        <f t="shared" ca="1" si="293"/>
        <v/>
      </c>
      <c r="R1563" t="str">
        <f t="shared" ca="1" si="294"/>
        <v/>
      </c>
    </row>
    <row r="1564" spans="3:18" x14ac:dyDescent="0.25">
      <c r="C1564" s="25">
        <v>41073</v>
      </c>
      <c r="D1564" s="24">
        <v>82.62</v>
      </c>
      <c r="E1564" s="24">
        <v>19026.52</v>
      </c>
      <c r="F1564" s="24">
        <v>1314.88</v>
      </c>
      <c r="G1564">
        <f t="shared" si="288"/>
        <v>90.86</v>
      </c>
      <c r="H1564">
        <f t="shared" ca="1" si="295"/>
        <v>82.62</v>
      </c>
      <c r="I1564">
        <f t="shared" si="289"/>
        <v>14</v>
      </c>
      <c r="J1564">
        <f t="shared" ca="1" si="290"/>
        <v>1</v>
      </c>
      <c r="K1564">
        <f t="shared" ca="1" si="296"/>
        <v>18713.41</v>
      </c>
      <c r="L1564">
        <f t="shared" ca="1" si="297"/>
        <v>19026.52</v>
      </c>
      <c r="M1564" s="21">
        <f t="shared" ca="1" si="291"/>
        <v>-9.0688972044904226</v>
      </c>
      <c r="N1564" s="21">
        <f t="shared" ca="1" si="298"/>
        <v>1.6731851650768181</v>
      </c>
      <c r="O1564" t="str">
        <f t="shared" ca="1" si="292"/>
        <v/>
      </c>
      <c r="P1564" t="str">
        <f t="shared" ca="1" si="299"/>
        <v/>
      </c>
      <c r="Q1564" t="str">
        <f t="shared" ca="1" si="293"/>
        <v/>
      </c>
      <c r="R1564" t="str">
        <f t="shared" ca="1" si="294"/>
        <v/>
      </c>
    </row>
    <row r="1565" spans="3:18" x14ac:dyDescent="0.25">
      <c r="C1565" s="25">
        <v>41072</v>
      </c>
      <c r="D1565" s="24">
        <v>83.32</v>
      </c>
      <c r="E1565" s="24">
        <v>18872.560000000001</v>
      </c>
      <c r="F1565" s="24">
        <v>1324.18</v>
      </c>
      <c r="G1565">
        <f t="shared" si="288"/>
        <v>90.86</v>
      </c>
      <c r="H1565">
        <f t="shared" ca="1" si="295"/>
        <v>82.7</v>
      </c>
      <c r="I1565">
        <f t="shared" si="289"/>
        <v>13</v>
      </c>
      <c r="J1565">
        <f t="shared" ca="1" si="290"/>
        <v>2</v>
      </c>
      <c r="K1565">
        <f t="shared" ca="1" si="296"/>
        <v>18713.41</v>
      </c>
      <c r="L1565">
        <f t="shared" ca="1" si="297"/>
        <v>18953.63</v>
      </c>
      <c r="M1565" s="21">
        <f t="shared" ca="1" si="291"/>
        <v>-8.9808496588157603</v>
      </c>
      <c r="N1565" s="21">
        <f t="shared" ca="1" si="298"/>
        <v>1.2836783889200287</v>
      </c>
      <c r="O1565" t="str">
        <f t="shared" ca="1" si="292"/>
        <v/>
      </c>
      <c r="P1565" t="str">
        <f t="shared" ca="1" si="299"/>
        <v/>
      </c>
      <c r="Q1565" t="str">
        <f t="shared" ca="1" si="293"/>
        <v/>
      </c>
      <c r="R1565" t="str">
        <f t="shared" ca="1" si="294"/>
        <v/>
      </c>
    </row>
    <row r="1566" spans="3:18" x14ac:dyDescent="0.25">
      <c r="C1566" s="25">
        <v>41071</v>
      </c>
      <c r="D1566" s="24">
        <v>82.7</v>
      </c>
      <c r="E1566" s="24">
        <v>18953.63</v>
      </c>
      <c r="F1566" s="24">
        <v>1308.93</v>
      </c>
      <c r="G1566">
        <f t="shared" si="288"/>
        <v>91.66</v>
      </c>
      <c r="H1566">
        <f t="shared" ca="1" si="295"/>
        <v>82.7</v>
      </c>
      <c r="I1566">
        <f t="shared" si="289"/>
        <v>15</v>
      </c>
      <c r="J1566">
        <f t="shared" ca="1" si="290"/>
        <v>1</v>
      </c>
      <c r="K1566">
        <f t="shared" ca="1" si="296"/>
        <v>19039.150000000001</v>
      </c>
      <c r="L1566">
        <f t="shared" ca="1" si="297"/>
        <v>18953.63</v>
      </c>
      <c r="M1566" s="21">
        <f t="shared" ca="1" si="291"/>
        <v>-9.775256382282338</v>
      </c>
      <c r="N1566" s="21">
        <f t="shared" ca="1" si="298"/>
        <v>-0.44917971653146704</v>
      </c>
      <c r="O1566" t="str">
        <f t="shared" ca="1" si="292"/>
        <v/>
      </c>
      <c r="P1566" t="str">
        <f t="shared" ca="1" si="299"/>
        <v/>
      </c>
      <c r="Q1566" t="str">
        <f t="shared" ca="1" si="293"/>
        <v/>
      </c>
      <c r="R1566" t="str">
        <f t="shared" ca="1" si="294"/>
        <v/>
      </c>
    </row>
    <row r="1567" spans="3:18" x14ac:dyDescent="0.25">
      <c r="C1567" s="25">
        <v>41068</v>
      </c>
      <c r="D1567" s="24">
        <v>84.1</v>
      </c>
      <c r="E1567" s="24">
        <v>18502.34</v>
      </c>
      <c r="F1567" s="24">
        <v>1325.66</v>
      </c>
      <c r="G1567">
        <f t="shared" si="288"/>
        <v>92.57</v>
      </c>
      <c r="H1567">
        <f t="shared" ca="1" si="295"/>
        <v>83.23</v>
      </c>
      <c r="I1567">
        <f t="shared" si="289"/>
        <v>15</v>
      </c>
      <c r="J1567">
        <f t="shared" ca="1" si="290"/>
        <v>6</v>
      </c>
      <c r="K1567">
        <f t="shared" ca="1" si="296"/>
        <v>18922.32</v>
      </c>
      <c r="L1567">
        <f t="shared" ca="1" si="297"/>
        <v>18558.34</v>
      </c>
      <c r="M1567" s="21">
        <f t="shared" ca="1" si="291"/>
        <v>-10.089661877498102</v>
      </c>
      <c r="N1567" s="21">
        <f t="shared" ca="1" si="298"/>
        <v>-1.9235484866549135</v>
      </c>
      <c r="O1567">
        <f t="shared" ca="1" si="292"/>
        <v>1</v>
      </c>
      <c r="P1567" t="str">
        <f t="shared" ca="1" si="299"/>
        <v/>
      </c>
      <c r="Q1567" t="str">
        <f t="shared" ca="1" si="293"/>
        <v/>
      </c>
      <c r="R1567" t="str">
        <f t="shared" ca="1" si="294"/>
        <v/>
      </c>
    </row>
    <row r="1568" spans="3:18" x14ac:dyDescent="0.25">
      <c r="C1568" s="25">
        <v>41067</v>
      </c>
      <c r="D1568" s="24">
        <v>84.82</v>
      </c>
      <c r="E1568" s="24">
        <v>18678.29</v>
      </c>
      <c r="F1568" s="24">
        <v>1314.99</v>
      </c>
      <c r="G1568">
        <f t="shared" si="288"/>
        <v>92.57</v>
      </c>
      <c r="H1568">
        <f t="shared" ca="1" si="295"/>
        <v>83.23</v>
      </c>
      <c r="I1568">
        <f t="shared" si="289"/>
        <v>14</v>
      </c>
      <c r="J1568">
        <f t="shared" ca="1" si="290"/>
        <v>5</v>
      </c>
      <c r="K1568">
        <f t="shared" ca="1" si="296"/>
        <v>18922.32</v>
      </c>
      <c r="L1568">
        <f t="shared" ca="1" si="297"/>
        <v>18558.34</v>
      </c>
      <c r="M1568" s="21">
        <f t="shared" ca="1" si="291"/>
        <v>-10.089661877498102</v>
      </c>
      <c r="N1568" s="21">
        <f t="shared" ca="1" si="298"/>
        <v>-1.9235484866549135</v>
      </c>
      <c r="O1568">
        <f t="shared" ca="1" si="292"/>
        <v>1</v>
      </c>
      <c r="P1568" t="str">
        <f t="shared" ca="1" si="299"/>
        <v/>
      </c>
      <c r="Q1568" t="str">
        <f t="shared" ca="1" si="293"/>
        <v/>
      </c>
      <c r="R1568" t="str">
        <f t="shared" ca="1" si="294"/>
        <v/>
      </c>
    </row>
    <row r="1569" spans="3:18" x14ac:dyDescent="0.25">
      <c r="C1569" s="25">
        <v>41066</v>
      </c>
      <c r="D1569" s="24">
        <v>85.02</v>
      </c>
      <c r="E1569" s="24">
        <v>18520.53</v>
      </c>
      <c r="F1569" s="24">
        <v>1315.13</v>
      </c>
      <c r="G1569">
        <f t="shared" si="288"/>
        <v>92.57</v>
      </c>
      <c r="H1569">
        <f t="shared" ca="1" si="295"/>
        <v>83.23</v>
      </c>
      <c r="I1569">
        <f t="shared" si="289"/>
        <v>13</v>
      </c>
      <c r="J1569">
        <f t="shared" ca="1" si="290"/>
        <v>4</v>
      </c>
      <c r="K1569">
        <f t="shared" ca="1" si="296"/>
        <v>18922.32</v>
      </c>
      <c r="L1569">
        <f t="shared" ca="1" si="297"/>
        <v>18558.34</v>
      </c>
      <c r="M1569" s="21">
        <f t="shared" ca="1" si="291"/>
        <v>-10.089661877498102</v>
      </c>
      <c r="N1569" s="21">
        <f t="shared" ca="1" si="298"/>
        <v>-1.9235484866549135</v>
      </c>
      <c r="O1569">
        <f t="shared" ca="1" si="292"/>
        <v>1</v>
      </c>
      <c r="P1569" t="str">
        <f t="shared" ca="1" si="299"/>
        <v/>
      </c>
      <c r="Q1569" t="str">
        <f t="shared" ca="1" si="293"/>
        <v/>
      </c>
      <c r="R1569" t="str">
        <f t="shared" ca="1" si="294"/>
        <v/>
      </c>
    </row>
    <row r="1570" spans="3:18" x14ac:dyDescent="0.25">
      <c r="C1570" s="25">
        <v>41065</v>
      </c>
      <c r="D1570" s="24">
        <v>84.29</v>
      </c>
      <c r="E1570" s="24">
        <v>18259.03</v>
      </c>
      <c r="F1570" s="24">
        <v>1285.5</v>
      </c>
      <c r="G1570">
        <f t="shared" si="288"/>
        <v>92.81</v>
      </c>
      <c r="H1570">
        <f t="shared" ca="1" si="295"/>
        <v>83.23</v>
      </c>
      <c r="I1570">
        <f t="shared" si="289"/>
        <v>15</v>
      </c>
      <c r="J1570">
        <f t="shared" ca="1" si="290"/>
        <v>3</v>
      </c>
      <c r="K1570">
        <f t="shared" ca="1" si="296"/>
        <v>19259.830000000002</v>
      </c>
      <c r="L1570">
        <f t="shared" ca="1" si="297"/>
        <v>18558.34</v>
      </c>
      <c r="M1570" s="21">
        <f t="shared" ca="1" si="291"/>
        <v>-10.322163559961206</v>
      </c>
      <c r="N1570" s="21">
        <f t="shared" ca="1" si="298"/>
        <v>-3.6422439865772538</v>
      </c>
      <c r="O1570">
        <f t="shared" ca="1" si="292"/>
        <v>1</v>
      </c>
      <c r="P1570" t="str">
        <f t="shared" ca="1" si="299"/>
        <v/>
      </c>
      <c r="Q1570" t="str">
        <f t="shared" ca="1" si="293"/>
        <v/>
      </c>
      <c r="R1570" t="str">
        <f t="shared" ca="1" si="294"/>
        <v/>
      </c>
    </row>
    <row r="1571" spans="3:18" x14ac:dyDescent="0.25">
      <c r="C1571" s="25">
        <v>41064</v>
      </c>
      <c r="D1571" s="24">
        <v>83.98</v>
      </c>
      <c r="E1571" s="24">
        <v>18185.59</v>
      </c>
      <c r="F1571" s="24">
        <v>1278.18</v>
      </c>
      <c r="G1571">
        <f t="shared" si="288"/>
        <v>93.98</v>
      </c>
      <c r="H1571">
        <f t="shared" ca="1" si="295"/>
        <v>83.23</v>
      </c>
      <c r="I1571">
        <f t="shared" si="289"/>
        <v>15</v>
      </c>
      <c r="J1571">
        <f t="shared" ca="1" si="290"/>
        <v>2</v>
      </c>
      <c r="K1571">
        <f t="shared" ca="1" si="296"/>
        <v>19894.310000000001</v>
      </c>
      <c r="L1571">
        <f t="shared" ca="1" si="297"/>
        <v>18558.34</v>
      </c>
      <c r="M1571" s="21">
        <f t="shared" ca="1" si="291"/>
        <v>-11.438603958288995</v>
      </c>
      <c r="N1571" s="21">
        <f t="shared" ca="1" si="298"/>
        <v>-6.7153371994303939</v>
      </c>
      <c r="O1571">
        <f t="shared" ca="1" si="292"/>
        <v>1</v>
      </c>
      <c r="P1571" t="str">
        <f t="shared" ca="1" si="299"/>
        <v/>
      </c>
      <c r="Q1571" t="str">
        <f t="shared" ca="1" si="293"/>
        <v/>
      </c>
      <c r="R1571" t="str">
        <f t="shared" ca="1" si="294"/>
        <v/>
      </c>
    </row>
    <row r="1572" spans="3:18" x14ac:dyDescent="0.25">
      <c r="C1572" s="25">
        <v>41061</v>
      </c>
      <c r="D1572" s="24">
        <v>83.23</v>
      </c>
      <c r="E1572" s="24">
        <v>18558.34</v>
      </c>
      <c r="F1572" s="24">
        <v>1278.05</v>
      </c>
      <c r="G1572">
        <f t="shared" si="288"/>
        <v>94.78</v>
      </c>
      <c r="H1572">
        <f t="shared" ca="1" si="295"/>
        <v>83.23</v>
      </c>
      <c r="I1572">
        <f t="shared" si="289"/>
        <v>15</v>
      </c>
      <c r="J1572">
        <f t="shared" ca="1" si="290"/>
        <v>1</v>
      </c>
      <c r="K1572">
        <f t="shared" ca="1" si="296"/>
        <v>19735.04</v>
      </c>
      <c r="L1572">
        <f t="shared" ca="1" si="297"/>
        <v>18558.34</v>
      </c>
      <c r="M1572" s="21">
        <f t="shared" ca="1" si="291"/>
        <v>-12.186115214180205</v>
      </c>
      <c r="N1572" s="21">
        <f t="shared" ca="1" si="298"/>
        <v>-5.9624910818523835</v>
      </c>
      <c r="O1572">
        <f t="shared" ca="1" si="292"/>
        <v>1</v>
      </c>
      <c r="P1572" t="str">
        <f t="shared" ca="1" si="299"/>
        <v/>
      </c>
      <c r="Q1572" t="str">
        <f t="shared" ca="1" si="293"/>
        <v/>
      </c>
      <c r="R1572" t="str">
        <f t="shared" ca="1" si="294"/>
        <v/>
      </c>
    </row>
    <row r="1573" spans="3:18" x14ac:dyDescent="0.25">
      <c r="C1573" s="25">
        <v>41060</v>
      </c>
      <c r="D1573" s="24">
        <v>86.53</v>
      </c>
      <c r="E1573" s="24">
        <v>18629.52</v>
      </c>
      <c r="F1573" s="24">
        <v>1310.33</v>
      </c>
      <c r="G1573">
        <f t="shared" si="288"/>
        <v>96.13</v>
      </c>
      <c r="H1573">
        <f t="shared" ca="1" si="295"/>
        <v>86.53</v>
      </c>
      <c r="I1573">
        <f t="shared" si="289"/>
        <v>15</v>
      </c>
      <c r="J1573">
        <f t="shared" ca="1" si="290"/>
        <v>1</v>
      </c>
      <c r="K1573">
        <f t="shared" ca="1" si="296"/>
        <v>19964.63</v>
      </c>
      <c r="L1573">
        <f t="shared" ca="1" si="297"/>
        <v>18629.52</v>
      </c>
      <c r="M1573" s="21">
        <f t="shared" ca="1" si="291"/>
        <v>-9.9864766462082528</v>
      </c>
      <c r="N1573" s="21">
        <f t="shared" ca="1" si="298"/>
        <v>-6.6873766255623135</v>
      </c>
      <c r="O1573" t="str">
        <f t="shared" ca="1" si="292"/>
        <v/>
      </c>
      <c r="P1573" t="str">
        <f t="shared" ca="1" si="299"/>
        <v/>
      </c>
      <c r="Q1573" t="str">
        <f t="shared" ca="1" si="293"/>
        <v/>
      </c>
      <c r="R1573" t="str">
        <f t="shared" ca="1" si="294"/>
        <v/>
      </c>
    </row>
    <row r="1574" spans="3:18" x14ac:dyDescent="0.25">
      <c r="C1574" s="25">
        <v>41059</v>
      </c>
      <c r="D1574" s="24">
        <v>87.82</v>
      </c>
      <c r="E1574" s="24">
        <v>18690.22</v>
      </c>
      <c r="F1574" s="24">
        <v>1313.32</v>
      </c>
      <c r="G1574">
        <f t="shared" si="288"/>
        <v>97.08</v>
      </c>
      <c r="H1574">
        <f t="shared" ca="1" si="295"/>
        <v>87.82</v>
      </c>
      <c r="I1574">
        <f t="shared" si="289"/>
        <v>15</v>
      </c>
      <c r="J1574">
        <f t="shared" ca="1" si="290"/>
        <v>1</v>
      </c>
      <c r="K1574">
        <f t="shared" ca="1" si="296"/>
        <v>20227.28</v>
      </c>
      <c r="L1574">
        <f t="shared" ca="1" si="297"/>
        <v>18690.22</v>
      </c>
      <c r="M1574" s="21">
        <f t="shared" ca="1" si="291"/>
        <v>-9.538524927894521</v>
      </c>
      <c r="N1574" s="21">
        <f t="shared" ca="1" si="298"/>
        <v>-7.5989455824015728</v>
      </c>
      <c r="O1574" t="str">
        <f t="shared" ca="1" si="292"/>
        <v/>
      </c>
      <c r="P1574" t="str">
        <f t="shared" ca="1" si="299"/>
        <v/>
      </c>
      <c r="Q1574" t="str">
        <f t="shared" ca="1" si="293"/>
        <v/>
      </c>
      <c r="R1574" t="str">
        <f t="shared" ca="1" si="294"/>
        <v/>
      </c>
    </row>
    <row r="1575" spans="3:18" x14ac:dyDescent="0.25">
      <c r="C1575" s="25">
        <v>41058</v>
      </c>
      <c r="D1575" s="24">
        <v>90.76</v>
      </c>
      <c r="E1575" s="24">
        <v>19055.46</v>
      </c>
      <c r="F1575" s="24">
        <v>1332.42</v>
      </c>
      <c r="G1575">
        <f t="shared" si="288"/>
        <v>97.08</v>
      </c>
      <c r="H1575">
        <f t="shared" ca="1" si="295"/>
        <v>89.9</v>
      </c>
      <c r="I1575">
        <f t="shared" si="289"/>
        <v>14</v>
      </c>
      <c r="J1575">
        <f t="shared" ca="1" si="290"/>
        <v>5</v>
      </c>
      <c r="K1575">
        <f t="shared" ca="1" si="296"/>
        <v>20227.28</v>
      </c>
      <c r="L1575">
        <f t="shared" ca="1" si="297"/>
        <v>18786.189999999999</v>
      </c>
      <c r="M1575" s="21">
        <f t="shared" ca="1" si="291"/>
        <v>-7.3959620931190688</v>
      </c>
      <c r="N1575" s="21">
        <f t="shared" ca="1" si="298"/>
        <v>-7.1244873260270296</v>
      </c>
      <c r="O1575" t="str">
        <f t="shared" ca="1" si="292"/>
        <v/>
      </c>
      <c r="P1575" t="str">
        <f t="shared" ca="1" si="299"/>
        <v/>
      </c>
      <c r="Q1575" t="str">
        <f t="shared" ca="1" si="293"/>
        <v/>
      </c>
      <c r="R1575" t="str">
        <f t="shared" ca="1" si="294"/>
        <v/>
      </c>
    </row>
    <row r="1576" spans="3:18" x14ac:dyDescent="0.25">
      <c r="C1576" s="25">
        <v>41057</v>
      </c>
      <c r="D1576" s="24"/>
      <c r="E1576" s="24">
        <v>18800.990000000002</v>
      </c>
      <c r="F1576" s="24"/>
      <c r="G1576">
        <f t="shared" si="288"/>
        <v>97.08</v>
      </c>
      <c r="H1576">
        <f t="shared" ca="1" si="295"/>
        <v>89.9</v>
      </c>
      <c r="I1576">
        <f t="shared" si="289"/>
        <v>13</v>
      </c>
      <c r="J1576">
        <f t="shared" ca="1" si="290"/>
        <v>4</v>
      </c>
      <c r="K1576">
        <f t="shared" ca="1" si="296"/>
        <v>20227.28</v>
      </c>
      <c r="L1576">
        <f t="shared" ca="1" si="297"/>
        <v>18786.189999999999</v>
      </c>
      <c r="M1576" s="21">
        <f t="shared" ca="1" si="291"/>
        <v>-7.3959620931190688</v>
      </c>
      <c r="N1576" s="21">
        <f t="shared" ca="1" si="298"/>
        <v>-7.1244873260270296</v>
      </c>
      <c r="O1576" t="str">
        <f t="shared" ca="1" si="292"/>
        <v/>
      </c>
      <c r="P1576" t="str">
        <f t="shared" ca="1" si="299"/>
        <v/>
      </c>
      <c r="Q1576" t="str">
        <f t="shared" ca="1" si="293"/>
        <v/>
      </c>
      <c r="R1576" t="str">
        <f t="shared" ca="1" si="294"/>
        <v/>
      </c>
    </row>
    <row r="1577" spans="3:18" x14ac:dyDescent="0.25">
      <c r="C1577" s="25">
        <v>41054</v>
      </c>
      <c r="D1577" s="24">
        <v>90.86</v>
      </c>
      <c r="E1577" s="24">
        <v>18713.41</v>
      </c>
      <c r="F1577" s="24">
        <v>1317.82</v>
      </c>
      <c r="G1577">
        <f t="shared" si="288"/>
        <v>97.94</v>
      </c>
      <c r="H1577">
        <f t="shared" ca="1" si="295"/>
        <v>89.9</v>
      </c>
      <c r="I1577">
        <f t="shared" si="289"/>
        <v>15</v>
      </c>
      <c r="J1577">
        <f t="shared" ca="1" si="290"/>
        <v>3</v>
      </c>
      <c r="K1577">
        <f t="shared" ca="1" si="296"/>
        <v>20536.650000000001</v>
      </c>
      <c r="L1577">
        <f t="shared" ca="1" si="297"/>
        <v>18786.189999999999</v>
      </c>
      <c r="M1577" s="21">
        <f t="shared" ca="1" si="291"/>
        <v>-8.209107616908307</v>
      </c>
      <c r="N1577" s="21">
        <f t="shared" ca="1" si="298"/>
        <v>-8.5235907511692623</v>
      </c>
      <c r="O1577" t="str">
        <f t="shared" ca="1" si="292"/>
        <v/>
      </c>
      <c r="P1577" t="str">
        <f t="shared" ca="1" si="299"/>
        <v/>
      </c>
      <c r="Q1577" t="str">
        <f t="shared" ca="1" si="293"/>
        <v/>
      </c>
      <c r="R1577" t="str">
        <f t="shared" ca="1" si="294"/>
        <v/>
      </c>
    </row>
    <row r="1578" spans="3:18" x14ac:dyDescent="0.25">
      <c r="C1578" s="25">
        <v>41053</v>
      </c>
      <c r="D1578" s="24">
        <v>90.66</v>
      </c>
      <c r="E1578" s="24">
        <v>18666.400000000001</v>
      </c>
      <c r="F1578" s="24">
        <v>1320.68</v>
      </c>
      <c r="G1578">
        <f t="shared" si="288"/>
        <v>98.49</v>
      </c>
      <c r="H1578">
        <f t="shared" ca="1" si="295"/>
        <v>89.9</v>
      </c>
      <c r="I1578">
        <f t="shared" si="289"/>
        <v>15</v>
      </c>
      <c r="J1578">
        <f t="shared" ca="1" si="290"/>
        <v>2</v>
      </c>
      <c r="K1578">
        <f t="shared" ca="1" si="296"/>
        <v>21086</v>
      </c>
      <c r="L1578">
        <f t="shared" ca="1" si="297"/>
        <v>18786.189999999999</v>
      </c>
      <c r="M1578" s="21">
        <f t="shared" ca="1" si="291"/>
        <v>-8.7216976342775805</v>
      </c>
      <c r="N1578" s="21">
        <f t="shared" ca="1" si="298"/>
        <v>-10.906810205823781</v>
      </c>
      <c r="O1578" t="str">
        <f t="shared" ca="1" si="292"/>
        <v/>
      </c>
      <c r="P1578">
        <f t="shared" ca="1" si="299"/>
        <v>1</v>
      </c>
      <c r="Q1578" t="str">
        <f t="shared" ca="1" si="293"/>
        <v/>
      </c>
      <c r="R1578" t="str">
        <f t="shared" ca="1" si="294"/>
        <v/>
      </c>
    </row>
    <row r="1579" spans="3:18" x14ac:dyDescent="0.25">
      <c r="C1579" s="25">
        <v>41052</v>
      </c>
      <c r="D1579" s="24">
        <v>89.9</v>
      </c>
      <c r="E1579" s="24">
        <v>18786.189999999999</v>
      </c>
      <c r="F1579" s="24">
        <v>1318.86</v>
      </c>
      <c r="G1579">
        <f t="shared" si="288"/>
        <v>102.54</v>
      </c>
      <c r="H1579">
        <f t="shared" ca="1" si="295"/>
        <v>89.9</v>
      </c>
      <c r="I1579">
        <f t="shared" si="289"/>
        <v>15</v>
      </c>
      <c r="J1579">
        <f t="shared" ca="1" si="290"/>
        <v>1</v>
      </c>
      <c r="K1579">
        <f t="shared" ca="1" si="296"/>
        <v>21249.53</v>
      </c>
      <c r="L1579">
        <f t="shared" ca="1" si="297"/>
        <v>18786.189999999999</v>
      </c>
      <c r="M1579" s="21">
        <f t="shared" ca="1" si="291"/>
        <v>-12.326896820752875</v>
      </c>
      <c r="N1579" s="21">
        <f t="shared" ca="1" si="298"/>
        <v>-11.592444632893063</v>
      </c>
      <c r="O1579">
        <f t="shared" ca="1" si="292"/>
        <v>1</v>
      </c>
      <c r="P1579">
        <f t="shared" ca="1" si="299"/>
        <v>1</v>
      </c>
      <c r="Q1579" s="22">
        <f t="shared" ca="1" si="293"/>
        <v>41032</v>
      </c>
      <c r="R1579" s="22">
        <f t="shared" ca="1" si="294"/>
        <v>41052</v>
      </c>
    </row>
    <row r="1580" spans="3:18" x14ac:dyDescent="0.25">
      <c r="C1580" s="25">
        <v>41051</v>
      </c>
      <c r="D1580" s="24">
        <v>91.66</v>
      </c>
      <c r="E1580" s="24">
        <v>19039.150000000001</v>
      </c>
      <c r="F1580" s="24">
        <v>1316.63</v>
      </c>
      <c r="G1580">
        <f t="shared" si="288"/>
        <v>105.22</v>
      </c>
      <c r="H1580">
        <f t="shared" ca="1" si="295"/>
        <v>91.48</v>
      </c>
      <c r="I1580">
        <f t="shared" si="289"/>
        <v>15</v>
      </c>
      <c r="J1580">
        <f t="shared" ca="1" si="290"/>
        <v>3</v>
      </c>
      <c r="K1580">
        <f t="shared" ca="1" si="296"/>
        <v>21309.08</v>
      </c>
      <c r="L1580">
        <f t="shared" ca="1" si="297"/>
        <v>18951.849999999999</v>
      </c>
      <c r="M1580" s="21">
        <f t="shared" ca="1" si="291"/>
        <v>-13.058353925109289</v>
      </c>
      <c r="N1580" s="21">
        <f t="shared" ca="1" si="298"/>
        <v>-11.06209184066137</v>
      </c>
      <c r="O1580">
        <f t="shared" ca="1" si="292"/>
        <v>1</v>
      </c>
      <c r="P1580">
        <f t="shared" ca="1" si="299"/>
        <v>1</v>
      </c>
      <c r="Q1580" s="22">
        <f t="shared" ca="1" si="293"/>
        <v>41031</v>
      </c>
      <c r="R1580" s="22">
        <f t="shared" ca="1" si="294"/>
        <v>41047</v>
      </c>
    </row>
    <row r="1581" spans="3:18" x14ac:dyDescent="0.25">
      <c r="C1581" s="25">
        <v>41050</v>
      </c>
      <c r="D1581" s="24">
        <v>92.57</v>
      </c>
      <c r="E1581" s="24">
        <v>18922.32</v>
      </c>
      <c r="F1581" s="24">
        <v>1315.99</v>
      </c>
      <c r="G1581">
        <f t="shared" si="288"/>
        <v>106.16</v>
      </c>
      <c r="H1581">
        <f t="shared" ca="1" si="295"/>
        <v>91.48</v>
      </c>
      <c r="I1581">
        <f t="shared" si="289"/>
        <v>15</v>
      </c>
      <c r="J1581">
        <f t="shared" ca="1" si="290"/>
        <v>2</v>
      </c>
      <c r="K1581">
        <f t="shared" ca="1" si="296"/>
        <v>0</v>
      </c>
      <c r="L1581">
        <f t="shared" ca="1" si="297"/>
        <v>18951.849999999999</v>
      </c>
      <c r="M1581" s="21">
        <f t="shared" ca="1" si="291"/>
        <v>-13.828183873398636</v>
      </c>
      <c r="N1581" s="21" t="str">
        <f t="shared" ca="1" si="298"/>
        <v/>
      </c>
      <c r="O1581">
        <f t="shared" ca="1" si="292"/>
        <v>1</v>
      </c>
      <c r="P1581" t="str">
        <f t="shared" ca="1" si="299"/>
        <v/>
      </c>
      <c r="Q1581" t="str">
        <f t="shared" ca="1" si="293"/>
        <v/>
      </c>
      <c r="R1581" t="str">
        <f t="shared" ca="1" si="294"/>
        <v/>
      </c>
    </row>
    <row r="1582" spans="3:18" x14ac:dyDescent="0.25">
      <c r="C1582" s="25">
        <v>41047</v>
      </c>
      <c r="D1582" s="24">
        <v>91.48</v>
      </c>
      <c r="E1582" s="24">
        <v>18951.849999999999</v>
      </c>
      <c r="F1582" s="24">
        <v>1295.22</v>
      </c>
      <c r="G1582">
        <f t="shared" si="288"/>
        <v>106.16</v>
      </c>
      <c r="H1582">
        <f t="shared" ca="1" si="295"/>
        <v>91.48</v>
      </c>
      <c r="I1582">
        <f t="shared" si="289"/>
        <v>14</v>
      </c>
      <c r="J1582">
        <f t="shared" ca="1" si="290"/>
        <v>1</v>
      </c>
      <c r="K1582">
        <f t="shared" ca="1" si="296"/>
        <v>0</v>
      </c>
      <c r="L1582">
        <f t="shared" ca="1" si="297"/>
        <v>18951.849999999999</v>
      </c>
      <c r="M1582" s="21">
        <f t="shared" ca="1" si="291"/>
        <v>-13.828183873398636</v>
      </c>
      <c r="N1582" s="21" t="str">
        <f t="shared" ca="1" si="298"/>
        <v/>
      </c>
      <c r="O1582">
        <f t="shared" ca="1" si="292"/>
        <v>1</v>
      </c>
      <c r="P1582" t="str">
        <f t="shared" ca="1" si="299"/>
        <v/>
      </c>
      <c r="Q1582" t="str">
        <f t="shared" ca="1" si="293"/>
        <v/>
      </c>
      <c r="R1582" t="str">
        <f t="shared" ca="1" si="294"/>
        <v/>
      </c>
    </row>
    <row r="1583" spans="3:18" x14ac:dyDescent="0.25">
      <c r="C1583" s="25">
        <v>41046</v>
      </c>
      <c r="D1583" s="24">
        <v>92.56</v>
      </c>
      <c r="E1583" s="24">
        <v>19200.93</v>
      </c>
      <c r="F1583" s="24">
        <v>1304.8599999999999</v>
      </c>
      <c r="G1583">
        <f t="shared" si="288"/>
        <v>106.16</v>
      </c>
      <c r="H1583">
        <f t="shared" ca="1" si="295"/>
        <v>92.56</v>
      </c>
      <c r="I1583">
        <f t="shared" si="289"/>
        <v>13</v>
      </c>
      <c r="J1583">
        <f t="shared" ca="1" si="290"/>
        <v>1</v>
      </c>
      <c r="K1583">
        <f t="shared" ca="1" si="296"/>
        <v>0</v>
      </c>
      <c r="L1583">
        <f t="shared" ca="1" si="297"/>
        <v>19200.93</v>
      </c>
      <c r="M1583" s="21">
        <f t="shared" ca="1" si="291"/>
        <v>-12.810851544837975</v>
      </c>
      <c r="N1583" s="21" t="str">
        <f t="shared" ca="1" si="298"/>
        <v/>
      </c>
      <c r="O1583">
        <f t="shared" ca="1" si="292"/>
        <v>1</v>
      </c>
      <c r="P1583" t="str">
        <f t="shared" ca="1" si="299"/>
        <v/>
      </c>
      <c r="Q1583" t="str">
        <f t="shared" ca="1" si="293"/>
        <v/>
      </c>
      <c r="R1583" t="str">
        <f t="shared" ca="1" si="294"/>
        <v/>
      </c>
    </row>
    <row r="1584" spans="3:18" x14ac:dyDescent="0.25">
      <c r="C1584" s="25">
        <v>41045</v>
      </c>
      <c r="D1584" s="24">
        <v>92.81</v>
      </c>
      <c r="E1584" s="24">
        <v>19259.830000000002</v>
      </c>
      <c r="F1584" s="24">
        <v>1324.8</v>
      </c>
      <c r="G1584">
        <f t="shared" si="288"/>
        <v>106.16</v>
      </c>
      <c r="H1584">
        <f t="shared" ca="1" si="295"/>
        <v>92.81</v>
      </c>
      <c r="I1584">
        <f t="shared" si="289"/>
        <v>12</v>
      </c>
      <c r="J1584">
        <f t="shared" ca="1" si="290"/>
        <v>1</v>
      </c>
      <c r="K1584">
        <f t="shared" ca="1" si="296"/>
        <v>0</v>
      </c>
      <c r="L1584">
        <f t="shared" ca="1" si="297"/>
        <v>19259.830000000002</v>
      </c>
      <c r="M1584" s="21">
        <f t="shared" ca="1" si="291"/>
        <v>-12.575357950263744</v>
      </c>
      <c r="N1584" s="21" t="str">
        <f t="shared" ca="1" si="298"/>
        <v/>
      </c>
      <c r="O1584">
        <f t="shared" ca="1" si="292"/>
        <v>1</v>
      </c>
      <c r="P1584" t="str">
        <f t="shared" ca="1" si="299"/>
        <v/>
      </c>
      <c r="Q1584" t="str">
        <f t="shared" ca="1" si="293"/>
        <v/>
      </c>
      <c r="R1584" t="str">
        <f t="shared" ca="1" si="294"/>
        <v/>
      </c>
    </row>
    <row r="1585" spans="3:18" x14ac:dyDescent="0.25">
      <c r="C1585" s="25">
        <v>41044</v>
      </c>
      <c r="D1585" s="24">
        <v>93.98</v>
      </c>
      <c r="E1585" s="24">
        <v>19894.310000000001</v>
      </c>
      <c r="F1585" s="24">
        <v>1330.66</v>
      </c>
      <c r="G1585">
        <f t="shared" si="288"/>
        <v>106.16</v>
      </c>
      <c r="H1585">
        <f t="shared" ca="1" si="295"/>
        <v>93.98</v>
      </c>
      <c r="I1585">
        <f t="shared" si="289"/>
        <v>11</v>
      </c>
      <c r="J1585">
        <f t="shared" ca="1" si="290"/>
        <v>1</v>
      </c>
      <c r="K1585">
        <f t="shared" ca="1" si="296"/>
        <v>0</v>
      </c>
      <c r="L1585">
        <f t="shared" ca="1" si="297"/>
        <v>19894.310000000001</v>
      </c>
      <c r="M1585" s="21">
        <f t="shared" ca="1" si="291"/>
        <v>-11.473247927656359</v>
      </c>
      <c r="N1585" s="21" t="str">
        <f t="shared" ca="1" si="298"/>
        <v/>
      </c>
      <c r="O1585">
        <f t="shared" ca="1" si="292"/>
        <v>1</v>
      </c>
      <c r="P1585" t="str">
        <f t="shared" ca="1" si="299"/>
        <v/>
      </c>
      <c r="Q1585" t="str">
        <f t="shared" ca="1" si="293"/>
        <v/>
      </c>
      <c r="R1585" t="str">
        <f t="shared" ca="1" si="294"/>
        <v/>
      </c>
    </row>
    <row r="1586" spans="3:18" x14ac:dyDescent="0.25">
      <c r="C1586" s="25">
        <v>41043</v>
      </c>
      <c r="D1586" s="24">
        <v>94.78</v>
      </c>
      <c r="E1586" s="24">
        <v>19735.04</v>
      </c>
      <c r="F1586" s="24">
        <v>1338.35</v>
      </c>
      <c r="G1586">
        <f t="shared" si="288"/>
        <v>106.16</v>
      </c>
      <c r="H1586">
        <f t="shared" ca="1" si="295"/>
        <v>94.78</v>
      </c>
      <c r="I1586">
        <f t="shared" si="289"/>
        <v>10</v>
      </c>
      <c r="J1586">
        <f t="shared" ca="1" si="290"/>
        <v>1</v>
      </c>
      <c r="K1586">
        <f t="shared" ca="1" si="296"/>
        <v>0</v>
      </c>
      <c r="L1586">
        <f t="shared" ca="1" si="297"/>
        <v>19735.04</v>
      </c>
      <c r="M1586" s="21">
        <f t="shared" ca="1" si="291"/>
        <v>-10.719668425018835</v>
      </c>
      <c r="N1586" s="21" t="str">
        <f t="shared" ca="1" si="298"/>
        <v/>
      </c>
      <c r="O1586">
        <f t="shared" ca="1" si="292"/>
        <v>1</v>
      </c>
      <c r="P1586" t="str">
        <f t="shared" ca="1" si="299"/>
        <v/>
      </c>
      <c r="Q1586" t="str">
        <f t="shared" ca="1" si="293"/>
        <v/>
      </c>
      <c r="R1586" t="str">
        <f t="shared" ca="1" si="294"/>
        <v/>
      </c>
    </row>
    <row r="1587" spans="3:18" x14ac:dyDescent="0.25">
      <c r="C1587" s="25">
        <v>41040</v>
      </c>
      <c r="D1587" s="24">
        <v>96.13</v>
      </c>
      <c r="E1587" s="24">
        <v>19964.63</v>
      </c>
      <c r="F1587" s="24">
        <v>1353.39</v>
      </c>
      <c r="G1587">
        <f t="shared" si="288"/>
        <v>106.16</v>
      </c>
      <c r="H1587">
        <f t="shared" ca="1" si="295"/>
        <v>96.13</v>
      </c>
      <c r="I1587">
        <f t="shared" si="289"/>
        <v>9</v>
      </c>
      <c r="J1587">
        <f t="shared" ca="1" si="290"/>
        <v>1</v>
      </c>
      <c r="K1587">
        <f t="shared" ca="1" si="296"/>
        <v>0</v>
      </c>
      <c r="L1587">
        <f t="shared" ca="1" si="297"/>
        <v>19964.63</v>
      </c>
      <c r="M1587" s="21">
        <f t="shared" ca="1" si="291"/>
        <v>-9.448003014318008</v>
      </c>
      <c r="N1587" s="21" t="str">
        <f t="shared" ca="1" si="298"/>
        <v/>
      </c>
      <c r="O1587" t="str">
        <f t="shared" ca="1" si="292"/>
        <v/>
      </c>
      <c r="P1587" t="str">
        <f t="shared" ca="1" si="299"/>
        <v/>
      </c>
      <c r="Q1587" t="str">
        <f t="shared" ca="1" si="293"/>
        <v/>
      </c>
      <c r="R1587" t="str">
        <f t="shared" ca="1" si="294"/>
        <v/>
      </c>
    </row>
    <row r="1588" spans="3:18" x14ac:dyDescent="0.25">
      <c r="C1588" s="25">
        <v>41039</v>
      </c>
      <c r="D1588" s="24">
        <v>97.08</v>
      </c>
      <c r="E1588" s="24">
        <v>20227.28</v>
      </c>
      <c r="F1588" s="24">
        <v>1357.99</v>
      </c>
      <c r="G1588">
        <f t="shared" si="288"/>
        <v>106.16</v>
      </c>
      <c r="H1588">
        <f t="shared" ca="1" si="295"/>
        <v>96.81</v>
      </c>
      <c r="I1588">
        <f t="shared" si="289"/>
        <v>8</v>
      </c>
      <c r="J1588">
        <f t="shared" ca="1" si="290"/>
        <v>2</v>
      </c>
      <c r="K1588">
        <f t="shared" ca="1" si="296"/>
        <v>0</v>
      </c>
      <c r="L1588">
        <f t="shared" ca="1" si="297"/>
        <v>20330.64</v>
      </c>
      <c r="M1588" s="21">
        <f t="shared" ca="1" si="291"/>
        <v>-8.8074604370761094</v>
      </c>
      <c r="N1588" s="21" t="str">
        <f t="shared" ca="1" si="298"/>
        <v/>
      </c>
      <c r="O1588" t="str">
        <f t="shared" ca="1" si="292"/>
        <v/>
      </c>
      <c r="P1588" t="str">
        <f t="shared" ca="1" si="299"/>
        <v/>
      </c>
      <c r="Q1588" t="str">
        <f t="shared" ca="1" si="293"/>
        <v/>
      </c>
      <c r="R1588" t="str">
        <f t="shared" ca="1" si="294"/>
        <v/>
      </c>
    </row>
    <row r="1589" spans="3:18" x14ac:dyDescent="0.25">
      <c r="C1589" s="25">
        <v>41038</v>
      </c>
      <c r="D1589" s="24">
        <v>96.81</v>
      </c>
      <c r="E1589" s="24">
        <v>20330.64</v>
      </c>
      <c r="F1589" s="24">
        <v>1354.58</v>
      </c>
      <c r="G1589">
        <f t="shared" si="288"/>
        <v>106.16</v>
      </c>
      <c r="H1589">
        <f t="shared" ca="1" si="295"/>
        <v>96.81</v>
      </c>
      <c r="I1589">
        <f t="shared" si="289"/>
        <v>7</v>
      </c>
      <c r="J1589">
        <f t="shared" ca="1" si="290"/>
        <v>1</v>
      </c>
      <c r="K1589">
        <f t="shared" ca="1" si="296"/>
        <v>0</v>
      </c>
      <c r="L1589">
        <f t="shared" ca="1" si="297"/>
        <v>20330.64</v>
      </c>
      <c r="M1589" s="21">
        <f t="shared" ca="1" si="291"/>
        <v>-8.8074604370761094</v>
      </c>
      <c r="N1589" s="21" t="str">
        <f t="shared" ca="1" si="298"/>
        <v/>
      </c>
      <c r="O1589" t="str">
        <f t="shared" ca="1" si="292"/>
        <v/>
      </c>
      <c r="P1589" t="str">
        <f t="shared" ca="1" si="299"/>
        <v/>
      </c>
      <c r="Q1589" t="str">
        <f t="shared" ca="1" si="293"/>
        <v/>
      </c>
      <c r="R1589" t="str">
        <f t="shared" ca="1" si="294"/>
        <v/>
      </c>
    </row>
    <row r="1590" spans="3:18" x14ac:dyDescent="0.25">
      <c r="C1590" s="25">
        <v>41037</v>
      </c>
      <c r="D1590" s="24">
        <v>97.01</v>
      </c>
      <c r="E1590" s="24">
        <v>20484.75</v>
      </c>
      <c r="F1590" s="24">
        <v>1363.72</v>
      </c>
      <c r="G1590">
        <f t="shared" si="288"/>
        <v>106.16</v>
      </c>
      <c r="H1590">
        <f t="shared" ca="1" si="295"/>
        <v>97.01</v>
      </c>
      <c r="I1590">
        <f t="shared" si="289"/>
        <v>6</v>
      </c>
      <c r="J1590">
        <f t="shared" ca="1" si="290"/>
        <v>1</v>
      </c>
      <c r="K1590">
        <f t="shared" ca="1" si="296"/>
        <v>0</v>
      </c>
      <c r="L1590">
        <f t="shared" ca="1" si="297"/>
        <v>20484.75</v>
      </c>
      <c r="M1590" s="21">
        <f t="shared" ca="1" si="291"/>
        <v>-8.6190655614167166</v>
      </c>
      <c r="N1590" s="21" t="str">
        <f t="shared" ca="1" si="298"/>
        <v/>
      </c>
      <c r="O1590" t="str">
        <f t="shared" ca="1" si="292"/>
        <v/>
      </c>
      <c r="P1590" t="str">
        <f t="shared" ca="1" si="299"/>
        <v/>
      </c>
      <c r="Q1590" t="str">
        <f t="shared" ca="1" si="293"/>
        <v/>
      </c>
      <c r="R1590" t="str">
        <f t="shared" ca="1" si="294"/>
        <v/>
      </c>
    </row>
    <row r="1591" spans="3:18" x14ac:dyDescent="0.25">
      <c r="C1591" s="25">
        <v>41036</v>
      </c>
      <c r="D1591" s="24">
        <v>97.94</v>
      </c>
      <c r="E1591" s="24">
        <v>20536.650000000001</v>
      </c>
      <c r="F1591" s="24">
        <v>1369.58</v>
      </c>
      <c r="G1591">
        <f t="shared" si="288"/>
        <v>106.16</v>
      </c>
      <c r="H1591">
        <f t="shared" ca="1" si="295"/>
        <v>97.94</v>
      </c>
      <c r="I1591">
        <f t="shared" si="289"/>
        <v>5</v>
      </c>
      <c r="J1591">
        <f t="shared" ca="1" si="290"/>
        <v>1</v>
      </c>
      <c r="K1591">
        <f t="shared" ca="1" si="296"/>
        <v>0</v>
      </c>
      <c r="L1591">
        <f t="shared" ca="1" si="297"/>
        <v>20536.650000000001</v>
      </c>
      <c r="M1591" s="21">
        <f t="shared" ca="1" si="291"/>
        <v>-7.7430293896005971</v>
      </c>
      <c r="N1591" s="21" t="str">
        <f t="shared" ca="1" si="298"/>
        <v/>
      </c>
      <c r="O1591" t="str">
        <f t="shared" ca="1" si="292"/>
        <v/>
      </c>
      <c r="P1591" t="str">
        <f t="shared" ca="1" si="299"/>
        <v/>
      </c>
      <c r="Q1591" t="str">
        <f t="shared" ca="1" si="293"/>
        <v/>
      </c>
      <c r="R1591" t="str">
        <f t="shared" ca="1" si="294"/>
        <v/>
      </c>
    </row>
    <row r="1592" spans="3:18" x14ac:dyDescent="0.25">
      <c r="C1592" s="25">
        <v>41033</v>
      </c>
      <c r="D1592" s="24">
        <v>98.49</v>
      </c>
      <c r="E1592" s="24">
        <v>21086</v>
      </c>
      <c r="F1592" s="24">
        <v>1369.1</v>
      </c>
      <c r="G1592">
        <f t="shared" si="288"/>
        <v>106.16</v>
      </c>
      <c r="H1592">
        <f t="shared" ca="1" si="295"/>
        <v>98.49</v>
      </c>
      <c r="I1592">
        <f t="shared" si="289"/>
        <v>4</v>
      </c>
      <c r="J1592">
        <f t="shared" ca="1" si="290"/>
        <v>1</v>
      </c>
      <c r="K1592">
        <f t="shared" ca="1" si="296"/>
        <v>0</v>
      </c>
      <c r="L1592">
        <f t="shared" ca="1" si="297"/>
        <v>21086</v>
      </c>
      <c r="M1592" s="21">
        <f t="shared" ca="1" si="291"/>
        <v>-7.2249434815373048</v>
      </c>
      <c r="N1592" s="21" t="str">
        <f t="shared" ca="1" si="298"/>
        <v/>
      </c>
      <c r="O1592" t="str">
        <f t="shared" ca="1" si="292"/>
        <v/>
      </c>
      <c r="P1592" t="str">
        <f t="shared" ca="1" si="299"/>
        <v/>
      </c>
      <c r="Q1592" t="str">
        <f t="shared" ca="1" si="293"/>
        <v/>
      </c>
      <c r="R1592" t="str">
        <f t="shared" ca="1" si="294"/>
        <v/>
      </c>
    </row>
    <row r="1593" spans="3:18" x14ac:dyDescent="0.25">
      <c r="C1593" s="25">
        <v>41032</v>
      </c>
      <c r="D1593" s="24">
        <v>102.54</v>
      </c>
      <c r="E1593" s="24">
        <v>21249.53</v>
      </c>
      <c r="F1593" s="24">
        <v>1391.57</v>
      </c>
      <c r="G1593">
        <f t="shared" si="288"/>
        <v>106.16</v>
      </c>
      <c r="H1593">
        <f t="shared" ca="1" si="295"/>
        <v>102.54</v>
      </c>
      <c r="I1593">
        <f t="shared" si="289"/>
        <v>3</v>
      </c>
      <c r="J1593">
        <f t="shared" ca="1" si="290"/>
        <v>1</v>
      </c>
      <c r="K1593">
        <f t="shared" ca="1" si="296"/>
        <v>0</v>
      </c>
      <c r="L1593">
        <f t="shared" ca="1" si="297"/>
        <v>21249.53</v>
      </c>
      <c r="M1593" s="21">
        <f t="shared" ca="1" si="291"/>
        <v>-3.4099472494348082</v>
      </c>
      <c r="N1593" s="21" t="str">
        <f t="shared" ca="1" si="298"/>
        <v/>
      </c>
      <c r="O1593" t="str">
        <f t="shared" ca="1" si="292"/>
        <v/>
      </c>
      <c r="P1593" t="str">
        <f t="shared" ca="1" si="299"/>
        <v/>
      </c>
      <c r="Q1593" t="str">
        <f t="shared" ca="1" si="293"/>
        <v/>
      </c>
      <c r="R1593" t="str">
        <f t="shared" ca="1" si="294"/>
        <v/>
      </c>
    </row>
    <row r="1594" spans="3:18" x14ac:dyDescent="0.25">
      <c r="C1594" s="25">
        <v>41031</v>
      </c>
      <c r="D1594" s="24">
        <v>105.22</v>
      </c>
      <c r="E1594" s="24">
        <v>21309.08</v>
      </c>
      <c r="F1594" s="24">
        <v>1402.31</v>
      </c>
      <c r="G1594">
        <f t="shared" si="288"/>
        <v>106.16</v>
      </c>
      <c r="H1594">
        <f t="shared" ca="1" si="295"/>
        <v>105.22</v>
      </c>
      <c r="I1594">
        <f t="shared" si="289"/>
        <v>2</v>
      </c>
      <c r="J1594">
        <f t="shared" ca="1" si="290"/>
        <v>1</v>
      </c>
      <c r="K1594">
        <f t="shared" ca="1" si="296"/>
        <v>0</v>
      </c>
      <c r="L1594">
        <f t="shared" ca="1" si="297"/>
        <v>21309.08</v>
      </c>
      <c r="M1594" s="21">
        <f t="shared" ca="1" si="291"/>
        <v>-0.8854559155990982</v>
      </c>
      <c r="N1594" s="21" t="str">
        <f t="shared" ca="1" si="298"/>
        <v/>
      </c>
      <c r="O1594" t="str">
        <f t="shared" ca="1" si="292"/>
        <v/>
      </c>
      <c r="P1594" t="str">
        <f t="shared" ca="1" si="299"/>
        <v/>
      </c>
      <c r="Q1594" t="str">
        <f t="shared" ca="1" si="293"/>
        <v/>
      </c>
      <c r="R1594" t="str">
        <f t="shared" ca="1" si="294"/>
        <v/>
      </c>
    </row>
    <row r="1595" spans="3:18" x14ac:dyDescent="0.25">
      <c r="C1595" s="25">
        <v>41030</v>
      </c>
      <c r="D1595" s="24">
        <v>106.16</v>
      </c>
      <c r="E1595" s="24"/>
      <c r="F1595" s="24">
        <v>1405.82</v>
      </c>
      <c r="G1595">
        <f t="shared" si="288"/>
        <v>106.16</v>
      </c>
      <c r="H1595">
        <f t="shared" ca="1" si="295"/>
        <v>106.16</v>
      </c>
      <c r="I1595">
        <f t="shared" si="289"/>
        <v>1</v>
      </c>
      <c r="J1595">
        <f t="shared" ca="1" si="290"/>
        <v>1</v>
      </c>
      <c r="K1595">
        <f t="shared" ca="1" si="296"/>
        <v>0</v>
      </c>
      <c r="L1595">
        <f t="shared" ca="1" si="297"/>
        <v>0</v>
      </c>
      <c r="M1595" s="21">
        <f t="shared" ca="1" si="291"/>
        <v>0</v>
      </c>
      <c r="N1595" s="21" t="str">
        <f t="shared" ca="1" si="298"/>
        <v/>
      </c>
      <c r="O1595" t="str">
        <f t="shared" ca="1" si="292"/>
        <v/>
      </c>
      <c r="P1595" t="str">
        <f t="shared" ca="1" si="299"/>
        <v/>
      </c>
      <c r="Q1595" t="str">
        <f t="shared" ca="1" si="293"/>
        <v/>
      </c>
      <c r="R1595" t="str">
        <f t="shared" ca="1" si="294"/>
        <v/>
      </c>
    </row>
    <row r="1596" spans="3:18" x14ac:dyDescent="0.25">
      <c r="C1596" s="25">
        <v>41029</v>
      </c>
      <c r="D1596" s="24">
        <v>104.87</v>
      </c>
      <c r="E1596" s="24">
        <v>21094.21</v>
      </c>
      <c r="F1596" s="24">
        <v>1397.91</v>
      </c>
      <c r="G1596">
        <f t="shared" si="288"/>
        <v>104.93</v>
      </c>
      <c r="H1596">
        <f t="shared" ca="1" si="295"/>
        <v>104.87</v>
      </c>
      <c r="I1596">
        <f t="shared" si="289"/>
        <v>2</v>
      </c>
      <c r="J1596">
        <f t="shared" ca="1" si="290"/>
        <v>1</v>
      </c>
      <c r="K1596">
        <f t="shared" ca="1" si="296"/>
        <v>20741.45</v>
      </c>
      <c r="L1596">
        <f t="shared" ca="1" si="297"/>
        <v>21094.21</v>
      </c>
      <c r="M1596" s="21">
        <f t="shared" ca="1" si="291"/>
        <v>-5.7180977794724086E-2</v>
      </c>
      <c r="N1596" s="21">
        <f t="shared" ca="1" si="298"/>
        <v>1.7007489833160028</v>
      </c>
      <c r="O1596" t="str">
        <f t="shared" ca="1" si="292"/>
        <v/>
      </c>
      <c r="P1596" t="str">
        <f t="shared" ca="1" si="299"/>
        <v/>
      </c>
      <c r="Q1596" t="str">
        <f t="shared" ca="1" si="293"/>
        <v/>
      </c>
      <c r="R1596" t="str">
        <f t="shared" ca="1" si="294"/>
        <v/>
      </c>
    </row>
    <row r="1597" spans="3:18" x14ac:dyDescent="0.25">
      <c r="C1597" s="25">
        <v>41026</v>
      </c>
      <c r="D1597" s="24">
        <v>104.93</v>
      </c>
      <c r="E1597" s="24">
        <v>20741.45</v>
      </c>
      <c r="F1597" s="24">
        <v>1403.36</v>
      </c>
      <c r="G1597">
        <f t="shared" si="288"/>
        <v>104.93</v>
      </c>
      <c r="H1597">
        <f t="shared" ca="1" si="295"/>
        <v>104.93</v>
      </c>
      <c r="I1597">
        <f t="shared" si="289"/>
        <v>1</v>
      </c>
      <c r="J1597">
        <f t="shared" ca="1" si="290"/>
        <v>1</v>
      </c>
      <c r="K1597">
        <f t="shared" ca="1" si="296"/>
        <v>20741.45</v>
      </c>
      <c r="L1597">
        <f t="shared" ca="1" si="297"/>
        <v>20741.45</v>
      </c>
      <c r="M1597" s="21">
        <f t="shared" ca="1" si="291"/>
        <v>0</v>
      </c>
      <c r="N1597" s="21">
        <f t="shared" ca="1" si="298"/>
        <v>0</v>
      </c>
      <c r="O1597" t="str">
        <f t="shared" ca="1" si="292"/>
        <v/>
      </c>
      <c r="P1597" t="str">
        <f t="shared" ca="1" si="299"/>
        <v/>
      </c>
      <c r="Q1597" t="str">
        <f t="shared" ca="1" si="293"/>
        <v/>
      </c>
      <c r="R1597" t="str">
        <f t="shared" ca="1" si="294"/>
        <v/>
      </c>
    </row>
    <row r="1598" spans="3:18" x14ac:dyDescent="0.25">
      <c r="C1598" s="25">
        <v>41025</v>
      </c>
      <c r="D1598" s="24">
        <v>104.55</v>
      </c>
      <c r="E1598" s="24">
        <v>20809.71</v>
      </c>
      <c r="F1598" s="24">
        <v>1399.98</v>
      </c>
      <c r="G1598">
        <f t="shared" si="288"/>
        <v>104.55</v>
      </c>
      <c r="H1598">
        <f t="shared" ca="1" si="295"/>
        <v>104.55</v>
      </c>
      <c r="I1598">
        <f t="shared" si="289"/>
        <v>1</v>
      </c>
      <c r="J1598">
        <f t="shared" ca="1" si="290"/>
        <v>1</v>
      </c>
      <c r="K1598">
        <f t="shared" ca="1" si="296"/>
        <v>20809.71</v>
      </c>
      <c r="L1598">
        <f t="shared" ca="1" si="297"/>
        <v>20809.71</v>
      </c>
      <c r="M1598" s="21">
        <f t="shared" ca="1" si="291"/>
        <v>0</v>
      </c>
      <c r="N1598" s="21">
        <f t="shared" ca="1" si="298"/>
        <v>0</v>
      </c>
      <c r="O1598" t="str">
        <f t="shared" ca="1" si="292"/>
        <v/>
      </c>
      <c r="P1598" t="str">
        <f t="shared" ca="1" si="299"/>
        <v/>
      </c>
      <c r="Q1598" t="str">
        <f t="shared" ca="1" si="293"/>
        <v/>
      </c>
      <c r="R1598" t="str">
        <f t="shared" ca="1" si="294"/>
        <v/>
      </c>
    </row>
    <row r="1599" spans="3:18" x14ac:dyDescent="0.25">
      <c r="C1599" s="25">
        <v>41024</v>
      </c>
      <c r="D1599" s="24">
        <v>104.12</v>
      </c>
      <c r="E1599" s="24">
        <v>20646.29</v>
      </c>
      <c r="F1599" s="24">
        <v>1390.69</v>
      </c>
      <c r="G1599">
        <f t="shared" si="288"/>
        <v>104.2</v>
      </c>
      <c r="H1599">
        <f t="shared" ca="1" si="295"/>
        <v>102.27</v>
      </c>
      <c r="I1599">
        <f t="shared" si="289"/>
        <v>7</v>
      </c>
      <c r="J1599">
        <f t="shared" ca="1" si="290"/>
        <v>5</v>
      </c>
      <c r="K1599">
        <f t="shared" ca="1" si="296"/>
        <v>20562.310000000001</v>
      </c>
      <c r="L1599">
        <f t="shared" ca="1" si="297"/>
        <v>20995.01</v>
      </c>
      <c r="M1599" s="21">
        <f t="shared" ca="1" si="291"/>
        <v>-1.8522072936660305</v>
      </c>
      <c r="N1599" s="21">
        <f t="shared" ca="1" si="298"/>
        <v>2.1043355537388342</v>
      </c>
      <c r="O1599" t="str">
        <f t="shared" ca="1" si="292"/>
        <v/>
      </c>
      <c r="P1599" t="str">
        <f t="shared" ca="1" si="299"/>
        <v/>
      </c>
      <c r="Q1599" t="str">
        <f t="shared" ca="1" si="293"/>
        <v/>
      </c>
      <c r="R1599" t="str">
        <f t="shared" ca="1" si="294"/>
        <v/>
      </c>
    </row>
    <row r="1600" spans="3:18" x14ac:dyDescent="0.25">
      <c r="C1600" s="25">
        <v>41023</v>
      </c>
      <c r="D1600" s="24">
        <v>103.55</v>
      </c>
      <c r="E1600" s="24">
        <v>20677.16</v>
      </c>
      <c r="F1600" s="24">
        <v>1371.97</v>
      </c>
      <c r="G1600">
        <f t="shared" si="288"/>
        <v>104.2</v>
      </c>
      <c r="H1600">
        <f t="shared" ca="1" si="295"/>
        <v>102.27</v>
      </c>
      <c r="I1600">
        <f t="shared" si="289"/>
        <v>6</v>
      </c>
      <c r="J1600">
        <f t="shared" ca="1" si="290"/>
        <v>4</v>
      </c>
      <c r="K1600">
        <f t="shared" ca="1" si="296"/>
        <v>20562.310000000001</v>
      </c>
      <c r="L1600">
        <f t="shared" ca="1" si="297"/>
        <v>20995.01</v>
      </c>
      <c r="M1600" s="21">
        <f t="shared" ca="1" si="291"/>
        <v>-1.8522072936660305</v>
      </c>
      <c r="N1600" s="21">
        <f t="shared" ca="1" si="298"/>
        <v>2.1043355537388342</v>
      </c>
      <c r="O1600" t="str">
        <f t="shared" ca="1" si="292"/>
        <v/>
      </c>
      <c r="P1600" t="str">
        <f t="shared" ca="1" si="299"/>
        <v/>
      </c>
      <c r="Q1600" t="str">
        <f t="shared" ca="1" si="293"/>
        <v/>
      </c>
      <c r="R1600" t="str">
        <f t="shared" ca="1" si="294"/>
        <v/>
      </c>
    </row>
    <row r="1601" spans="3:18" x14ac:dyDescent="0.25">
      <c r="C1601" s="25">
        <v>41022</v>
      </c>
      <c r="D1601" s="24">
        <v>103.11</v>
      </c>
      <c r="E1601" s="24">
        <v>20624.39</v>
      </c>
      <c r="F1601" s="24">
        <v>1366.94</v>
      </c>
      <c r="G1601">
        <f t="shared" si="288"/>
        <v>104.2</v>
      </c>
      <c r="H1601">
        <f t="shared" ca="1" si="295"/>
        <v>102.27</v>
      </c>
      <c r="I1601">
        <f t="shared" si="289"/>
        <v>5</v>
      </c>
      <c r="J1601">
        <f t="shared" ca="1" si="290"/>
        <v>3</v>
      </c>
      <c r="K1601">
        <f t="shared" ca="1" si="296"/>
        <v>20562.310000000001</v>
      </c>
      <c r="L1601">
        <f t="shared" ca="1" si="297"/>
        <v>20995.01</v>
      </c>
      <c r="M1601" s="21">
        <f t="shared" ca="1" si="291"/>
        <v>-1.8522072936660305</v>
      </c>
      <c r="N1601" s="21">
        <f t="shared" ca="1" si="298"/>
        <v>2.1043355537388342</v>
      </c>
      <c r="O1601" t="str">
        <f t="shared" ca="1" si="292"/>
        <v/>
      </c>
      <c r="P1601" t="str">
        <f t="shared" ca="1" si="299"/>
        <v/>
      </c>
      <c r="Q1601" t="str">
        <f t="shared" ca="1" si="293"/>
        <v/>
      </c>
      <c r="R1601" t="str">
        <f t="shared" ca="1" si="294"/>
        <v/>
      </c>
    </row>
    <row r="1602" spans="3:18" x14ac:dyDescent="0.25">
      <c r="C1602" s="25">
        <v>41019</v>
      </c>
      <c r="D1602" s="24">
        <v>103.05</v>
      </c>
      <c r="E1602" s="24">
        <v>21010.639999999999</v>
      </c>
      <c r="F1602" s="24">
        <v>1378.53</v>
      </c>
      <c r="G1602">
        <f t="shared" si="288"/>
        <v>105.23</v>
      </c>
      <c r="H1602">
        <f t="shared" ca="1" si="295"/>
        <v>101.02</v>
      </c>
      <c r="I1602">
        <f t="shared" si="289"/>
        <v>15</v>
      </c>
      <c r="J1602">
        <f t="shared" ca="1" si="290"/>
        <v>9</v>
      </c>
      <c r="K1602">
        <f t="shared" ca="1" si="296"/>
        <v>20522.259999999998</v>
      </c>
      <c r="L1602">
        <f t="shared" ca="1" si="297"/>
        <v>20356.240000000002</v>
      </c>
      <c r="M1602" s="21">
        <f t="shared" ca="1" si="291"/>
        <v>-4.0007602394754427</v>
      </c>
      <c r="N1602" s="21">
        <f t="shared" ca="1" si="298"/>
        <v>-0.80897522982360526</v>
      </c>
      <c r="O1602" t="str">
        <f t="shared" ca="1" si="292"/>
        <v/>
      </c>
      <c r="P1602" t="str">
        <f t="shared" ca="1" si="299"/>
        <v/>
      </c>
      <c r="Q1602" t="str">
        <f t="shared" ca="1" si="293"/>
        <v/>
      </c>
      <c r="R1602" t="str">
        <f t="shared" ca="1" si="294"/>
        <v/>
      </c>
    </row>
    <row r="1603" spans="3:18" x14ac:dyDescent="0.25">
      <c r="C1603" s="25">
        <v>41018</v>
      </c>
      <c r="D1603" s="24">
        <v>102.27</v>
      </c>
      <c r="E1603" s="24">
        <v>20995.01</v>
      </c>
      <c r="F1603" s="24">
        <v>1376.92</v>
      </c>
      <c r="G1603">
        <f t="shared" si="288"/>
        <v>105.23</v>
      </c>
      <c r="H1603">
        <f t="shared" ca="1" si="295"/>
        <v>101.02</v>
      </c>
      <c r="I1603">
        <f t="shared" si="289"/>
        <v>14</v>
      </c>
      <c r="J1603">
        <f t="shared" ca="1" si="290"/>
        <v>8</v>
      </c>
      <c r="K1603">
        <f t="shared" ca="1" si="296"/>
        <v>20522.259999999998</v>
      </c>
      <c r="L1603">
        <f t="shared" ca="1" si="297"/>
        <v>20356.240000000002</v>
      </c>
      <c r="M1603" s="21">
        <f t="shared" ca="1" si="291"/>
        <v>-4.0007602394754427</v>
      </c>
      <c r="N1603" s="21">
        <f t="shared" ca="1" si="298"/>
        <v>-0.80897522982360526</v>
      </c>
      <c r="O1603" t="str">
        <f t="shared" ca="1" si="292"/>
        <v/>
      </c>
      <c r="P1603" t="str">
        <f t="shared" ca="1" si="299"/>
        <v/>
      </c>
      <c r="Q1603" t="str">
        <f t="shared" ca="1" si="293"/>
        <v/>
      </c>
      <c r="R1603" t="str">
        <f t="shared" ca="1" si="294"/>
        <v/>
      </c>
    </row>
    <row r="1604" spans="3:18" x14ac:dyDescent="0.25">
      <c r="C1604" s="25">
        <v>41017</v>
      </c>
      <c r="D1604" s="24">
        <v>102.67</v>
      </c>
      <c r="E1604" s="24">
        <v>20780.73</v>
      </c>
      <c r="F1604" s="24">
        <v>1385.14</v>
      </c>
      <c r="G1604">
        <f t="shared" si="288"/>
        <v>105.23</v>
      </c>
      <c r="H1604">
        <f t="shared" ca="1" si="295"/>
        <v>101.02</v>
      </c>
      <c r="I1604">
        <f t="shared" si="289"/>
        <v>13</v>
      </c>
      <c r="J1604">
        <f t="shared" ca="1" si="290"/>
        <v>7</v>
      </c>
      <c r="K1604">
        <f t="shared" ca="1" si="296"/>
        <v>20522.259999999998</v>
      </c>
      <c r="L1604">
        <f t="shared" ca="1" si="297"/>
        <v>20356.240000000002</v>
      </c>
      <c r="M1604" s="21">
        <f t="shared" ca="1" si="291"/>
        <v>-4.0007602394754427</v>
      </c>
      <c r="N1604" s="21">
        <f t="shared" ca="1" si="298"/>
        <v>-0.80897522982360526</v>
      </c>
      <c r="O1604" t="str">
        <f t="shared" ca="1" si="292"/>
        <v/>
      </c>
      <c r="P1604" t="str">
        <f t="shared" ca="1" si="299"/>
        <v/>
      </c>
      <c r="Q1604" t="str">
        <f t="shared" ca="1" si="293"/>
        <v/>
      </c>
      <c r="R1604" t="str">
        <f t="shared" ca="1" si="294"/>
        <v/>
      </c>
    </row>
    <row r="1605" spans="3:18" x14ac:dyDescent="0.25">
      <c r="C1605" s="25">
        <v>41016</v>
      </c>
      <c r="D1605" s="24">
        <v>104.2</v>
      </c>
      <c r="E1605" s="24">
        <v>20562.310000000001</v>
      </c>
      <c r="F1605" s="24">
        <v>1390.78</v>
      </c>
      <c r="G1605">
        <f t="shared" si="288"/>
        <v>105.41</v>
      </c>
      <c r="H1605">
        <f t="shared" ca="1" si="295"/>
        <v>101.02</v>
      </c>
      <c r="I1605">
        <f t="shared" si="289"/>
        <v>15</v>
      </c>
      <c r="J1605">
        <f t="shared" ca="1" si="290"/>
        <v>6</v>
      </c>
      <c r="K1605">
        <f t="shared" ca="1" si="296"/>
        <v>20885.419999999998</v>
      </c>
      <c r="L1605">
        <f t="shared" ca="1" si="297"/>
        <v>20356.240000000002</v>
      </c>
      <c r="M1605" s="21">
        <f t="shared" ca="1" si="291"/>
        <v>-4.1646902570913635</v>
      </c>
      <c r="N1605" s="21">
        <f t="shared" ca="1" si="298"/>
        <v>-2.5337292714247339</v>
      </c>
      <c r="O1605" t="str">
        <f t="shared" ca="1" si="292"/>
        <v/>
      </c>
      <c r="P1605" t="str">
        <f t="shared" ca="1" si="299"/>
        <v/>
      </c>
      <c r="Q1605" t="str">
        <f t="shared" ca="1" si="293"/>
        <v/>
      </c>
      <c r="R1605" t="str">
        <f t="shared" ca="1" si="294"/>
        <v/>
      </c>
    </row>
    <row r="1606" spans="3:18" x14ac:dyDescent="0.25">
      <c r="C1606" s="25">
        <v>41015</v>
      </c>
      <c r="D1606" s="24">
        <v>102.93</v>
      </c>
      <c r="E1606" s="24">
        <v>20610.64</v>
      </c>
      <c r="F1606" s="24">
        <v>1369.57</v>
      </c>
      <c r="G1606">
        <f t="shared" si="288"/>
        <v>107.33</v>
      </c>
      <c r="H1606">
        <f t="shared" ca="1" si="295"/>
        <v>101.02</v>
      </c>
      <c r="I1606">
        <f t="shared" si="289"/>
        <v>15</v>
      </c>
      <c r="J1606">
        <f t="shared" ca="1" si="290"/>
        <v>5</v>
      </c>
      <c r="K1606">
        <f t="shared" ca="1" si="296"/>
        <v>21046.91</v>
      </c>
      <c r="L1606">
        <f t="shared" ca="1" si="297"/>
        <v>20356.240000000002</v>
      </c>
      <c r="M1606" s="21">
        <f t="shared" ca="1" si="291"/>
        <v>-5.8790645672225921</v>
      </c>
      <c r="N1606" s="21">
        <f t="shared" ca="1" si="298"/>
        <v>-3.281574349868932</v>
      </c>
      <c r="O1606" t="str">
        <f t="shared" ca="1" si="292"/>
        <v/>
      </c>
      <c r="P1606" t="str">
        <f t="shared" ca="1" si="299"/>
        <v/>
      </c>
      <c r="Q1606" t="str">
        <f t="shared" ca="1" si="293"/>
        <v/>
      </c>
      <c r="R1606" t="str">
        <f t="shared" ca="1" si="294"/>
        <v/>
      </c>
    </row>
    <row r="1607" spans="3:18" x14ac:dyDescent="0.25">
      <c r="C1607" s="25">
        <v>41012</v>
      </c>
      <c r="D1607" s="24">
        <v>102.83</v>
      </c>
      <c r="E1607" s="24">
        <v>20701.04</v>
      </c>
      <c r="F1607" s="24">
        <v>1370.26</v>
      </c>
      <c r="G1607">
        <f t="shared" si="288"/>
        <v>107.33</v>
      </c>
      <c r="H1607">
        <f t="shared" ca="1" si="295"/>
        <v>101.02</v>
      </c>
      <c r="I1607">
        <f t="shared" si="289"/>
        <v>14</v>
      </c>
      <c r="J1607">
        <f t="shared" ca="1" si="290"/>
        <v>4</v>
      </c>
      <c r="K1607">
        <f t="shared" ca="1" si="296"/>
        <v>21046.91</v>
      </c>
      <c r="L1607">
        <f t="shared" ca="1" si="297"/>
        <v>20356.240000000002</v>
      </c>
      <c r="M1607" s="21">
        <f t="shared" ca="1" si="291"/>
        <v>-5.8790645672225921</v>
      </c>
      <c r="N1607" s="21">
        <f t="shared" ca="1" si="298"/>
        <v>-3.281574349868932</v>
      </c>
      <c r="O1607" t="str">
        <f t="shared" ca="1" si="292"/>
        <v/>
      </c>
      <c r="P1607" t="str">
        <f t="shared" ca="1" si="299"/>
        <v/>
      </c>
      <c r="Q1607" t="str">
        <f t="shared" ca="1" si="293"/>
        <v/>
      </c>
      <c r="R1607" t="str">
        <f t="shared" ca="1" si="294"/>
        <v/>
      </c>
    </row>
    <row r="1608" spans="3:18" x14ac:dyDescent="0.25">
      <c r="C1608" s="25">
        <v>41011</v>
      </c>
      <c r="D1608" s="24">
        <v>103.64</v>
      </c>
      <c r="E1608" s="24">
        <v>20327.32</v>
      </c>
      <c r="F1608" s="24">
        <v>1387.56</v>
      </c>
      <c r="G1608">
        <f t="shared" si="288"/>
        <v>107.33</v>
      </c>
      <c r="H1608">
        <f t="shared" ca="1" si="295"/>
        <v>101.02</v>
      </c>
      <c r="I1608">
        <f t="shared" si="289"/>
        <v>13</v>
      </c>
      <c r="J1608">
        <f t="shared" ca="1" si="290"/>
        <v>3</v>
      </c>
      <c r="K1608">
        <f t="shared" ca="1" si="296"/>
        <v>21046.91</v>
      </c>
      <c r="L1608">
        <f t="shared" ca="1" si="297"/>
        <v>20356.240000000002</v>
      </c>
      <c r="M1608" s="21">
        <f t="shared" ca="1" si="291"/>
        <v>-5.8790645672225921</v>
      </c>
      <c r="N1608" s="21">
        <f t="shared" ca="1" si="298"/>
        <v>-3.281574349868932</v>
      </c>
      <c r="O1608" t="str">
        <f t="shared" ca="1" si="292"/>
        <v/>
      </c>
      <c r="P1608" t="str">
        <f t="shared" ca="1" si="299"/>
        <v/>
      </c>
      <c r="Q1608" t="str">
        <f t="shared" ca="1" si="293"/>
        <v/>
      </c>
      <c r="R1608" t="str">
        <f t="shared" ca="1" si="294"/>
        <v/>
      </c>
    </row>
    <row r="1609" spans="3:18" x14ac:dyDescent="0.25">
      <c r="C1609" s="25">
        <v>41010</v>
      </c>
      <c r="D1609" s="24">
        <v>102.7</v>
      </c>
      <c r="E1609" s="24">
        <v>20140.669999999998</v>
      </c>
      <c r="F1609" s="24">
        <v>1368.7</v>
      </c>
      <c r="G1609">
        <f t="shared" si="288"/>
        <v>107.33</v>
      </c>
      <c r="H1609">
        <f t="shared" ca="1" si="295"/>
        <v>101.02</v>
      </c>
      <c r="I1609">
        <f t="shared" si="289"/>
        <v>12</v>
      </c>
      <c r="J1609">
        <f t="shared" ca="1" si="290"/>
        <v>2</v>
      </c>
      <c r="K1609">
        <f t="shared" ca="1" si="296"/>
        <v>21046.91</v>
      </c>
      <c r="L1609">
        <f t="shared" ca="1" si="297"/>
        <v>20356.240000000002</v>
      </c>
      <c r="M1609" s="21">
        <f t="shared" ca="1" si="291"/>
        <v>-5.8790645672225921</v>
      </c>
      <c r="N1609" s="21">
        <f t="shared" ca="1" si="298"/>
        <v>-3.281574349868932</v>
      </c>
      <c r="O1609" t="str">
        <f t="shared" ca="1" si="292"/>
        <v/>
      </c>
      <c r="P1609" t="str">
        <f t="shared" ca="1" si="299"/>
        <v/>
      </c>
      <c r="Q1609" t="str">
        <f t="shared" ca="1" si="293"/>
        <v/>
      </c>
      <c r="R1609" t="str">
        <f t="shared" ca="1" si="294"/>
        <v/>
      </c>
    </row>
    <row r="1610" spans="3:18" x14ac:dyDescent="0.25">
      <c r="C1610" s="25">
        <v>41009</v>
      </c>
      <c r="D1610" s="24">
        <v>101.02</v>
      </c>
      <c r="E1610" s="24">
        <v>20356.240000000002</v>
      </c>
      <c r="F1610" s="24">
        <v>1358.59</v>
      </c>
      <c r="G1610">
        <f t="shared" si="288"/>
        <v>107.33</v>
      </c>
      <c r="H1610">
        <f t="shared" ca="1" si="295"/>
        <v>101.02</v>
      </c>
      <c r="I1610">
        <f t="shared" si="289"/>
        <v>11</v>
      </c>
      <c r="J1610">
        <f t="shared" ca="1" si="290"/>
        <v>1</v>
      </c>
      <c r="K1610">
        <f t="shared" ca="1" si="296"/>
        <v>21046.91</v>
      </c>
      <c r="L1610">
        <f t="shared" ca="1" si="297"/>
        <v>20356.240000000002</v>
      </c>
      <c r="M1610" s="21">
        <f t="shared" ca="1" si="291"/>
        <v>-5.8790645672225921</v>
      </c>
      <c r="N1610" s="21">
        <f t="shared" ca="1" si="298"/>
        <v>-3.281574349868932</v>
      </c>
      <c r="O1610" t="str">
        <f t="shared" ca="1" si="292"/>
        <v/>
      </c>
      <c r="P1610" t="str">
        <f t="shared" ca="1" si="299"/>
        <v/>
      </c>
      <c r="Q1610" t="str">
        <f t="shared" ca="1" si="293"/>
        <v/>
      </c>
      <c r="R1610" t="str">
        <f t="shared" ca="1" si="294"/>
        <v/>
      </c>
    </row>
    <row r="1611" spans="3:18" x14ac:dyDescent="0.25">
      <c r="C1611" s="25">
        <v>41008</v>
      </c>
      <c r="D1611" s="24">
        <v>102.46</v>
      </c>
      <c r="E1611" s="24"/>
      <c r="F1611" s="24">
        <v>1382.2</v>
      </c>
      <c r="G1611">
        <f t="shared" si="288"/>
        <v>107.33</v>
      </c>
      <c r="H1611">
        <f t="shared" ca="1" si="295"/>
        <v>101.47</v>
      </c>
      <c r="I1611">
        <f t="shared" si="289"/>
        <v>10</v>
      </c>
      <c r="J1611">
        <f t="shared" ca="1" si="290"/>
        <v>4</v>
      </c>
      <c r="K1611">
        <f t="shared" ca="1" si="296"/>
        <v>21046.91</v>
      </c>
      <c r="L1611">
        <f t="shared" ca="1" si="297"/>
        <v>0</v>
      </c>
      <c r="M1611" s="21">
        <f t="shared" ca="1" si="291"/>
        <v>-5.4597968881021197</v>
      </c>
      <c r="N1611" s="21">
        <f t="shared" ca="1" si="298"/>
        <v>-100</v>
      </c>
      <c r="O1611" t="str">
        <f t="shared" ca="1" si="292"/>
        <v/>
      </c>
      <c r="P1611" t="str">
        <f t="shared" ca="1" si="299"/>
        <v/>
      </c>
      <c r="Q1611" t="str">
        <f t="shared" ca="1" si="293"/>
        <v/>
      </c>
      <c r="R1611" t="str">
        <f t="shared" ca="1" si="294"/>
        <v/>
      </c>
    </row>
    <row r="1612" spans="3:18" x14ac:dyDescent="0.25">
      <c r="C1612" s="25">
        <v>41005</v>
      </c>
      <c r="D1612" s="24"/>
      <c r="E1612" s="24"/>
      <c r="F1612" s="24"/>
      <c r="G1612">
        <f t="shared" si="288"/>
        <v>108.09</v>
      </c>
      <c r="H1612">
        <f t="shared" ca="1" si="295"/>
        <v>101.47</v>
      </c>
      <c r="I1612">
        <f t="shared" si="289"/>
        <v>15</v>
      </c>
      <c r="J1612">
        <f t="shared" ca="1" si="290"/>
        <v>3</v>
      </c>
      <c r="K1612">
        <f t="shared" ca="1" si="296"/>
        <v>21115.29</v>
      </c>
      <c r="L1612">
        <f t="shared" ca="1" si="297"/>
        <v>0</v>
      </c>
      <c r="M1612" s="21">
        <f t="shared" ca="1" si="291"/>
        <v>-6.1245258580812312</v>
      </c>
      <c r="N1612" s="21">
        <f t="shared" ca="1" si="298"/>
        <v>-100</v>
      </c>
      <c r="O1612" t="str">
        <f t="shared" ca="1" si="292"/>
        <v/>
      </c>
      <c r="P1612" t="str">
        <f t="shared" ca="1" si="299"/>
        <v/>
      </c>
      <c r="Q1612" t="str">
        <f t="shared" ca="1" si="293"/>
        <v/>
      </c>
      <c r="R1612" t="str">
        <f t="shared" ca="1" si="294"/>
        <v/>
      </c>
    </row>
    <row r="1613" spans="3:18" x14ac:dyDescent="0.25">
      <c r="C1613" s="25">
        <v>41004</v>
      </c>
      <c r="D1613" s="24">
        <v>103.31</v>
      </c>
      <c r="E1613" s="24">
        <v>20593</v>
      </c>
      <c r="F1613" s="24">
        <v>1398.08</v>
      </c>
      <c r="G1613">
        <f t="shared" si="288"/>
        <v>108.09</v>
      </c>
      <c r="H1613">
        <f t="shared" ca="1" si="295"/>
        <v>101.47</v>
      </c>
      <c r="I1613">
        <f t="shared" si="289"/>
        <v>14</v>
      </c>
      <c r="J1613">
        <f t="shared" ca="1" si="290"/>
        <v>2</v>
      </c>
      <c r="K1613">
        <f t="shared" ca="1" si="296"/>
        <v>21115.29</v>
      </c>
      <c r="L1613">
        <f t="shared" ca="1" si="297"/>
        <v>0</v>
      </c>
      <c r="M1613" s="21">
        <f t="shared" ca="1" si="291"/>
        <v>-6.1245258580812312</v>
      </c>
      <c r="N1613" s="21">
        <f t="shared" ca="1" si="298"/>
        <v>-100</v>
      </c>
      <c r="O1613" t="str">
        <f t="shared" ca="1" si="292"/>
        <v/>
      </c>
      <c r="P1613" t="str">
        <f t="shared" ca="1" si="299"/>
        <v/>
      </c>
      <c r="Q1613" t="str">
        <f t="shared" ca="1" si="293"/>
        <v/>
      </c>
      <c r="R1613" t="str">
        <f t="shared" ca="1" si="294"/>
        <v/>
      </c>
    </row>
    <row r="1614" spans="3:18" x14ac:dyDescent="0.25">
      <c r="C1614" s="25">
        <v>41003</v>
      </c>
      <c r="D1614" s="24">
        <v>101.47</v>
      </c>
      <c r="E1614" s="24"/>
      <c r="F1614" s="24">
        <v>1398.96</v>
      </c>
      <c r="G1614">
        <f t="shared" si="288"/>
        <v>108.09</v>
      </c>
      <c r="H1614">
        <f t="shared" ca="1" si="295"/>
        <v>101.47</v>
      </c>
      <c r="I1614">
        <f t="shared" si="289"/>
        <v>13</v>
      </c>
      <c r="J1614">
        <f t="shared" ca="1" si="290"/>
        <v>1</v>
      </c>
      <c r="K1614">
        <f t="shared" ca="1" si="296"/>
        <v>21115.29</v>
      </c>
      <c r="L1614">
        <f t="shared" ca="1" si="297"/>
        <v>0</v>
      </c>
      <c r="M1614" s="21">
        <f t="shared" ca="1" si="291"/>
        <v>-6.1245258580812312</v>
      </c>
      <c r="N1614" s="21">
        <f t="shared" ca="1" si="298"/>
        <v>-100</v>
      </c>
      <c r="O1614" t="str">
        <f t="shared" ca="1" si="292"/>
        <v/>
      </c>
      <c r="P1614" t="str">
        <f t="shared" ca="1" si="299"/>
        <v/>
      </c>
      <c r="Q1614" t="str">
        <f t="shared" ca="1" si="293"/>
        <v/>
      </c>
      <c r="R1614" t="str">
        <f t="shared" ca="1" si="294"/>
        <v/>
      </c>
    </row>
    <row r="1615" spans="3:18" x14ac:dyDescent="0.25">
      <c r="C1615" s="25">
        <v>41002</v>
      </c>
      <c r="D1615" s="24">
        <v>104.01</v>
      </c>
      <c r="E1615" s="24">
        <v>20790.98</v>
      </c>
      <c r="F1615" s="24">
        <v>1413.38</v>
      </c>
      <c r="G1615">
        <f t="shared" si="288"/>
        <v>108.09</v>
      </c>
      <c r="H1615">
        <f t="shared" ca="1" si="295"/>
        <v>102.78</v>
      </c>
      <c r="I1615">
        <f t="shared" si="289"/>
        <v>12</v>
      </c>
      <c r="J1615">
        <f t="shared" ca="1" si="290"/>
        <v>4</v>
      </c>
      <c r="K1615">
        <f t="shared" ca="1" si="296"/>
        <v>21115.29</v>
      </c>
      <c r="L1615">
        <f t="shared" ca="1" si="297"/>
        <v>20609.39</v>
      </c>
      <c r="M1615" s="21">
        <f t="shared" ca="1" si="291"/>
        <v>-4.9125728559533783</v>
      </c>
      <c r="N1615" s="21">
        <f t="shared" ca="1" si="298"/>
        <v>-2.3958941601086248</v>
      </c>
      <c r="O1615" t="str">
        <f t="shared" ca="1" si="292"/>
        <v/>
      </c>
      <c r="P1615" t="str">
        <f t="shared" ca="1" si="299"/>
        <v/>
      </c>
      <c r="Q1615" t="str">
        <f t="shared" ca="1" si="293"/>
        <v/>
      </c>
      <c r="R1615" t="str">
        <f t="shared" ca="1" si="294"/>
        <v/>
      </c>
    </row>
    <row r="1616" spans="3:18" x14ac:dyDescent="0.25">
      <c r="C1616" s="25">
        <v>41001</v>
      </c>
      <c r="D1616" s="24">
        <v>105.23</v>
      </c>
      <c r="E1616" s="24">
        <v>20522.259999999998</v>
      </c>
      <c r="F1616" s="24">
        <v>1419.04</v>
      </c>
      <c r="G1616">
        <f t="shared" si="288"/>
        <v>108.09</v>
      </c>
      <c r="H1616">
        <f t="shared" ca="1" si="295"/>
        <v>102.78</v>
      </c>
      <c r="I1616">
        <f t="shared" si="289"/>
        <v>11</v>
      </c>
      <c r="J1616">
        <f t="shared" ca="1" si="290"/>
        <v>3</v>
      </c>
      <c r="K1616">
        <f t="shared" ca="1" si="296"/>
        <v>21115.29</v>
      </c>
      <c r="L1616">
        <f t="shared" ca="1" si="297"/>
        <v>20609.39</v>
      </c>
      <c r="M1616" s="21">
        <f t="shared" ca="1" si="291"/>
        <v>-4.9125728559533783</v>
      </c>
      <c r="N1616" s="21">
        <f t="shared" ca="1" si="298"/>
        <v>-2.3958941601086248</v>
      </c>
      <c r="O1616" t="str">
        <f t="shared" ca="1" si="292"/>
        <v/>
      </c>
      <c r="P1616" t="str">
        <f t="shared" ca="1" si="299"/>
        <v/>
      </c>
      <c r="Q1616" t="str">
        <f t="shared" ca="1" si="293"/>
        <v/>
      </c>
      <c r="R1616" t="str">
        <f t="shared" ca="1" si="294"/>
        <v/>
      </c>
    </row>
    <row r="1617" spans="3:18" x14ac:dyDescent="0.25">
      <c r="C1617" s="25">
        <v>40998</v>
      </c>
      <c r="D1617" s="24">
        <v>103.02</v>
      </c>
      <c r="E1617" s="24">
        <v>20555.580000000002</v>
      </c>
      <c r="F1617" s="24">
        <v>1408.47</v>
      </c>
      <c r="G1617">
        <f t="shared" ref="G1617:G1680" si="300">MAX($D1617:$D1631)</f>
        <v>108.09</v>
      </c>
      <c r="H1617">
        <f t="shared" ca="1" si="295"/>
        <v>102.78</v>
      </c>
      <c r="I1617">
        <f t="shared" ref="I1617:I1680" si="301">MATCH($G1617,$D1617:$D1631,0)</f>
        <v>10</v>
      </c>
      <c r="J1617">
        <f t="shared" ref="J1617:J1680" ca="1" si="302">MATCH($H1617,$D1617:$D1631,0)</f>
        <v>2</v>
      </c>
      <c r="K1617">
        <f t="shared" ca="1" si="296"/>
        <v>21115.29</v>
      </c>
      <c r="L1617">
        <f t="shared" ca="1" si="297"/>
        <v>20609.39</v>
      </c>
      <c r="M1617" s="21">
        <f t="shared" ref="M1617:M1680" ca="1" si="303">100*(H1617/G1617-1)</f>
        <v>-4.9125728559533783</v>
      </c>
      <c r="N1617" s="21">
        <f t="shared" ca="1" si="298"/>
        <v>-2.3958941601086248</v>
      </c>
      <c r="O1617" t="str">
        <f t="shared" ref="O1617:O1680" ca="1" si="304">IF(M1617&lt;-10,1,"")</f>
        <v/>
      </c>
      <c r="P1617" t="str">
        <f t="shared" ca="1" si="299"/>
        <v/>
      </c>
      <c r="Q1617" t="str">
        <f t="shared" ref="Q1617:Q1680" ca="1" si="305">IF(AND($O1617=1,$P1617=1),OFFSET($C1617,I1617-1,0),"")</f>
        <v/>
      </c>
      <c r="R1617" t="str">
        <f t="shared" ref="R1617:R1680" ca="1" si="306">IF(AND($O1617=1,$P1617=1),OFFSET($C1617,J1617-1,0),"")</f>
        <v/>
      </c>
    </row>
    <row r="1618" spans="3:18" x14ac:dyDescent="0.25">
      <c r="C1618" s="25">
        <v>40997</v>
      </c>
      <c r="D1618" s="24">
        <v>102.78</v>
      </c>
      <c r="E1618" s="24">
        <v>20609.39</v>
      </c>
      <c r="F1618" s="24">
        <v>1403.28</v>
      </c>
      <c r="G1618">
        <f t="shared" si="300"/>
        <v>108.09</v>
      </c>
      <c r="H1618">
        <f t="shared" ref="H1618:H1681" ca="1" si="307">MIN(OFFSET($D1618,0,0,MATCH($G1618,$D1618:$D1632,0),1))</f>
        <v>102.78</v>
      </c>
      <c r="I1618">
        <f t="shared" si="301"/>
        <v>9</v>
      </c>
      <c r="J1618">
        <f t="shared" ca="1" si="302"/>
        <v>1</v>
      </c>
      <c r="K1618">
        <f t="shared" ref="K1618:K1681" ca="1" si="308">OFFSET($E1618,I1618-1,0)</f>
        <v>21115.29</v>
      </c>
      <c r="L1618">
        <f t="shared" ref="L1618:L1681" ca="1" si="309">OFFSET($E1618,J1618-1,0)</f>
        <v>20609.39</v>
      </c>
      <c r="M1618" s="21">
        <f t="shared" ca="1" si="303"/>
        <v>-4.9125728559533783</v>
      </c>
      <c r="N1618" s="21">
        <f t="shared" ref="N1618:N1681" ca="1" si="310">IF(ISNUMBER(100*(L1618/K1618-1)),100*(L1618/K1618-1),"")</f>
        <v>-2.3958941601086248</v>
      </c>
      <c r="O1618" t="str">
        <f t="shared" ca="1" si="304"/>
        <v/>
      </c>
      <c r="P1618" t="str">
        <f t="shared" ref="P1618:P1681" ca="1" si="311">IF(N1618="","",IF(N1618=-100,"",IF(N1618&lt;-10,1,"")))</f>
        <v/>
      </c>
      <c r="Q1618" t="str">
        <f t="shared" ca="1" si="305"/>
        <v/>
      </c>
      <c r="R1618" t="str">
        <f t="shared" ca="1" si="306"/>
        <v/>
      </c>
    </row>
    <row r="1619" spans="3:18" x14ac:dyDescent="0.25">
      <c r="C1619" s="25">
        <v>40996</v>
      </c>
      <c r="D1619" s="24">
        <v>105.41</v>
      </c>
      <c r="E1619" s="24">
        <v>20885.419999999998</v>
      </c>
      <c r="F1619" s="24">
        <v>1405.54</v>
      </c>
      <c r="G1619">
        <f t="shared" si="300"/>
        <v>108.09</v>
      </c>
      <c r="H1619">
        <f t="shared" ca="1" si="307"/>
        <v>105.35</v>
      </c>
      <c r="I1619">
        <f t="shared" si="301"/>
        <v>8</v>
      </c>
      <c r="J1619">
        <f t="shared" ca="1" si="302"/>
        <v>5</v>
      </c>
      <c r="K1619">
        <f t="shared" ca="1" si="308"/>
        <v>21115.29</v>
      </c>
      <c r="L1619">
        <f t="shared" ca="1" si="309"/>
        <v>20901.560000000001</v>
      </c>
      <c r="M1619" s="21">
        <f t="shared" ca="1" si="303"/>
        <v>-2.5349245998704917</v>
      </c>
      <c r="N1619" s="21">
        <f t="shared" ca="1" si="310"/>
        <v>-1.0122048998616573</v>
      </c>
      <c r="O1619" t="str">
        <f t="shared" ca="1" si="304"/>
        <v/>
      </c>
      <c r="P1619" t="str">
        <f t="shared" ca="1" si="311"/>
        <v/>
      </c>
      <c r="Q1619" t="str">
        <f t="shared" ca="1" si="305"/>
        <v/>
      </c>
      <c r="R1619" t="str">
        <f t="shared" ca="1" si="306"/>
        <v/>
      </c>
    </row>
    <row r="1620" spans="3:18" x14ac:dyDescent="0.25">
      <c r="C1620" s="25">
        <v>40995</v>
      </c>
      <c r="D1620" s="24">
        <v>107.33</v>
      </c>
      <c r="E1620" s="24">
        <v>21046.91</v>
      </c>
      <c r="F1620" s="24">
        <v>1412.52</v>
      </c>
      <c r="G1620">
        <f t="shared" si="300"/>
        <v>108.09</v>
      </c>
      <c r="H1620">
        <f t="shared" ca="1" si="307"/>
        <v>105.35</v>
      </c>
      <c r="I1620">
        <f t="shared" si="301"/>
        <v>7</v>
      </c>
      <c r="J1620">
        <f t="shared" ca="1" si="302"/>
        <v>4</v>
      </c>
      <c r="K1620">
        <f t="shared" ca="1" si="308"/>
        <v>21115.29</v>
      </c>
      <c r="L1620">
        <f t="shared" ca="1" si="309"/>
        <v>20901.560000000001</v>
      </c>
      <c r="M1620" s="21">
        <f t="shared" ca="1" si="303"/>
        <v>-2.5349245998704917</v>
      </c>
      <c r="N1620" s="21">
        <f t="shared" ca="1" si="310"/>
        <v>-1.0122048998616573</v>
      </c>
      <c r="O1620" t="str">
        <f t="shared" ca="1" si="304"/>
        <v/>
      </c>
      <c r="P1620" t="str">
        <f t="shared" ca="1" si="311"/>
        <v/>
      </c>
      <c r="Q1620" t="str">
        <f t="shared" ca="1" si="305"/>
        <v/>
      </c>
      <c r="R1620" t="str">
        <f t="shared" ca="1" si="306"/>
        <v/>
      </c>
    </row>
    <row r="1621" spans="3:18" x14ac:dyDescent="0.25">
      <c r="C1621" s="25">
        <v>40994</v>
      </c>
      <c r="D1621" s="24">
        <v>107.03</v>
      </c>
      <c r="E1621" s="24">
        <v>20668.86</v>
      </c>
      <c r="F1621" s="24">
        <v>1416.51</v>
      </c>
      <c r="G1621">
        <f t="shared" si="300"/>
        <v>108.09</v>
      </c>
      <c r="H1621">
        <f t="shared" ca="1" si="307"/>
        <v>105.35</v>
      </c>
      <c r="I1621">
        <f t="shared" si="301"/>
        <v>6</v>
      </c>
      <c r="J1621">
        <f t="shared" ca="1" si="302"/>
        <v>3</v>
      </c>
      <c r="K1621">
        <f t="shared" ca="1" si="308"/>
        <v>21115.29</v>
      </c>
      <c r="L1621">
        <f t="shared" ca="1" si="309"/>
        <v>20901.560000000001</v>
      </c>
      <c r="M1621" s="21">
        <f t="shared" ca="1" si="303"/>
        <v>-2.5349245998704917</v>
      </c>
      <c r="N1621" s="21">
        <f t="shared" ca="1" si="310"/>
        <v>-1.0122048998616573</v>
      </c>
      <c r="O1621" t="str">
        <f t="shared" ca="1" si="304"/>
        <v/>
      </c>
      <c r="P1621" t="str">
        <f t="shared" ca="1" si="311"/>
        <v/>
      </c>
      <c r="Q1621" t="str">
        <f t="shared" ca="1" si="305"/>
        <v/>
      </c>
      <c r="R1621" t="str">
        <f t="shared" ca="1" si="306"/>
        <v/>
      </c>
    </row>
    <row r="1622" spans="3:18" x14ac:dyDescent="0.25">
      <c r="C1622" s="25">
        <v>40991</v>
      </c>
      <c r="D1622" s="24">
        <v>106.87</v>
      </c>
      <c r="E1622" s="24">
        <v>20668.8</v>
      </c>
      <c r="F1622" s="24">
        <v>1397.11</v>
      </c>
      <c r="G1622">
        <f t="shared" si="300"/>
        <v>108.09</v>
      </c>
      <c r="H1622">
        <f t="shared" ca="1" si="307"/>
        <v>105.35</v>
      </c>
      <c r="I1622">
        <f t="shared" si="301"/>
        <v>5</v>
      </c>
      <c r="J1622">
        <f t="shared" ca="1" si="302"/>
        <v>2</v>
      </c>
      <c r="K1622">
        <f t="shared" ca="1" si="308"/>
        <v>21115.29</v>
      </c>
      <c r="L1622">
        <f t="shared" ca="1" si="309"/>
        <v>20901.560000000001</v>
      </c>
      <c r="M1622" s="21">
        <f t="shared" ca="1" si="303"/>
        <v>-2.5349245998704917</v>
      </c>
      <c r="N1622" s="21">
        <f t="shared" ca="1" si="310"/>
        <v>-1.0122048998616573</v>
      </c>
      <c r="O1622" t="str">
        <f t="shared" ca="1" si="304"/>
        <v/>
      </c>
      <c r="P1622" t="str">
        <f t="shared" ca="1" si="311"/>
        <v/>
      </c>
      <c r="Q1622" t="str">
        <f t="shared" ca="1" si="305"/>
        <v/>
      </c>
      <c r="R1622" t="str">
        <f t="shared" ca="1" si="306"/>
        <v/>
      </c>
    </row>
    <row r="1623" spans="3:18" x14ac:dyDescent="0.25">
      <c r="C1623" s="25">
        <v>40990</v>
      </c>
      <c r="D1623" s="24">
        <v>105.35</v>
      </c>
      <c r="E1623" s="24">
        <v>20901.560000000001</v>
      </c>
      <c r="F1623" s="24">
        <v>1392.79</v>
      </c>
      <c r="G1623">
        <f t="shared" si="300"/>
        <v>108.09</v>
      </c>
      <c r="H1623">
        <f t="shared" ca="1" si="307"/>
        <v>105.35</v>
      </c>
      <c r="I1623">
        <f t="shared" si="301"/>
        <v>4</v>
      </c>
      <c r="J1623">
        <f t="shared" ca="1" si="302"/>
        <v>1</v>
      </c>
      <c r="K1623">
        <f t="shared" ca="1" si="308"/>
        <v>21115.29</v>
      </c>
      <c r="L1623">
        <f t="shared" ca="1" si="309"/>
        <v>20901.560000000001</v>
      </c>
      <c r="M1623" s="21">
        <f t="shared" ca="1" si="303"/>
        <v>-2.5349245998704917</v>
      </c>
      <c r="N1623" s="21">
        <f t="shared" ca="1" si="310"/>
        <v>-1.0122048998616573</v>
      </c>
      <c r="O1623" t="str">
        <f t="shared" ca="1" si="304"/>
        <v/>
      </c>
      <c r="P1623" t="str">
        <f t="shared" ca="1" si="311"/>
        <v/>
      </c>
      <c r="Q1623" t="str">
        <f t="shared" ca="1" si="305"/>
        <v/>
      </c>
      <c r="R1623" t="str">
        <f t="shared" ca="1" si="306"/>
        <v/>
      </c>
    </row>
    <row r="1624" spans="3:18" x14ac:dyDescent="0.25">
      <c r="C1624" s="25">
        <v>40989</v>
      </c>
      <c r="D1624" s="24">
        <v>107.27</v>
      </c>
      <c r="E1624" s="24">
        <v>20856.63</v>
      </c>
      <c r="F1624" s="24">
        <v>1402.9</v>
      </c>
      <c r="G1624">
        <f t="shared" si="300"/>
        <v>108.84</v>
      </c>
      <c r="H1624">
        <f t="shared" ca="1" si="307"/>
        <v>104.7</v>
      </c>
      <c r="I1624">
        <f t="shared" si="301"/>
        <v>15</v>
      </c>
      <c r="J1624">
        <f t="shared" ca="1" si="302"/>
        <v>12</v>
      </c>
      <c r="K1624">
        <f t="shared" ca="1" si="308"/>
        <v>21387.96</v>
      </c>
      <c r="L1624">
        <f t="shared" ca="1" si="309"/>
        <v>20806.25</v>
      </c>
      <c r="M1624" s="21">
        <f t="shared" ca="1" si="303"/>
        <v>-3.8037486218302052</v>
      </c>
      <c r="N1624" s="21">
        <f t="shared" ca="1" si="310"/>
        <v>-2.7198012339652688</v>
      </c>
      <c r="O1624" t="str">
        <f t="shared" ca="1" si="304"/>
        <v/>
      </c>
      <c r="P1624" t="str">
        <f t="shared" ca="1" si="311"/>
        <v/>
      </c>
      <c r="Q1624" t="str">
        <f t="shared" ca="1" si="305"/>
        <v/>
      </c>
      <c r="R1624" t="str">
        <f t="shared" ca="1" si="306"/>
        <v/>
      </c>
    </row>
    <row r="1625" spans="3:18" x14ac:dyDescent="0.25">
      <c r="C1625" s="25">
        <v>40988</v>
      </c>
      <c r="D1625" s="24">
        <v>105.61</v>
      </c>
      <c r="E1625" s="24">
        <v>20888.240000000002</v>
      </c>
      <c r="F1625" s="24">
        <v>1405.52</v>
      </c>
      <c r="G1625">
        <f t="shared" si="300"/>
        <v>108.84</v>
      </c>
      <c r="H1625">
        <f t="shared" ca="1" si="307"/>
        <v>104.7</v>
      </c>
      <c r="I1625">
        <f t="shared" si="301"/>
        <v>14</v>
      </c>
      <c r="J1625">
        <f t="shared" ca="1" si="302"/>
        <v>11</v>
      </c>
      <c r="K1625">
        <f t="shared" ca="1" si="308"/>
        <v>21387.96</v>
      </c>
      <c r="L1625">
        <f t="shared" ca="1" si="309"/>
        <v>20806.25</v>
      </c>
      <c r="M1625" s="21">
        <f t="shared" ca="1" si="303"/>
        <v>-3.8037486218302052</v>
      </c>
      <c r="N1625" s="21">
        <f t="shared" ca="1" si="310"/>
        <v>-2.7198012339652688</v>
      </c>
      <c r="O1625" t="str">
        <f t="shared" ca="1" si="304"/>
        <v/>
      </c>
      <c r="P1625" t="str">
        <f t="shared" ca="1" si="311"/>
        <v/>
      </c>
      <c r="Q1625" t="str">
        <f t="shared" ca="1" si="305"/>
        <v/>
      </c>
      <c r="R1625" t="str">
        <f t="shared" ca="1" si="306"/>
        <v/>
      </c>
    </row>
    <row r="1626" spans="3:18" x14ac:dyDescent="0.25">
      <c r="C1626" s="25">
        <v>40987</v>
      </c>
      <c r="D1626" s="24">
        <v>108.09</v>
      </c>
      <c r="E1626" s="24">
        <v>21115.29</v>
      </c>
      <c r="F1626" s="24">
        <v>1409.75</v>
      </c>
      <c r="G1626">
        <f t="shared" si="300"/>
        <v>108.84</v>
      </c>
      <c r="H1626">
        <f t="shared" ca="1" si="307"/>
        <v>104.7</v>
      </c>
      <c r="I1626">
        <f t="shared" si="301"/>
        <v>13</v>
      </c>
      <c r="J1626">
        <f t="shared" ca="1" si="302"/>
        <v>10</v>
      </c>
      <c r="K1626">
        <f t="shared" ca="1" si="308"/>
        <v>21387.96</v>
      </c>
      <c r="L1626">
        <f t="shared" ca="1" si="309"/>
        <v>20806.25</v>
      </c>
      <c r="M1626" s="21">
        <f t="shared" ca="1" si="303"/>
        <v>-3.8037486218302052</v>
      </c>
      <c r="N1626" s="21">
        <f t="shared" ca="1" si="310"/>
        <v>-2.7198012339652688</v>
      </c>
      <c r="O1626" t="str">
        <f t="shared" ca="1" si="304"/>
        <v/>
      </c>
      <c r="P1626" t="str">
        <f t="shared" ca="1" si="311"/>
        <v/>
      </c>
      <c r="Q1626" t="str">
        <f t="shared" ca="1" si="305"/>
        <v/>
      </c>
      <c r="R1626" t="str">
        <f t="shared" ca="1" si="306"/>
        <v/>
      </c>
    </row>
    <row r="1627" spans="3:18" x14ac:dyDescent="0.25">
      <c r="C1627" s="25">
        <v>40984</v>
      </c>
      <c r="D1627" s="24">
        <v>107.06</v>
      </c>
      <c r="E1627" s="24">
        <v>21317.85</v>
      </c>
      <c r="F1627" s="24">
        <v>1404.17</v>
      </c>
      <c r="G1627">
        <f t="shared" si="300"/>
        <v>108.84</v>
      </c>
      <c r="H1627">
        <f t="shared" ca="1" si="307"/>
        <v>104.7</v>
      </c>
      <c r="I1627">
        <f t="shared" si="301"/>
        <v>12</v>
      </c>
      <c r="J1627">
        <f t="shared" ca="1" si="302"/>
        <v>9</v>
      </c>
      <c r="K1627">
        <f t="shared" ca="1" si="308"/>
        <v>21387.96</v>
      </c>
      <c r="L1627">
        <f t="shared" ca="1" si="309"/>
        <v>20806.25</v>
      </c>
      <c r="M1627" s="21">
        <f t="shared" ca="1" si="303"/>
        <v>-3.8037486218302052</v>
      </c>
      <c r="N1627" s="21">
        <f t="shared" ca="1" si="310"/>
        <v>-2.7198012339652688</v>
      </c>
      <c r="O1627" t="str">
        <f t="shared" ca="1" si="304"/>
        <v/>
      </c>
      <c r="P1627" t="str">
        <f t="shared" ca="1" si="311"/>
        <v/>
      </c>
      <c r="Q1627" t="str">
        <f t="shared" ca="1" si="305"/>
        <v/>
      </c>
      <c r="R1627" t="str">
        <f t="shared" ca="1" si="306"/>
        <v/>
      </c>
    </row>
    <row r="1628" spans="3:18" x14ac:dyDescent="0.25">
      <c r="C1628" s="25">
        <v>40983</v>
      </c>
      <c r="D1628" s="24">
        <v>105.11</v>
      </c>
      <c r="E1628" s="24">
        <v>21353.53</v>
      </c>
      <c r="F1628" s="24">
        <v>1402.6</v>
      </c>
      <c r="G1628">
        <f t="shared" si="300"/>
        <v>109.77</v>
      </c>
      <c r="H1628">
        <f t="shared" ca="1" si="307"/>
        <v>104.7</v>
      </c>
      <c r="I1628">
        <f t="shared" si="301"/>
        <v>15</v>
      </c>
      <c r="J1628">
        <f t="shared" ca="1" si="302"/>
        <v>8</v>
      </c>
      <c r="K1628">
        <f t="shared" ca="1" si="308"/>
        <v>21406.86</v>
      </c>
      <c r="L1628">
        <f t="shared" ca="1" si="309"/>
        <v>20806.25</v>
      </c>
      <c r="M1628" s="21">
        <f t="shared" ca="1" si="303"/>
        <v>-4.6187482918830236</v>
      </c>
      <c r="N1628" s="21">
        <f t="shared" ca="1" si="310"/>
        <v>-2.8056893911577951</v>
      </c>
      <c r="O1628" t="str">
        <f t="shared" ca="1" si="304"/>
        <v/>
      </c>
      <c r="P1628" t="str">
        <f t="shared" ca="1" si="311"/>
        <v/>
      </c>
      <c r="Q1628" t="str">
        <f t="shared" ca="1" si="305"/>
        <v/>
      </c>
      <c r="R1628" t="str">
        <f t="shared" ca="1" si="306"/>
        <v/>
      </c>
    </row>
    <row r="1629" spans="3:18" x14ac:dyDescent="0.25">
      <c r="C1629" s="25">
        <v>40982</v>
      </c>
      <c r="D1629" s="24">
        <v>105.43</v>
      </c>
      <c r="E1629" s="24">
        <v>21307.89</v>
      </c>
      <c r="F1629" s="24">
        <v>1394.28</v>
      </c>
      <c r="G1629">
        <f t="shared" si="300"/>
        <v>109.77</v>
      </c>
      <c r="H1629">
        <f t="shared" ca="1" si="307"/>
        <v>104.7</v>
      </c>
      <c r="I1629">
        <f t="shared" si="301"/>
        <v>14</v>
      </c>
      <c r="J1629">
        <f t="shared" ca="1" si="302"/>
        <v>7</v>
      </c>
      <c r="K1629">
        <f t="shared" ca="1" si="308"/>
        <v>21406.86</v>
      </c>
      <c r="L1629">
        <f t="shared" ca="1" si="309"/>
        <v>20806.25</v>
      </c>
      <c r="M1629" s="21">
        <f t="shared" ca="1" si="303"/>
        <v>-4.6187482918830236</v>
      </c>
      <c r="N1629" s="21">
        <f t="shared" ca="1" si="310"/>
        <v>-2.8056893911577951</v>
      </c>
      <c r="O1629" t="str">
        <f t="shared" ca="1" si="304"/>
        <v/>
      </c>
      <c r="P1629" t="str">
        <f t="shared" ca="1" si="311"/>
        <v/>
      </c>
      <c r="Q1629" t="str">
        <f t="shared" ca="1" si="305"/>
        <v/>
      </c>
      <c r="R1629" t="str">
        <f t="shared" ca="1" si="306"/>
        <v/>
      </c>
    </row>
    <row r="1630" spans="3:18" x14ac:dyDescent="0.25">
      <c r="C1630" s="25">
        <v>40981</v>
      </c>
      <c r="D1630" s="24">
        <v>106.71</v>
      </c>
      <c r="E1630" s="24">
        <v>21339.7</v>
      </c>
      <c r="F1630" s="24">
        <v>1395.95</v>
      </c>
      <c r="G1630">
        <f t="shared" si="300"/>
        <v>109.77</v>
      </c>
      <c r="H1630">
        <f t="shared" ca="1" si="307"/>
        <v>104.7</v>
      </c>
      <c r="I1630">
        <f t="shared" si="301"/>
        <v>13</v>
      </c>
      <c r="J1630">
        <f t="shared" ca="1" si="302"/>
        <v>6</v>
      </c>
      <c r="K1630">
        <f t="shared" ca="1" si="308"/>
        <v>21406.86</v>
      </c>
      <c r="L1630">
        <f t="shared" ca="1" si="309"/>
        <v>20806.25</v>
      </c>
      <c r="M1630" s="21">
        <f t="shared" ca="1" si="303"/>
        <v>-4.6187482918830236</v>
      </c>
      <c r="N1630" s="21">
        <f t="shared" ca="1" si="310"/>
        <v>-2.8056893911577951</v>
      </c>
      <c r="O1630" t="str">
        <f t="shared" ca="1" si="304"/>
        <v/>
      </c>
      <c r="P1630" t="str">
        <f t="shared" ca="1" si="311"/>
        <v/>
      </c>
      <c r="Q1630" t="str">
        <f t="shared" ca="1" si="305"/>
        <v/>
      </c>
      <c r="R1630" t="str">
        <f t="shared" ca="1" si="306"/>
        <v/>
      </c>
    </row>
    <row r="1631" spans="3:18" x14ac:dyDescent="0.25">
      <c r="C1631" s="25">
        <v>40980</v>
      </c>
      <c r="D1631" s="24">
        <v>106.34</v>
      </c>
      <c r="E1631" s="24">
        <v>21134.18</v>
      </c>
      <c r="F1631" s="24">
        <v>1371.09</v>
      </c>
      <c r="G1631">
        <f t="shared" si="300"/>
        <v>109.77</v>
      </c>
      <c r="H1631">
        <f t="shared" ca="1" si="307"/>
        <v>104.7</v>
      </c>
      <c r="I1631">
        <f t="shared" si="301"/>
        <v>12</v>
      </c>
      <c r="J1631">
        <f t="shared" ca="1" si="302"/>
        <v>5</v>
      </c>
      <c r="K1631">
        <f t="shared" ca="1" si="308"/>
        <v>21406.86</v>
      </c>
      <c r="L1631">
        <f t="shared" ca="1" si="309"/>
        <v>20806.25</v>
      </c>
      <c r="M1631" s="21">
        <f t="shared" ca="1" si="303"/>
        <v>-4.6187482918830236</v>
      </c>
      <c r="N1631" s="21">
        <f t="shared" ca="1" si="310"/>
        <v>-2.8056893911577951</v>
      </c>
      <c r="O1631" t="str">
        <f t="shared" ca="1" si="304"/>
        <v/>
      </c>
      <c r="P1631" t="str">
        <f t="shared" ca="1" si="311"/>
        <v/>
      </c>
      <c r="Q1631" t="str">
        <f t="shared" ca="1" si="305"/>
        <v/>
      </c>
      <c r="R1631" t="str">
        <f t="shared" ca="1" si="306"/>
        <v/>
      </c>
    </row>
    <row r="1632" spans="3:18" x14ac:dyDescent="0.25">
      <c r="C1632" s="25">
        <v>40977</v>
      </c>
      <c r="D1632" s="24">
        <v>107.4</v>
      </c>
      <c r="E1632" s="24">
        <v>21086</v>
      </c>
      <c r="F1632" s="24">
        <v>1370.87</v>
      </c>
      <c r="G1632">
        <f t="shared" si="300"/>
        <v>109.77</v>
      </c>
      <c r="H1632">
        <f t="shared" ca="1" si="307"/>
        <v>104.7</v>
      </c>
      <c r="I1632">
        <f t="shared" si="301"/>
        <v>11</v>
      </c>
      <c r="J1632">
        <f t="shared" ca="1" si="302"/>
        <v>4</v>
      </c>
      <c r="K1632">
        <f t="shared" ca="1" si="308"/>
        <v>21406.86</v>
      </c>
      <c r="L1632">
        <f t="shared" ca="1" si="309"/>
        <v>20806.25</v>
      </c>
      <c r="M1632" s="21">
        <f t="shared" ca="1" si="303"/>
        <v>-4.6187482918830236</v>
      </c>
      <c r="N1632" s="21">
        <f t="shared" ca="1" si="310"/>
        <v>-2.8056893911577951</v>
      </c>
      <c r="O1632" t="str">
        <f t="shared" ca="1" si="304"/>
        <v/>
      </c>
      <c r="P1632" t="str">
        <f t="shared" ca="1" si="311"/>
        <v/>
      </c>
      <c r="Q1632" t="str">
        <f t="shared" ca="1" si="305"/>
        <v/>
      </c>
      <c r="R1632" t="str">
        <f t="shared" ca="1" si="306"/>
        <v/>
      </c>
    </row>
    <row r="1633" spans="3:18" x14ac:dyDescent="0.25">
      <c r="C1633" s="25">
        <v>40976</v>
      </c>
      <c r="D1633" s="24">
        <v>106.58</v>
      </c>
      <c r="E1633" s="24">
        <v>20900.73</v>
      </c>
      <c r="F1633" s="24">
        <v>1365.91</v>
      </c>
      <c r="G1633">
        <f t="shared" si="300"/>
        <v>109.77</v>
      </c>
      <c r="H1633">
        <f t="shared" ca="1" si="307"/>
        <v>104.7</v>
      </c>
      <c r="I1633">
        <f t="shared" si="301"/>
        <v>10</v>
      </c>
      <c r="J1633">
        <f t="shared" ca="1" si="302"/>
        <v>3</v>
      </c>
      <c r="K1633">
        <f t="shared" ca="1" si="308"/>
        <v>21406.86</v>
      </c>
      <c r="L1633">
        <f t="shared" ca="1" si="309"/>
        <v>20806.25</v>
      </c>
      <c r="M1633" s="21">
        <f t="shared" ca="1" si="303"/>
        <v>-4.6187482918830236</v>
      </c>
      <c r="N1633" s="21">
        <f t="shared" ca="1" si="310"/>
        <v>-2.8056893911577951</v>
      </c>
      <c r="O1633" t="str">
        <f t="shared" ca="1" si="304"/>
        <v/>
      </c>
      <c r="P1633" t="str">
        <f t="shared" ca="1" si="311"/>
        <v/>
      </c>
      <c r="Q1633" t="str">
        <f t="shared" ca="1" si="305"/>
        <v/>
      </c>
      <c r="R1633" t="str">
        <f t="shared" ca="1" si="306"/>
        <v/>
      </c>
    </row>
    <row r="1634" spans="3:18" x14ac:dyDescent="0.25">
      <c r="C1634" s="25">
        <v>40975</v>
      </c>
      <c r="D1634" s="24">
        <v>106.16</v>
      </c>
      <c r="E1634" s="24">
        <v>20627.78</v>
      </c>
      <c r="F1634" s="24">
        <v>1352.63</v>
      </c>
      <c r="G1634">
        <f t="shared" si="300"/>
        <v>109.77</v>
      </c>
      <c r="H1634">
        <f t="shared" ca="1" si="307"/>
        <v>104.7</v>
      </c>
      <c r="I1634">
        <f t="shared" si="301"/>
        <v>9</v>
      </c>
      <c r="J1634">
        <f t="shared" ca="1" si="302"/>
        <v>2</v>
      </c>
      <c r="K1634">
        <f t="shared" ca="1" si="308"/>
        <v>21406.86</v>
      </c>
      <c r="L1634">
        <f t="shared" ca="1" si="309"/>
        <v>20806.25</v>
      </c>
      <c r="M1634" s="21">
        <f t="shared" ca="1" si="303"/>
        <v>-4.6187482918830236</v>
      </c>
      <c r="N1634" s="21">
        <f t="shared" ca="1" si="310"/>
        <v>-2.8056893911577951</v>
      </c>
      <c r="O1634" t="str">
        <f t="shared" ca="1" si="304"/>
        <v/>
      </c>
      <c r="P1634" t="str">
        <f t="shared" ca="1" si="311"/>
        <v/>
      </c>
      <c r="Q1634" t="str">
        <f t="shared" ca="1" si="305"/>
        <v/>
      </c>
      <c r="R1634" t="str">
        <f t="shared" ca="1" si="306"/>
        <v/>
      </c>
    </row>
    <row r="1635" spans="3:18" x14ac:dyDescent="0.25">
      <c r="C1635" s="25">
        <v>40974</v>
      </c>
      <c r="D1635" s="24">
        <v>104.7</v>
      </c>
      <c r="E1635" s="24">
        <v>20806.25</v>
      </c>
      <c r="F1635" s="24">
        <v>1343.36</v>
      </c>
      <c r="G1635">
        <f t="shared" si="300"/>
        <v>109.77</v>
      </c>
      <c r="H1635">
        <f t="shared" ca="1" si="307"/>
        <v>104.7</v>
      </c>
      <c r="I1635">
        <f t="shared" si="301"/>
        <v>8</v>
      </c>
      <c r="J1635">
        <f t="shared" ca="1" si="302"/>
        <v>1</v>
      </c>
      <c r="K1635">
        <f t="shared" ca="1" si="308"/>
        <v>21406.86</v>
      </c>
      <c r="L1635">
        <f t="shared" ca="1" si="309"/>
        <v>20806.25</v>
      </c>
      <c r="M1635" s="21">
        <f t="shared" ca="1" si="303"/>
        <v>-4.6187482918830236</v>
      </c>
      <c r="N1635" s="21">
        <f t="shared" ca="1" si="310"/>
        <v>-2.8056893911577951</v>
      </c>
      <c r="O1635" t="str">
        <f t="shared" ca="1" si="304"/>
        <v/>
      </c>
      <c r="P1635" t="str">
        <f t="shared" ca="1" si="311"/>
        <v/>
      </c>
      <c r="Q1635" t="str">
        <f t="shared" ca="1" si="305"/>
        <v/>
      </c>
      <c r="R1635" t="str">
        <f t="shared" ca="1" si="306"/>
        <v/>
      </c>
    </row>
    <row r="1636" spans="3:18" x14ac:dyDescent="0.25">
      <c r="C1636" s="25">
        <v>40973</v>
      </c>
      <c r="D1636" s="24">
        <v>106.72</v>
      </c>
      <c r="E1636" s="24">
        <v>21265.31</v>
      </c>
      <c r="F1636" s="24">
        <v>1364.33</v>
      </c>
      <c r="G1636">
        <f t="shared" si="300"/>
        <v>109.77</v>
      </c>
      <c r="H1636">
        <f t="shared" ca="1" si="307"/>
        <v>106.55</v>
      </c>
      <c r="I1636">
        <f t="shared" si="301"/>
        <v>7</v>
      </c>
      <c r="J1636">
        <f t="shared" ca="1" si="302"/>
        <v>5</v>
      </c>
      <c r="K1636">
        <f t="shared" ca="1" si="308"/>
        <v>21406.86</v>
      </c>
      <c r="L1636">
        <f t="shared" ca="1" si="309"/>
        <v>21568.73</v>
      </c>
      <c r="M1636" s="21">
        <f t="shared" ca="1" si="303"/>
        <v>-2.9334062129907967</v>
      </c>
      <c r="N1636" s="21">
        <f t="shared" ca="1" si="310"/>
        <v>0.7561594741124944</v>
      </c>
      <c r="O1636" t="str">
        <f t="shared" ca="1" si="304"/>
        <v/>
      </c>
      <c r="P1636" t="str">
        <f t="shared" ca="1" si="311"/>
        <v/>
      </c>
      <c r="Q1636" t="str">
        <f t="shared" ca="1" si="305"/>
        <v/>
      </c>
      <c r="R1636" t="str">
        <f t="shared" ca="1" si="306"/>
        <v/>
      </c>
    </row>
    <row r="1637" spans="3:18" x14ac:dyDescent="0.25">
      <c r="C1637" s="25">
        <v>40970</v>
      </c>
      <c r="D1637" s="24">
        <v>106.7</v>
      </c>
      <c r="E1637" s="24">
        <v>21562.26</v>
      </c>
      <c r="F1637" s="24">
        <v>1369.63</v>
      </c>
      <c r="G1637">
        <f t="shared" si="300"/>
        <v>109.77</v>
      </c>
      <c r="H1637">
        <f t="shared" ca="1" si="307"/>
        <v>106.55</v>
      </c>
      <c r="I1637">
        <f t="shared" si="301"/>
        <v>6</v>
      </c>
      <c r="J1637">
        <f t="shared" ca="1" si="302"/>
        <v>4</v>
      </c>
      <c r="K1637">
        <f t="shared" ca="1" si="308"/>
        <v>21406.86</v>
      </c>
      <c r="L1637">
        <f t="shared" ca="1" si="309"/>
        <v>21568.73</v>
      </c>
      <c r="M1637" s="21">
        <f t="shared" ca="1" si="303"/>
        <v>-2.9334062129907967</v>
      </c>
      <c r="N1637" s="21">
        <f t="shared" ca="1" si="310"/>
        <v>0.7561594741124944</v>
      </c>
      <c r="O1637" t="str">
        <f t="shared" ca="1" si="304"/>
        <v/>
      </c>
      <c r="P1637" t="str">
        <f t="shared" ca="1" si="311"/>
        <v/>
      </c>
      <c r="Q1637" t="str">
        <f t="shared" ca="1" si="305"/>
        <v/>
      </c>
      <c r="R1637" t="str">
        <f t="shared" ca="1" si="306"/>
        <v/>
      </c>
    </row>
    <row r="1638" spans="3:18" x14ac:dyDescent="0.25">
      <c r="C1638" s="25">
        <v>40969</v>
      </c>
      <c r="D1638" s="24">
        <v>108.84</v>
      </c>
      <c r="E1638" s="24">
        <v>21387.96</v>
      </c>
      <c r="F1638" s="24">
        <v>1374.09</v>
      </c>
      <c r="G1638">
        <f t="shared" si="300"/>
        <v>109.77</v>
      </c>
      <c r="H1638">
        <f t="shared" ca="1" si="307"/>
        <v>106.55</v>
      </c>
      <c r="I1638">
        <f t="shared" si="301"/>
        <v>5</v>
      </c>
      <c r="J1638">
        <f t="shared" ca="1" si="302"/>
        <v>3</v>
      </c>
      <c r="K1638">
        <f t="shared" ca="1" si="308"/>
        <v>21406.86</v>
      </c>
      <c r="L1638">
        <f t="shared" ca="1" si="309"/>
        <v>21568.73</v>
      </c>
      <c r="M1638" s="21">
        <f t="shared" ca="1" si="303"/>
        <v>-2.9334062129907967</v>
      </c>
      <c r="N1638" s="21">
        <f t="shared" ca="1" si="310"/>
        <v>0.7561594741124944</v>
      </c>
      <c r="O1638" t="str">
        <f t="shared" ca="1" si="304"/>
        <v/>
      </c>
      <c r="P1638" t="str">
        <f t="shared" ca="1" si="311"/>
        <v/>
      </c>
      <c r="Q1638" t="str">
        <f t="shared" ca="1" si="305"/>
        <v/>
      </c>
      <c r="R1638" t="str">
        <f t="shared" ca="1" si="306"/>
        <v/>
      </c>
    </row>
    <row r="1639" spans="3:18" x14ac:dyDescent="0.25">
      <c r="C1639" s="25">
        <v>40968</v>
      </c>
      <c r="D1639" s="24">
        <v>107.07</v>
      </c>
      <c r="E1639" s="24">
        <v>21680.080000000002</v>
      </c>
      <c r="F1639" s="24">
        <v>1365.68</v>
      </c>
      <c r="G1639">
        <f t="shared" si="300"/>
        <v>109.77</v>
      </c>
      <c r="H1639">
        <f t="shared" ca="1" si="307"/>
        <v>106.55</v>
      </c>
      <c r="I1639">
        <f t="shared" si="301"/>
        <v>4</v>
      </c>
      <c r="J1639">
        <f t="shared" ca="1" si="302"/>
        <v>2</v>
      </c>
      <c r="K1639">
        <f t="shared" ca="1" si="308"/>
        <v>21406.86</v>
      </c>
      <c r="L1639">
        <f t="shared" ca="1" si="309"/>
        <v>21568.73</v>
      </c>
      <c r="M1639" s="21">
        <f t="shared" ca="1" si="303"/>
        <v>-2.9334062129907967</v>
      </c>
      <c r="N1639" s="21">
        <f t="shared" ca="1" si="310"/>
        <v>0.7561594741124944</v>
      </c>
      <c r="O1639" t="str">
        <f t="shared" ca="1" si="304"/>
        <v/>
      </c>
      <c r="P1639" t="str">
        <f t="shared" ca="1" si="311"/>
        <v/>
      </c>
      <c r="Q1639" t="str">
        <f t="shared" ca="1" si="305"/>
        <v/>
      </c>
      <c r="R1639" t="str">
        <f t="shared" ca="1" si="306"/>
        <v/>
      </c>
    </row>
    <row r="1640" spans="3:18" x14ac:dyDescent="0.25">
      <c r="C1640" s="25">
        <v>40967</v>
      </c>
      <c r="D1640" s="24">
        <v>106.55</v>
      </c>
      <c r="E1640" s="24">
        <v>21568.73</v>
      </c>
      <c r="F1640" s="24">
        <v>1372.18</v>
      </c>
      <c r="G1640">
        <f t="shared" si="300"/>
        <v>109.77</v>
      </c>
      <c r="H1640">
        <f t="shared" ca="1" si="307"/>
        <v>106.55</v>
      </c>
      <c r="I1640">
        <f t="shared" si="301"/>
        <v>3</v>
      </c>
      <c r="J1640">
        <f t="shared" ca="1" si="302"/>
        <v>1</v>
      </c>
      <c r="K1640">
        <f t="shared" ca="1" si="308"/>
        <v>21406.86</v>
      </c>
      <c r="L1640">
        <f t="shared" ca="1" si="309"/>
        <v>21568.73</v>
      </c>
      <c r="M1640" s="21">
        <f t="shared" ca="1" si="303"/>
        <v>-2.9334062129907967</v>
      </c>
      <c r="N1640" s="21">
        <f t="shared" ca="1" si="310"/>
        <v>0.7561594741124944</v>
      </c>
      <c r="O1640" t="str">
        <f t="shared" ca="1" si="304"/>
        <v/>
      </c>
      <c r="P1640" t="str">
        <f t="shared" ca="1" si="311"/>
        <v/>
      </c>
      <c r="Q1640" t="str">
        <f t="shared" ca="1" si="305"/>
        <v/>
      </c>
      <c r="R1640" t="str">
        <f t="shared" ca="1" si="306"/>
        <v/>
      </c>
    </row>
    <row r="1641" spans="3:18" x14ac:dyDescent="0.25">
      <c r="C1641" s="25">
        <v>40966</v>
      </c>
      <c r="D1641" s="24">
        <v>108.56</v>
      </c>
      <c r="E1641" s="24">
        <v>21217.86</v>
      </c>
      <c r="F1641" s="24">
        <v>1367.59</v>
      </c>
      <c r="G1641">
        <f t="shared" si="300"/>
        <v>109.77</v>
      </c>
      <c r="H1641">
        <f t="shared" ca="1" si="307"/>
        <v>108.56</v>
      </c>
      <c r="I1641">
        <f t="shared" si="301"/>
        <v>2</v>
      </c>
      <c r="J1641">
        <f t="shared" ca="1" si="302"/>
        <v>1</v>
      </c>
      <c r="K1641">
        <f t="shared" ca="1" si="308"/>
        <v>21406.86</v>
      </c>
      <c r="L1641">
        <f t="shared" ca="1" si="309"/>
        <v>21217.86</v>
      </c>
      <c r="M1641" s="21">
        <f t="shared" ca="1" si="303"/>
        <v>-1.1023048191673435</v>
      </c>
      <c r="N1641" s="21">
        <f t="shared" ca="1" si="310"/>
        <v>-0.88289454875679629</v>
      </c>
      <c r="O1641" t="str">
        <f t="shared" ca="1" si="304"/>
        <v/>
      </c>
      <c r="P1641" t="str">
        <f t="shared" ca="1" si="311"/>
        <v/>
      </c>
      <c r="Q1641" t="str">
        <f t="shared" ca="1" si="305"/>
        <v/>
      </c>
      <c r="R1641" t="str">
        <f t="shared" ca="1" si="306"/>
        <v/>
      </c>
    </row>
    <row r="1642" spans="3:18" x14ac:dyDescent="0.25">
      <c r="C1642" s="25">
        <v>40963</v>
      </c>
      <c r="D1642" s="24">
        <v>109.77</v>
      </c>
      <c r="E1642" s="24">
        <v>21406.86</v>
      </c>
      <c r="F1642" s="24">
        <v>1365.74</v>
      </c>
      <c r="G1642">
        <f t="shared" si="300"/>
        <v>109.77</v>
      </c>
      <c r="H1642">
        <f t="shared" ca="1" si="307"/>
        <v>109.77</v>
      </c>
      <c r="I1642">
        <f t="shared" si="301"/>
        <v>1</v>
      </c>
      <c r="J1642">
        <f t="shared" ca="1" si="302"/>
        <v>1</v>
      </c>
      <c r="K1642">
        <f t="shared" ca="1" si="308"/>
        <v>21406.86</v>
      </c>
      <c r="L1642">
        <f t="shared" ca="1" si="309"/>
        <v>21406.86</v>
      </c>
      <c r="M1642" s="21">
        <f t="shared" ca="1" si="303"/>
        <v>0</v>
      </c>
      <c r="N1642" s="21">
        <f t="shared" ca="1" si="310"/>
        <v>0</v>
      </c>
      <c r="O1642" t="str">
        <f t="shared" ca="1" si="304"/>
        <v/>
      </c>
      <c r="P1642" t="str">
        <f t="shared" ca="1" si="311"/>
        <v/>
      </c>
      <c r="Q1642" t="str">
        <f t="shared" ca="1" si="305"/>
        <v/>
      </c>
      <c r="R1642" t="str">
        <f t="shared" ca="1" si="306"/>
        <v/>
      </c>
    </row>
    <row r="1643" spans="3:18" x14ac:dyDescent="0.25">
      <c r="C1643" s="25">
        <v>40962</v>
      </c>
      <c r="D1643" s="24">
        <v>107.83</v>
      </c>
      <c r="E1643" s="24">
        <v>21380.99</v>
      </c>
      <c r="F1643" s="24">
        <v>1363.46</v>
      </c>
      <c r="G1643">
        <f t="shared" si="300"/>
        <v>107.83</v>
      </c>
      <c r="H1643">
        <f t="shared" ca="1" si="307"/>
        <v>107.83</v>
      </c>
      <c r="I1643">
        <f t="shared" si="301"/>
        <v>1</v>
      </c>
      <c r="J1643">
        <f t="shared" ca="1" si="302"/>
        <v>1</v>
      </c>
      <c r="K1643">
        <f t="shared" ca="1" si="308"/>
        <v>21380.99</v>
      </c>
      <c r="L1643">
        <f t="shared" ca="1" si="309"/>
        <v>21380.99</v>
      </c>
      <c r="M1643" s="21">
        <f t="shared" ca="1" si="303"/>
        <v>0</v>
      </c>
      <c r="N1643" s="21">
        <f t="shared" ca="1" si="310"/>
        <v>0</v>
      </c>
      <c r="O1643" t="str">
        <f t="shared" ca="1" si="304"/>
        <v/>
      </c>
      <c r="P1643" t="str">
        <f t="shared" ca="1" si="311"/>
        <v/>
      </c>
      <c r="Q1643" t="str">
        <f t="shared" ca="1" si="305"/>
        <v/>
      </c>
      <c r="R1643" t="str">
        <f t="shared" ca="1" si="306"/>
        <v/>
      </c>
    </row>
    <row r="1644" spans="3:18" x14ac:dyDescent="0.25">
      <c r="C1644" s="25">
        <v>40961</v>
      </c>
      <c r="D1644" s="24">
        <v>106.28</v>
      </c>
      <c r="E1644" s="24">
        <v>21549.279999999999</v>
      </c>
      <c r="F1644" s="24">
        <v>1357.66</v>
      </c>
      <c r="G1644">
        <f t="shared" si="300"/>
        <v>106.28</v>
      </c>
      <c r="H1644">
        <f t="shared" ca="1" si="307"/>
        <v>106.28</v>
      </c>
      <c r="I1644">
        <f t="shared" si="301"/>
        <v>1</v>
      </c>
      <c r="J1644">
        <f t="shared" ca="1" si="302"/>
        <v>1</v>
      </c>
      <c r="K1644">
        <f t="shared" ca="1" si="308"/>
        <v>21549.279999999999</v>
      </c>
      <c r="L1644">
        <f t="shared" ca="1" si="309"/>
        <v>21549.279999999999</v>
      </c>
      <c r="M1644" s="21">
        <f t="shared" ca="1" si="303"/>
        <v>0</v>
      </c>
      <c r="N1644" s="21">
        <f t="shared" ca="1" si="310"/>
        <v>0</v>
      </c>
      <c r="O1644" t="str">
        <f t="shared" ca="1" si="304"/>
        <v/>
      </c>
      <c r="P1644" t="str">
        <f t="shared" ca="1" si="311"/>
        <v/>
      </c>
      <c r="Q1644" t="str">
        <f t="shared" ca="1" si="305"/>
        <v/>
      </c>
      <c r="R1644" t="str">
        <f t="shared" ca="1" si="306"/>
        <v/>
      </c>
    </row>
    <row r="1645" spans="3:18" x14ac:dyDescent="0.25">
      <c r="C1645" s="25">
        <v>40960</v>
      </c>
      <c r="D1645" s="24">
        <v>105.84</v>
      </c>
      <c r="E1645" s="24">
        <v>21478.720000000001</v>
      </c>
      <c r="F1645" s="24">
        <v>1362.21</v>
      </c>
      <c r="G1645">
        <f t="shared" si="300"/>
        <v>105.84</v>
      </c>
      <c r="H1645">
        <f t="shared" ca="1" si="307"/>
        <v>105.84</v>
      </c>
      <c r="I1645">
        <f t="shared" si="301"/>
        <v>1</v>
      </c>
      <c r="J1645">
        <f t="shared" ca="1" si="302"/>
        <v>1</v>
      </c>
      <c r="K1645">
        <f t="shared" ca="1" si="308"/>
        <v>21478.720000000001</v>
      </c>
      <c r="L1645">
        <f t="shared" ca="1" si="309"/>
        <v>21478.720000000001</v>
      </c>
      <c r="M1645" s="21">
        <f t="shared" ca="1" si="303"/>
        <v>0</v>
      </c>
      <c r="N1645" s="21">
        <f t="shared" ca="1" si="310"/>
        <v>0</v>
      </c>
      <c r="O1645" t="str">
        <f t="shared" ca="1" si="304"/>
        <v/>
      </c>
      <c r="P1645" t="str">
        <f t="shared" ca="1" si="311"/>
        <v/>
      </c>
      <c r="Q1645" t="str">
        <f t="shared" ca="1" si="305"/>
        <v/>
      </c>
      <c r="R1645" t="str">
        <f t="shared" ca="1" si="306"/>
        <v/>
      </c>
    </row>
    <row r="1646" spans="3:18" x14ac:dyDescent="0.25">
      <c r="C1646" s="25">
        <v>40959</v>
      </c>
      <c r="D1646" s="24"/>
      <c r="E1646" s="24">
        <v>21424.79</v>
      </c>
      <c r="F1646" s="24"/>
      <c r="G1646">
        <f t="shared" si="300"/>
        <v>103.24</v>
      </c>
      <c r="H1646">
        <f t="shared" ca="1" si="307"/>
        <v>103.24</v>
      </c>
      <c r="I1646">
        <f t="shared" si="301"/>
        <v>2</v>
      </c>
      <c r="J1646">
        <f t="shared" ca="1" si="302"/>
        <v>2</v>
      </c>
      <c r="K1646">
        <f t="shared" ca="1" si="308"/>
        <v>21491.62</v>
      </c>
      <c r="L1646">
        <f t="shared" ca="1" si="309"/>
        <v>21491.62</v>
      </c>
      <c r="M1646" s="21">
        <f t="shared" ca="1" si="303"/>
        <v>0</v>
      </c>
      <c r="N1646" s="21">
        <f t="shared" ca="1" si="310"/>
        <v>0</v>
      </c>
      <c r="O1646" t="str">
        <f t="shared" ca="1" si="304"/>
        <v/>
      </c>
      <c r="P1646" t="str">
        <f t="shared" ca="1" si="311"/>
        <v/>
      </c>
      <c r="Q1646" t="str">
        <f t="shared" ca="1" si="305"/>
        <v/>
      </c>
      <c r="R1646" t="str">
        <f t="shared" ca="1" si="306"/>
        <v/>
      </c>
    </row>
    <row r="1647" spans="3:18" x14ac:dyDescent="0.25">
      <c r="C1647" s="25">
        <v>40956</v>
      </c>
      <c r="D1647" s="24">
        <v>103.24</v>
      </c>
      <c r="E1647" s="24">
        <v>21491.62</v>
      </c>
      <c r="F1647" s="24">
        <v>1361.23</v>
      </c>
      <c r="G1647">
        <f t="shared" si="300"/>
        <v>103.24</v>
      </c>
      <c r="H1647">
        <f t="shared" ca="1" si="307"/>
        <v>103.24</v>
      </c>
      <c r="I1647">
        <f t="shared" si="301"/>
        <v>1</v>
      </c>
      <c r="J1647">
        <f t="shared" ca="1" si="302"/>
        <v>1</v>
      </c>
      <c r="K1647">
        <f t="shared" ca="1" si="308"/>
        <v>21491.62</v>
      </c>
      <c r="L1647">
        <f t="shared" ca="1" si="309"/>
        <v>21491.62</v>
      </c>
      <c r="M1647" s="21">
        <f t="shared" ca="1" si="303"/>
        <v>0</v>
      </c>
      <c r="N1647" s="21">
        <f t="shared" ca="1" si="310"/>
        <v>0</v>
      </c>
      <c r="O1647" t="str">
        <f t="shared" ca="1" si="304"/>
        <v/>
      </c>
      <c r="P1647" t="str">
        <f t="shared" ca="1" si="311"/>
        <v/>
      </c>
      <c r="Q1647" t="str">
        <f t="shared" ca="1" si="305"/>
        <v/>
      </c>
      <c r="R1647" t="str">
        <f t="shared" ca="1" si="306"/>
        <v/>
      </c>
    </row>
    <row r="1648" spans="3:18" x14ac:dyDescent="0.25">
      <c r="C1648" s="25">
        <v>40955</v>
      </c>
      <c r="D1648" s="24">
        <v>102.31</v>
      </c>
      <c r="E1648" s="24">
        <v>21277.279999999999</v>
      </c>
      <c r="F1648" s="24">
        <v>1358.04</v>
      </c>
      <c r="G1648">
        <f t="shared" si="300"/>
        <v>102.31</v>
      </c>
      <c r="H1648">
        <f t="shared" ca="1" si="307"/>
        <v>102.31</v>
      </c>
      <c r="I1648">
        <f t="shared" si="301"/>
        <v>1</v>
      </c>
      <c r="J1648">
        <f t="shared" ca="1" si="302"/>
        <v>1</v>
      </c>
      <c r="K1648">
        <f t="shared" ca="1" si="308"/>
        <v>21277.279999999999</v>
      </c>
      <c r="L1648">
        <f t="shared" ca="1" si="309"/>
        <v>21277.279999999999</v>
      </c>
      <c r="M1648" s="21">
        <f t="shared" ca="1" si="303"/>
        <v>0</v>
      </c>
      <c r="N1648" s="21">
        <f t="shared" ca="1" si="310"/>
        <v>0</v>
      </c>
      <c r="O1648" t="str">
        <f t="shared" ca="1" si="304"/>
        <v/>
      </c>
      <c r="P1648" t="str">
        <f t="shared" ca="1" si="311"/>
        <v/>
      </c>
      <c r="Q1648" t="str">
        <f t="shared" ca="1" si="305"/>
        <v/>
      </c>
      <c r="R1648" t="str">
        <f t="shared" ca="1" si="306"/>
        <v/>
      </c>
    </row>
    <row r="1649" spans="3:18" x14ac:dyDescent="0.25">
      <c r="C1649" s="25">
        <v>40954</v>
      </c>
      <c r="D1649" s="24">
        <v>101.8</v>
      </c>
      <c r="E1649" s="24">
        <v>21365.23</v>
      </c>
      <c r="F1649" s="24">
        <v>1343.23</v>
      </c>
      <c r="G1649">
        <f t="shared" si="300"/>
        <v>101.8</v>
      </c>
      <c r="H1649">
        <f t="shared" ca="1" si="307"/>
        <v>101.8</v>
      </c>
      <c r="I1649">
        <f t="shared" si="301"/>
        <v>1</v>
      </c>
      <c r="J1649">
        <f t="shared" ca="1" si="302"/>
        <v>1</v>
      </c>
      <c r="K1649">
        <f t="shared" ca="1" si="308"/>
        <v>21365.23</v>
      </c>
      <c r="L1649">
        <f t="shared" ca="1" si="309"/>
        <v>21365.23</v>
      </c>
      <c r="M1649" s="21">
        <f t="shared" ca="1" si="303"/>
        <v>0</v>
      </c>
      <c r="N1649" s="21">
        <f t="shared" ca="1" si="310"/>
        <v>0</v>
      </c>
      <c r="O1649" t="str">
        <f t="shared" ca="1" si="304"/>
        <v/>
      </c>
      <c r="P1649" t="str">
        <f t="shared" ca="1" si="311"/>
        <v/>
      </c>
      <c r="Q1649" t="str">
        <f t="shared" ca="1" si="305"/>
        <v/>
      </c>
      <c r="R1649" t="str">
        <f t="shared" ca="1" si="306"/>
        <v/>
      </c>
    </row>
    <row r="1650" spans="3:18" x14ac:dyDescent="0.25">
      <c r="C1650" s="25">
        <v>40953</v>
      </c>
      <c r="D1650" s="24">
        <v>100.74</v>
      </c>
      <c r="E1650" s="24">
        <v>20917.830000000002</v>
      </c>
      <c r="F1650" s="24">
        <v>1350.5</v>
      </c>
      <c r="G1650">
        <f t="shared" si="300"/>
        <v>100.91</v>
      </c>
      <c r="H1650">
        <f t="shared" ca="1" si="307"/>
        <v>100.74</v>
      </c>
      <c r="I1650">
        <f t="shared" si="301"/>
        <v>2</v>
      </c>
      <c r="J1650">
        <f t="shared" ca="1" si="302"/>
        <v>1</v>
      </c>
      <c r="K1650">
        <f t="shared" ca="1" si="308"/>
        <v>20887.400000000001</v>
      </c>
      <c r="L1650">
        <f t="shared" ca="1" si="309"/>
        <v>20917.830000000002</v>
      </c>
      <c r="M1650" s="21">
        <f t="shared" ca="1" si="303"/>
        <v>-0.16846695074819173</v>
      </c>
      <c r="N1650" s="21">
        <f t="shared" ca="1" si="310"/>
        <v>0.1456859159110202</v>
      </c>
      <c r="O1650" t="str">
        <f t="shared" ca="1" si="304"/>
        <v/>
      </c>
      <c r="P1650" t="str">
        <f t="shared" ca="1" si="311"/>
        <v/>
      </c>
      <c r="Q1650" t="str">
        <f t="shared" ca="1" si="305"/>
        <v/>
      </c>
      <c r="R1650" t="str">
        <f t="shared" ca="1" si="306"/>
        <v/>
      </c>
    </row>
    <row r="1651" spans="3:18" x14ac:dyDescent="0.25">
      <c r="C1651" s="25">
        <v>40952</v>
      </c>
      <c r="D1651" s="24">
        <v>100.91</v>
      </c>
      <c r="E1651" s="24">
        <v>20887.400000000001</v>
      </c>
      <c r="F1651" s="24">
        <v>1351.77</v>
      </c>
      <c r="G1651">
        <f t="shared" si="300"/>
        <v>100.91</v>
      </c>
      <c r="H1651">
        <f t="shared" ca="1" si="307"/>
        <v>100.91</v>
      </c>
      <c r="I1651">
        <f t="shared" si="301"/>
        <v>1</v>
      </c>
      <c r="J1651">
        <f t="shared" ca="1" si="302"/>
        <v>1</v>
      </c>
      <c r="K1651">
        <f t="shared" ca="1" si="308"/>
        <v>20887.400000000001</v>
      </c>
      <c r="L1651">
        <f t="shared" ca="1" si="309"/>
        <v>20887.400000000001</v>
      </c>
      <c r="M1651" s="21">
        <f t="shared" ca="1" si="303"/>
        <v>0</v>
      </c>
      <c r="N1651" s="21">
        <f t="shared" ca="1" si="310"/>
        <v>0</v>
      </c>
      <c r="O1651" t="str">
        <f t="shared" ca="1" si="304"/>
        <v/>
      </c>
      <c r="P1651" t="str">
        <f t="shared" ca="1" si="311"/>
        <v/>
      </c>
      <c r="Q1651" t="str">
        <f t="shared" ca="1" si="305"/>
        <v/>
      </c>
      <c r="R1651" t="str">
        <f t="shared" ca="1" si="306"/>
        <v/>
      </c>
    </row>
    <row r="1652" spans="3:18" x14ac:dyDescent="0.25">
      <c r="C1652" s="25">
        <v>40949</v>
      </c>
      <c r="D1652" s="24">
        <v>98.67</v>
      </c>
      <c r="E1652" s="24">
        <v>20783.86</v>
      </c>
      <c r="F1652" s="24">
        <v>1342.64</v>
      </c>
      <c r="G1652">
        <f t="shared" si="300"/>
        <v>99.84</v>
      </c>
      <c r="H1652">
        <f t="shared" ca="1" si="307"/>
        <v>98.67</v>
      </c>
      <c r="I1652">
        <f t="shared" si="301"/>
        <v>2</v>
      </c>
      <c r="J1652">
        <f t="shared" ca="1" si="302"/>
        <v>1</v>
      </c>
      <c r="K1652">
        <f t="shared" ca="1" si="308"/>
        <v>21010.01</v>
      </c>
      <c r="L1652">
        <f t="shared" ca="1" si="309"/>
        <v>20783.86</v>
      </c>
      <c r="M1652" s="21">
        <f t="shared" ca="1" si="303"/>
        <v>-1.171875</v>
      </c>
      <c r="N1652" s="21">
        <f t="shared" ca="1" si="310"/>
        <v>-1.0763916818697261</v>
      </c>
      <c r="O1652" t="str">
        <f t="shared" ca="1" si="304"/>
        <v/>
      </c>
      <c r="P1652" t="str">
        <f t="shared" ca="1" si="311"/>
        <v/>
      </c>
      <c r="Q1652" t="str">
        <f t="shared" ca="1" si="305"/>
        <v/>
      </c>
      <c r="R1652" t="str">
        <f t="shared" ca="1" si="306"/>
        <v/>
      </c>
    </row>
    <row r="1653" spans="3:18" x14ac:dyDescent="0.25">
      <c r="C1653" s="25">
        <v>40948</v>
      </c>
      <c r="D1653" s="24">
        <v>99.84</v>
      </c>
      <c r="E1653" s="24">
        <v>21010.01</v>
      </c>
      <c r="F1653" s="24">
        <v>1351.95</v>
      </c>
      <c r="G1653">
        <f t="shared" si="300"/>
        <v>99.84</v>
      </c>
      <c r="H1653">
        <f t="shared" ca="1" si="307"/>
        <v>99.84</v>
      </c>
      <c r="I1653">
        <f t="shared" si="301"/>
        <v>1</v>
      </c>
      <c r="J1653">
        <f t="shared" ca="1" si="302"/>
        <v>1</v>
      </c>
      <c r="K1653">
        <f t="shared" ca="1" si="308"/>
        <v>21010.01</v>
      </c>
      <c r="L1653">
        <f t="shared" ca="1" si="309"/>
        <v>21010.01</v>
      </c>
      <c r="M1653" s="21">
        <f t="shared" ca="1" si="303"/>
        <v>0</v>
      </c>
      <c r="N1653" s="21">
        <f t="shared" ca="1" si="310"/>
        <v>0</v>
      </c>
      <c r="O1653" t="str">
        <f t="shared" ca="1" si="304"/>
        <v/>
      </c>
      <c r="P1653" t="str">
        <f t="shared" ca="1" si="311"/>
        <v/>
      </c>
      <c r="Q1653" t="str">
        <f t="shared" ca="1" si="305"/>
        <v/>
      </c>
      <c r="R1653" t="str">
        <f t="shared" ca="1" si="306"/>
        <v/>
      </c>
    </row>
    <row r="1654" spans="3:18" x14ac:dyDescent="0.25">
      <c r="C1654" s="25">
        <v>40947</v>
      </c>
      <c r="D1654" s="24">
        <v>98.71</v>
      </c>
      <c r="E1654" s="24">
        <v>21018.46</v>
      </c>
      <c r="F1654" s="24">
        <v>1349.96</v>
      </c>
      <c r="G1654">
        <f t="shared" si="300"/>
        <v>100.39</v>
      </c>
      <c r="H1654">
        <f t="shared" ca="1" si="307"/>
        <v>96.36</v>
      </c>
      <c r="I1654">
        <f t="shared" si="301"/>
        <v>15</v>
      </c>
      <c r="J1654">
        <f t="shared" ca="1" si="302"/>
        <v>5</v>
      </c>
      <c r="K1654">
        <f t="shared" ca="1" si="308"/>
        <v>19942.95</v>
      </c>
      <c r="L1654">
        <f t="shared" ca="1" si="309"/>
        <v>20739.45</v>
      </c>
      <c r="M1654" s="21">
        <f t="shared" ca="1" si="303"/>
        <v>-4.0143440581731245</v>
      </c>
      <c r="N1654" s="21">
        <f t="shared" ca="1" si="310"/>
        <v>3.9938925785804047</v>
      </c>
      <c r="O1654" t="str">
        <f t="shared" ca="1" si="304"/>
        <v/>
      </c>
      <c r="P1654" t="str">
        <f t="shared" ca="1" si="311"/>
        <v/>
      </c>
      <c r="Q1654" t="str">
        <f t="shared" ca="1" si="305"/>
        <v/>
      </c>
      <c r="R1654" t="str">
        <f t="shared" ca="1" si="306"/>
        <v/>
      </c>
    </row>
    <row r="1655" spans="3:18" x14ac:dyDescent="0.25">
      <c r="C1655" s="25">
        <v>40946</v>
      </c>
      <c r="D1655" s="24">
        <v>98.41</v>
      </c>
      <c r="E1655" s="24">
        <v>20699.189999999999</v>
      </c>
      <c r="F1655" s="24">
        <v>1347.05</v>
      </c>
      <c r="G1655">
        <f t="shared" si="300"/>
        <v>100.59</v>
      </c>
      <c r="H1655">
        <f t="shared" ca="1" si="307"/>
        <v>96.36</v>
      </c>
      <c r="I1655">
        <f t="shared" si="301"/>
        <v>15</v>
      </c>
      <c r="J1655">
        <f t="shared" ca="1" si="302"/>
        <v>4</v>
      </c>
      <c r="K1655">
        <f t="shared" ca="1" si="308"/>
        <v>19686.919999999998</v>
      </c>
      <c r="L1655">
        <f t="shared" ca="1" si="309"/>
        <v>20739.45</v>
      </c>
      <c r="M1655" s="21">
        <f t="shared" ca="1" si="303"/>
        <v>-4.2051893826424163</v>
      </c>
      <c r="N1655" s="21">
        <f t="shared" ca="1" si="310"/>
        <v>5.3463416319058599</v>
      </c>
      <c r="O1655" t="str">
        <f t="shared" ca="1" si="304"/>
        <v/>
      </c>
      <c r="P1655" t="str">
        <f t="shared" ca="1" si="311"/>
        <v/>
      </c>
      <c r="Q1655" t="str">
        <f t="shared" ca="1" si="305"/>
        <v/>
      </c>
      <c r="R1655" t="str">
        <f t="shared" ca="1" si="306"/>
        <v/>
      </c>
    </row>
    <row r="1656" spans="3:18" x14ac:dyDescent="0.25">
      <c r="C1656" s="25">
        <v>40945</v>
      </c>
      <c r="D1656" s="24">
        <v>96.91</v>
      </c>
      <c r="E1656" s="24">
        <v>20709.939999999999</v>
      </c>
      <c r="F1656" s="24">
        <v>1344.33</v>
      </c>
      <c r="G1656">
        <f t="shared" si="300"/>
        <v>100.71</v>
      </c>
      <c r="H1656">
        <f t="shared" ca="1" si="307"/>
        <v>96.36</v>
      </c>
      <c r="I1656">
        <f t="shared" si="301"/>
        <v>15</v>
      </c>
      <c r="J1656">
        <f t="shared" ca="1" si="302"/>
        <v>3</v>
      </c>
      <c r="K1656">
        <f t="shared" ca="1" si="308"/>
        <v>19627.75</v>
      </c>
      <c r="L1656">
        <f t="shared" ca="1" si="309"/>
        <v>20739.45</v>
      </c>
      <c r="M1656" s="21">
        <f t="shared" ca="1" si="303"/>
        <v>-4.3193327375632968</v>
      </c>
      <c r="N1656" s="21">
        <f t="shared" ca="1" si="310"/>
        <v>5.6639197055189827</v>
      </c>
      <c r="O1656" t="str">
        <f t="shared" ca="1" si="304"/>
        <v/>
      </c>
      <c r="P1656" t="str">
        <f t="shared" ca="1" si="311"/>
        <v/>
      </c>
      <c r="Q1656" t="str">
        <f t="shared" ca="1" si="305"/>
        <v/>
      </c>
      <c r="R1656" t="str">
        <f t="shared" ca="1" si="306"/>
        <v/>
      </c>
    </row>
    <row r="1657" spans="3:18" x14ac:dyDescent="0.25">
      <c r="C1657" s="25">
        <v>40942</v>
      </c>
      <c r="D1657" s="24">
        <v>97.84</v>
      </c>
      <c r="E1657" s="24">
        <v>20756.98</v>
      </c>
      <c r="F1657" s="24">
        <v>1344.9</v>
      </c>
      <c r="G1657">
        <f t="shared" si="300"/>
        <v>100.71</v>
      </c>
      <c r="H1657">
        <f t="shared" ca="1" si="307"/>
        <v>96.36</v>
      </c>
      <c r="I1657">
        <f t="shared" si="301"/>
        <v>14</v>
      </c>
      <c r="J1657">
        <f t="shared" ca="1" si="302"/>
        <v>2</v>
      </c>
      <c r="K1657">
        <f t="shared" ca="1" si="308"/>
        <v>19627.75</v>
      </c>
      <c r="L1657">
        <f t="shared" ca="1" si="309"/>
        <v>20739.45</v>
      </c>
      <c r="M1657" s="21">
        <f t="shared" ca="1" si="303"/>
        <v>-4.3193327375632968</v>
      </c>
      <c r="N1657" s="21">
        <f t="shared" ca="1" si="310"/>
        <v>5.6639197055189827</v>
      </c>
      <c r="O1657" t="str">
        <f t="shared" ca="1" si="304"/>
        <v/>
      </c>
      <c r="P1657" t="str">
        <f t="shared" ca="1" si="311"/>
        <v/>
      </c>
      <c r="Q1657" t="str">
        <f t="shared" ca="1" si="305"/>
        <v/>
      </c>
      <c r="R1657" t="str">
        <f t="shared" ca="1" si="306"/>
        <v/>
      </c>
    </row>
    <row r="1658" spans="3:18" x14ac:dyDescent="0.25">
      <c r="C1658" s="25">
        <v>40941</v>
      </c>
      <c r="D1658" s="24">
        <v>96.36</v>
      </c>
      <c r="E1658" s="24">
        <v>20739.45</v>
      </c>
      <c r="F1658" s="24">
        <v>1325.54</v>
      </c>
      <c r="G1658">
        <f t="shared" si="300"/>
        <v>100.71</v>
      </c>
      <c r="H1658">
        <f t="shared" ca="1" si="307"/>
        <v>96.36</v>
      </c>
      <c r="I1658">
        <f t="shared" si="301"/>
        <v>13</v>
      </c>
      <c r="J1658">
        <f t="shared" ca="1" si="302"/>
        <v>1</v>
      </c>
      <c r="K1658">
        <f t="shared" ca="1" si="308"/>
        <v>19627.75</v>
      </c>
      <c r="L1658">
        <f t="shared" ca="1" si="309"/>
        <v>20739.45</v>
      </c>
      <c r="M1658" s="21">
        <f t="shared" ca="1" si="303"/>
        <v>-4.3193327375632968</v>
      </c>
      <c r="N1658" s="21">
        <f t="shared" ca="1" si="310"/>
        <v>5.6639197055189827</v>
      </c>
      <c r="O1658" t="str">
        <f t="shared" ca="1" si="304"/>
        <v/>
      </c>
      <c r="P1658" t="str">
        <f t="shared" ca="1" si="311"/>
        <v/>
      </c>
      <c r="Q1658" t="str">
        <f t="shared" ca="1" si="305"/>
        <v/>
      </c>
      <c r="R1658" t="str">
        <f t="shared" ca="1" si="306"/>
        <v/>
      </c>
    </row>
    <row r="1659" spans="3:18" x14ac:dyDescent="0.25">
      <c r="C1659" s="25">
        <v>40940</v>
      </c>
      <c r="D1659" s="24">
        <v>97.61</v>
      </c>
      <c r="E1659" s="24">
        <v>20333.37</v>
      </c>
      <c r="F1659" s="24">
        <v>1324.09</v>
      </c>
      <c r="G1659">
        <f t="shared" si="300"/>
        <v>100.71</v>
      </c>
      <c r="H1659">
        <f t="shared" ca="1" si="307"/>
        <v>97.61</v>
      </c>
      <c r="I1659">
        <f t="shared" si="301"/>
        <v>12</v>
      </c>
      <c r="J1659">
        <f t="shared" ca="1" si="302"/>
        <v>1</v>
      </c>
      <c r="K1659">
        <f t="shared" ca="1" si="308"/>
        <v>19627.75</v>
      </c>
      <c r="L1659">
        <f t="shared" ca="1" si="309"/>
        <v>20333.37</v>
      </c>
      <c r="M1659" s="21">
        <f t="shared" ca="1" si="303"/>
        <v>-3.0781451692979744</v>
      </c>
      <c r="N1659" s="21">
        <f t="shared" ca="1" si="310"/>
        <v>3.5950121639005905</v>
      </c>
      <c r="O1659" t="str">
        <f t="shared" ca="1" si="304"/>
        <v/>
      </c>
      <c r="P1659" t="str">
        <f t="shared" ca="1" si="311"/>
        <v/>
      </c>
      <c r="Q1659" t="str">
        <f t="shared" ca="1" si="305"/>
        <v/>
      </c>
      <c r="R1659" t="str">
        <f t="shared" ca="1" si="306"/>
        <v/>
      </c>
    </row>
    <row r="1660" spans="3:18" x14ac:dyDescent="0.25">
      <c r="C1660" s="25">
        <v>40939</v>
      </c>
      <c r="D1660" s="24">
        <v>98.48</v>
      </c>
      <c r="E1660" s="24">
        <v>20390.490000000002</v>
      </c>
      <c r="F1660" s="24">
        <v>1312.41</v>
      </c>
      <c r="G1660">
        <f t="shared" si="300"/>
        <v>100.87</v>
      </c>
      <c r="H1660">
        <f t="shared" ca="1" si="307"/>
        <v>98.46</v>
      </c>
      <c r="I1660">
        <f t="shared" si="301"/>
        <v>15</v>
      </c>
      <c r="J1660">
        <f t="shared" ca="1" si="302"/>
        <v>8</v>
      </c>
      <c r="K1660">
        <f t="shared" ca="1" si="308"/>
        <v>19151.939999999999</v>
      </c>
      <c r="L1660">
        <f t="shared" ca="1" si="309"/>
        <v>20110.37</v>
      </c>
      <c r="M1660" s="21">
        <f t="shared" ca="1" si="303"/>
        <v>-2.3892138395955276</v>
      </c>
      <c r="N1660" s="21">
        <f t="shared" ca="1" si="310"/>
        <v>5.0043494288307011</v>
      </c>
      <c r="O1660" t="str">
        <f t="shared" ca="1" si="304"/>
        <v/>
      </c>
      <c r="P1660" t="str">
        <f t="shared" ca="1" si="311"/>
        <v/>
      </c>
      <c r="Q1660" t="str">
        <f t="shared" ca="1" si="305"/>
        <v/>
      </c>
      <c r="R1660" t="str">
        <f t="shared" ca="1" si="306"/>
        <v/>
      </c>
    </row>
    <row r="1661" spans="3:18" x14ac:dyDescent="0.25">
      <c r="C1661" s="25">
        <v>40938</v>
      </c>
      <c r="D1661" s="24">
        <v>98.78</v>
      </c>
      <c r="E1661" s="24">
        <v>20160.41</v>
      </c>
      <c r="F1661" s="24">
        <v>1313.01</v>
      </c>
      <c r="G1661">
        <f t="shared" si="300"/>
        <v>102.24</v>
      </c>
      <c r="H1661">
        <f t="shared" ca="1" si="307"/>
        <v>98.46</v>
      </c>
      <c r="I1661">
        <f t="shared" si="301"/>
        <v>15</v>
      </c>
      <c r="J1661">
        <f t="shared" ca="1" si="302"/>
        <v>7</v>
      </c>
      <c r="K1661">
        <f t="shared" ca="1" si="308"/>
        <v>19004.28</v>
      </c>
      <c r="L1661">
        <f t="shared" ca="1" si="309"/>
        <v>20110.37</v>
      </c>
      <c r="M1661" s="21">
        <f t="shared" ca="1" si="303"/>
        <v>-3.6971830985915499</v>
      </c>
      <c r="N1661" s="21">
        <f t="shared" ca="1" si="310"/>
        <v>5.8202152357258452</v>
      </c>
      <c r="O1661" t="str">
        <f t="shared" ca="1" si="304"/>
        <v/>
      </c>
      <c r="P1661" t="str">
        <f t="shared" ca="1" si="311"/>
        <v/>
      </c>
      <c r="Q1661" t="str">
        <f t="shared" ca="1" si="305"/>
        <v/>
      </c>
      <c r="R1661" t="str">
        <f t="shared" ca="1" si="306"/>
        <v/>
      </c>
    </row>
    <row r="1662" spans="3:18" x14ac:dyDescent="0.25">
      <c r="C1662" s="25">
        <v>40935</v>
      </c>
      <c r="D1662" s="24">
        <v>99.56</v>
      </c>
      <c r="E1662" s="24">
        <v>20501.669999999998</v>
      </c>
      <c r="F1662" s="24">
        <v>1316.33</v>
      </c>
      <c r="G1662">
        <f t="shared" si="300"/>
        <v>102.24</v>
      </c>
      <c r="H1662">
        <f t="shared" ca="1" si="307"/>
        <v>98.46</v>
      </c>
      <c r="I1662">
        <f t="shared" si="301"/>
        <v>14</v>
      </c>
      <c r="J1662">
        <f t="shared" ca="1" si="302"/>
        <v>6</v>
      </c>
      <c r="K1662">
        <f t="shared" ca="1" si="308"/>
        <v>19004.28</v>
      </c>
      <c r="L1662">
        <f t="shared" ca="1" si="309"/>
        <v>20110.37</v>
      </c>
      <c r="M1662" s="21">
        <f t="shared" ca="1" si="303"/>
        <v>-3.6971830985915499</v>
      </c>
      <c r="N1662" s="21">
        <f t="shared" ca="1" si="310"/>
        <v>5.8202152357258452</v>
      </c>
      <c r="O1662" t="str">
        <f t="shared" ca="1" si="304"/>
        <v/>
      </c>
      <c r="P1662" t="str">
        <f t="shared" ca="1" si="311"/>
        <v/>
      </c>
      <c r="Q1662" t="str">
        <f t="shared" ca="1" si="305"/>
        <v/>
      </c>
      <c r="R1662" t="str">
        <f t="shared" ca="1" si="306"/>
        <v/>
      </c>
    </row>
    <row r="1663" spans="3:18" x14ac:dyDescent="0.25">
      <c r="C1663" s="25">
        <v>40934</v>
      </c>
      <c r="D1663" s="24">
        <v>99.7</v>
      </c>
      <c r="E1663" s="24">
        <v>20439.14</v>
      </c>
      <c r="F1663" s="24">
        <v>1318.43</v>
      </c>
      <c r="G1663">
        <f t="shared" si="300"/>
        <v>102.24</v>
      </c>
      <c r="H1663">
        <f t="shared" ca="1" si="307"/>
        <v>98.46</v>
      </c>
      <c r="I1663">
        <f t="shared" si="301"/>
        <v>13</v>
      </c>
      <c r="J1663">
        <f t="shared" ca="1" si="302"/>
        <v>5</v>
      </c>
      <c r="K1663">
        <f t="shared" ca="1" si="308"/>
        <v>19004.28</v>
      </c>
      <c r="L1663">
        <f t="shared" ca="1" si="309"/>
        <v>20110.37</v>
      </c>
      <c r="M1663" s="21">
        <f t="shared" ca="1" si="303"/>
        <v>-3.6971830985915499</v>
      </c>
      <c r="N1663" s="21">
        <f t="shared" ca="1" si="310"/>
        <v>5.8202152357258452</v>
      </c>
      <c r="O1663" t="str">
        <f t="shared" ca="1" si="304"/>
        <v/>
      </c>
      <c r="P1663" t="str">
        <f t="shared" ca="1" si="311"/>
        <v/>
      </c>
      <c r="Q1663" t="str">
        <f t="shared" ca="1" si="305"/>
        <v/>
      </c>
      <c r="R1663" t="str">
        <f t="shared" ca="1" si="306"/>
        <v/>
      </c>
    </row>
    <row r="1664" spans="3:18" x14ac:dyDescent="0.25">
      <c r="C1664" s="25">
        <v>40933</v>
      </c>
      <c r="D1664" s="24">
        <v>99.4</v>
      </c>
      <c r="E1664" s="24"/>
      <c r="F1664" s="24">
        <v>1326.05</v>
      </c>
      <c r="G1664">
        <f t="shared" si="300"/>
        <v>102.24</v>
      </c>
      <c r="H1664">
        <f t="shared" ca="1" si="307"/>
        <v>98.46</v>
      </c>
      <c r="I1664">
        <f t="shared" si="301"/>
        <v>12</v>
      </c>
      <c r="J1664">
        <f t="shared" ca="1" si="302"/>
        <v>4</v>
      </c>
      <c r="K1664">
        <f t="shared" ca="1" si="308"/>
        <v>19004.28</v>
      </c>
      <c r="L1664">
        <f t="shared" ca="1" si="309"/>
        <v>20110.37</v>
      </c>
      <c r="M1664" s="21">
        <f t="shared" ca="1" si="303"/>
        <v>-3.6971830985915499</v>
      </c>
      <c r="N1664" s="21">
        <f t="shared" ca="1" si="310"/>
        <v>5.8202152357258452</v>
      </c>
      <c r="O1664" t="str">
        <f t="shared" ca="1" si="304"/>
        <v/>
      </c>
      <c r="P1664" t="str">
        <f t="shared" ca="1" si="311"/>
        <v/>
      </c>
      <c r="Q1664" t="str">
        <f t="shared" ca="1" si="305"/>
        <v/>
      </c>
      <c r="R1664" t="str">
        <f t="shared" ca="1" si="306"/>
        <v/>
      </c>
    </row>
    <row r="1665" spans="3:18" x14ac:dyDescent="0.25">
      <c r="C1665" s="25">
        <v>40932</v>
      </c>
      <c r="D1665" s="24">
        <v>98.95</v>
      </c>
      <c r="E1665" s="24"/>
      <c r="F1665" s="24">
        <v>1314.66</v>
      </c>
      <c r="G1665">
        <f t="shared" si="300"/>
        <v>103.22</v>
      </c>
      <c r="H1665">
        <f t="shared" ca="1" si="307"/>
        <v>98.46</v>
      </c>
      <c r="I1665">
        <f t="shared" si="301"/>
        <v>15</v>
      </c>
      <c r="J1665">
        <f t="shared" ca="1" si="302"/>
        <v>3</v>
      </c>
      <c r="K1665">
        <f t="shared" ca="1" si="308"/>
        <v>18727.310000000001</v>
      </c>
      <c r="L1665">
        <f t="shared" ca="1" si="309"/>
        <v>20110.37</v>
      </c>
      <c r="M1665" s="21">
        <f t="shared" ca="1" si="303"/>
        <v>-4.6115093974036121</v>
      </c>
      <c r="N1665" s="21">
        <f t="shared" ca="1" si="310"/>
        <v>7.3852571458474126</v>
      </c>
      <c r="O1665" t="str">
        <f t="shared" ca="1" si="304"/>
        <v/>
      </c>
      <c r="P1665" t="str">
        <f t="shared" ca="1" si="311"/>
        <v/>
      </c>
      <c r="Q1665" t="str">
        <f t="shared" ca="1" si="305"/>
        <v/>
      </c>
      <c r="R1665" t="str">
        <f t="shared" ca="1" si="306"/>
        <v/>
      </c>
    </row>
    <row r="1666" spans="3:18" x14ac:dyDescent="0.25">
      <c r="C1666" s="25">
        <v>40931</v>
      </c>
      <c r="D1666" s="24">
        <v>99.58</v>
      </c>
      <c r="E1666" s="24"/>
      <c r="F1666" s="24">
        <v>1316</v>
      </c>
      <c r="G1666">
        <f t="shared" si="300"/>
        <v>103.22</v>
      </c>
      <c r="H1666">
        <f t="shared" ca="1" si="307"/>
        <v>98.46</v>
      </c>
      <c r="I1666">
        <f t="shared" si="301"/>
        <v>14</v>
      </c>
      <c r="J1666">
        <f t="shared" ca="1" si="302"/>
        <v>2</v>
      </c>
      <c r="K1666">
        <f t="shared" ca="1" si="308"/>
        <v>18727.310000000001</v>
      </c>
      <c r="L1666">
        <f t="shared" ca="1" si="309"/>
        <v>20110.37</v>
      </c>
      <c r="M1666" s="21">
        <f t="shared" ca="1" si="303"/>
        <v>-4.6115093974036121</v>
      </c>
      <c r="N1666" s="21">
        <f t="shared" ca="1" si="310"/>
        <v>7.3852571458474126</v>
      </c>
      <c r="O1666" t="str">
        <f t="shared" ca="1" si="304"/>
        <v/>
      </c>
      <c r="P1666" t="str">
        <f t="shared" ca="1" si="311"/>
        <v/>
      </c>
      <c r="Q1666" t="str">
        <f t="shared" ca="1" si="305"/>
        <v/>
      </c>
      <c r="R1666" t="str">
        <f t="shared" ca="1" si="306"/>
        <v/>
      </c>
    </row>
    <row r="1667" spans="3:18" x14ac:dyDescent="0.25">
      <c r="C1667" s="25">
        <v>40928</v>
      </c>
      <c r="D1667" s="24">
        <v>98.46</v>
      </c>
      <c r="E1667" s="24">
        <v>20110.37</v>
      </c>
      <c r="F1667" s="24">
        <v>1315.38</v>
      </c>
      <c r="G1667">
        <f t="shared" si="300"/>
        <v>103.22</v>
      </c>
      <c r="H1667">
        <f t="shared" ca="1" si="307"/>
        <v>98.46</v>
      </c>
      <c r="I1667">
        <f t="shared" si="301"/>
        <v>13</v>
      </c>
      <c r="J1667">
        <f t="shared" ca="1" si="302"/>
        <v>1</v>
      </c>
      <c r="K1667">
        <f t="shared" ca="1" si="308"/>
        <v>18727.310000000001</v>
      </c>
      <c r="L1667">
        <f t="shared" ca="1" si="309"/>
        <v>20110.37</v>
      </c>
      <c r="M1667" s="21">
        <f t="shared" ca="1" si="303"/>
        <v>-4.6115093974036121</v>
      </c>
      <c r="N1667" s="21">
        <f t="shared" ca="1" si="310"/>
        <v>7.3852571458474126</v>
      </c>
      <c r="O1667" t="str">
        <f t="shared" ca="1" si="304"/>
        <v/>
      </c>
      <c r="P1667" t="str">
        <f t="shared" ca="1" si="311"/>
        <v/>
      </c>
      <c r="Q1667" t="str">
        <f t="shared" ca="1" si="305"/>
        <v/>
      </c>
      <c r="R1667" t="str">
        <f t="shared" ca="1" si="306"/>
        <v/>
      </c>
    </row>
    <row r="1668" spans="3:18" x14ac:dyDescent="0.25">
      <c r="C1668" s="25">
        <v>40927</v>
      </c>
      <c r="D1668" s="24">
        <v>100.39</v>
      </c>
      <c r="E1668" s="24">
        <v>19942.95</v>
      </c>
      <c r="F1668" s="24">
        <v>1314.5</v>
      </c>
      <c r="G1668">
        <f t="shared" si="300"/>
        <v>103.22</v>
      </c>
      <c r="H1668">
        <f t="shared" ca="1" si="307"/>
        <v>98.7</v>
      </c>
      <c r="I1668">
        <f t="shared" si="301"/>
        <v>12</v>
      </c>
      <c r="J1668">
        <f t="shared" ca="1" si="302"/>
        <v>5</v>
      </c>
      <c r="K1668">
        <f t="shared" ca="1" si="308"/>
        <v>18727.310000000001</v>
      </c>
      <c r="L1668">
        <f t="shared" ca="1" si="309"/>
        <v>19204.419999999998</v>
      </c>
      <c r="M1668" s="21">
        <f t="shared" ca="1" si="303"/>
        <v>-4.3789963185429155</v>
      </c>
      <c r="N1668" s="21">
        <f t="shared" ca="1" si="310"/>
        <v>2.5476696866768123</v>
      </c>
      <c r="O1668" t="str">
        <f t="shared" ca="1" si="304"/>
        <v/>
      </c>
      <c r="P1668" t="str">
        <f t="shared" ca="1" si="311"/>
        <v/>
      </c>
      <c r="Q1668" t="str">
        <f t="shared" ca="1" si="305"/>
        <v/>
      </c>
      <c r="R1668" t="str">
        <f t="shared" ca="1" si="306"/>
        <v/>
      </c>
    </row>
    <row r="1669" spans="3:18" x14ac:dyDescent="0.25">
      <c r="C1669" s="25">
        <v>40926</v>
      </c>
      <c r="D1669" s="24">
        <v>100.59</v>
      </c>
      <c r="E1669" s="24">
        <v>19686.919999999998</v>
      </c>
      <c r="F1669" s="24">
        <v>1308.04</v>
      </c>
      <c r="G1669">
        <f t="shared" si="300"/>
        <v>103.22</v>
      </c>
      <c r="H1669">
        <f t="shared" ca="1" si="307"/>
        <v>98.7</v>
      </c>
      <c r="I1669">
        <f t="shared" si="301"/>
        <v>11</v>
      </c>
      <c r="J1669">
        <f t="shared" ca="1" si="302"/>
        <v>4</v>
      </c>
      <c r="K1669">
        <f t="shared" ca="1" si="308"/>
        <v>18727.310000000001</v>
      </c>
      <c r="L1669">
        <f t="shared" ca="1" si="309"/>
        <v>19204.419999999998</v>
      </c>
      <c r="M1669" s="21">
        <f t="shared" ca="1" si="303"/>
        <v>-4.3789963185429155</v>
      </c>
      <c r="N1669" s="21">
        <f t="shared" ca="1" si="310"/>
        <v>2.5476696866768123</v>
      </c>
      <c r="O1669" t="str">
        <f t="shared" ca="1" si="304"/>
        <v/>
      </c>
      <c r="P1669" t="str">
        <f t="shared" ca="1" si="311"/>
        <v/>
      </c>
      <c r="Q1669" t="str">
        <f t="shared" ca="1" si="305"/>
        <v/>
      </c>
      <c r="R1669" t="str">
        <f t="shared" ca="1" si="306"/>
        <v/>
      </c>
    </row>
    <row r="1670" spans="3:18" x14ac:dyDescent="0.25">
      <c r="C1670" s="25">
        <v>40925</v>
      </c>
      <c r="D1670" s="24">
        <v>100.71</v>
      </c>
      <c r="E1670" s="24">
        <v>19627.75</v>
      </c>
      <c r="F1670" s="24">
        <v>1293.67</v>
      </c>
      <c r="G1670">
        <f t="shared" si="300"/>
        <v>103.22</v>
      </c>
      <c r="H1670">
        <f t="shared" ca="1" si="307"/>
        <v>98.7</v>
      </c>
      <c r="I1670">
        <f t="shared" si="301"/>
        <v>10</v>
      </c>
      <c r="J1670">
        <f t="shared" ca="1" si="302"/>
        <v>3</v>
      </c>
      <c r="K1670">
        <f t="shared" ca="1" si="308"/>
        <v>18727.310000000001</v>
      </c>
      <c r="L1670">
        <f t="shared" ca="1" si="309"/>
        <v>19204.419999999998</v>
      </c>
      <c r="M1670" s="21">
        <f t="shared" ca="1" si="303"/>
        <v>-4.3789963185429155</v>
      </c>
      <c r="N1670" s="21">
        <f t="shared" ca="1" si="310"/>
        <v>2.5476696866768123</v>
      </c>
      <c r="O1670" t="str">
        <f t="shared" ca="1" si="304"/>
        <v/>
      </c>
      <c r="P1670" t="str">
        <f t="shared" ca="1" si="311"/>
        <v/>
      </c>
      <c r="Q1670" t="str">
        <f t="shared" ca="1" si="305"/>
        <v/>
      </c>
      <c r="R1670" t="str">
        <f t="shared" ca="1" si="306"/>
        <v/>
      </c>
    </row>
    <row r="1671" spans="3:18" x14ac:dyDescent="0.25">
      <c r="C1671" s="25">
        <v>40924</v>
      </c>
      <c r="D1671" s="24"/>
      <c r="E1671" s="24">
        <v>19012.2</v>
      </c>
      <c r="F1671" s="24"/>
      <c r="G1671">
        <f t="shared" si="300"/>
        <v>103.22</v>
      </c>
      <c r="H1671">
        <f t="shared" ca="1" si="307"/>
        <v>98.7</v>
      </c>
      <c r="I1671">
        <f t="shared" si="301"/>
        <v>9</v>
      </c>
      <c r="J1671">
        <f t="shared" ca="1" si="302"/>
        <v>2</v>
      </c>
      <c r="K1671">
        <f t="shared" ca="1" si="308"/>
        <v>18727.310000000001</v>
      </c>
      <c r="L1671">
        <f t="shared" ca="1" si="309"/>
        <v>19204.419999999998</v>
      </c>
      <c r="M1671" s="21">
        <f t="shared" ca="1" si="303"/>
        <v>-4.3789963185429155</v>
      </c>
      <c r="N1671" s="21">
        <f t="shared" ca="1" si="310"/>
        <v>2.5476696866768123</v>
      </c>
      <c r="O1671" t="str">
        <f t="shared" ca="1" si="304"/>
        <v/>
      </c>
      <c r="P1671" t="str">
        <f t="shared" ca="1" si="311"/>
        <v/>
      </c>
      <c r="Q1671" t="str">
        <f t="shared" ca="1" si="305"/>
        <v/>
      </c>
      <c r="R1671" t="str">
        <f t="shared" ca="1" si="306"/>
        <v/>
      </c>
    </row>
    <row r="1672" spans="3:18" x14ac:dyDescent="0.25">
      <c r="C1672" s="25">
        <v>40921</v>
      </c>
      <c r="D1672" s="24">
        <v>98.7</v>
      </c>
      <c r="E1672" s="24">
        <v>19204.419999999998</v>
      </c>
      <c r="F1672" s="24">
        <v>1289.0899999999999</v>
      </c>
      <c r="G1672">
        <f t="shared" si="300"/>
        <v>103.22</v>
      </c>
      <c r="H1672">
        <f t="shared" ca="1" si="307"/>
        <v>98.7</v>
      </c>
      <c r="I1672">
        <f t="shared" si="301"/>
        <v>8</v>
      </c>
      <c r="J1672">
        <f t="shared" ca="1" si="302"/>
        <v>1</v>
      </c>
      <c r="K1672">
        <f t="shared" ca="1" si="308"/>
        <v>18727.310000000001</v>
      </c>
      <c r="L1672">
        <f t="shared" ca="1" si="309"/>
        <v>19204.419999999998</v>
      </c>
      <c r="M1672" s="21">
        <f t="shared" ca="1" si="303"/>
        <v>-4.3789963185429155</v>
      </c>
      <c r="N1672" s="21">
        <f t="shared" ca="1" si="310"/>
        <v>2.5476696866768123</v>
      </c>
      <c r="O1672" t="str">
        <f t="shared" ca="1" si="304"/>
        <v/>
      </c>
      <c r="P1672" t="str">
        <f t="shared" ca="1" si="311"/>
        <v/>
      </c>
      <c r="Q1672" t="str">
        <f t="shared" ca="1" si="305"/>
        <v/>
      </c>
      <c r="R1672" t="str">
        <f t="shared" ca="1" si="306"/>
        <v/>
      </c>
    </row>
    <row r="1673" spans="3:18" x14ac:dyDescent="0.25">
      <c r="C1673" s="25">
        <v>40920</v>
      </c>
      <c r="D1673" s="24">
        <v>99.1</v>
      </c>
      <c r="E1673" s="24">
        <v>19095.38</v>
      </c>
      <c r="F1673" s="24">
        <v>1295.5</v>
      </c>
      <c r="G1673">
        <f t="shared" si="300"/>
        <v>103.22</v>
      </c>
      <c r="H1673">
        <f t="shared" ca="1" si="307"/>
        <v>99.1</v>
      </c>
      <c r="I1673">
        <f t="shared" si="301"/>
        <v>7</v>
      </c>
      <c r="J1673">
        <f t="shared" ca="1" si="302"/>
        <v>1</v>
      </c>
      <c r="K1673">
        <f t="shared" ca="1" si="308"/>
        <v>18727.310000000001</v>
      </c>
      <c r="L1673">
        <f t="shared" ca="1" si="309"/>
        <v>19095.38</v>
      </c>
      <c r="M1673" s="21">
        <f t="shared" ca="1" si="303"/>
        <v>-3.9914745204417845</v>
      </c>
      <c r="N1673" s="21">
        <f t="shared" ca="1" si="310"/>
        <v>1.9654184183419909</v>
      </c>
      <c r="O1673" t="str">
        <f t="shared" ca="1" si="304"/>
        <v/>
      </c>
      <c r="P1673" t="str">
        <f t="shared" ca="1" si="311"/>
        <v/>
      </c>
      <c r="Q1673" t="str">
        <f t="shared" ca="1" si="305"/>
        <v/>
      </c>
      <c r="R1673" t="str">
        <f t="shared" ca="1" si="306"/>
        <v/>
      </c>
    </row>
    <row r="1674" spans="3:18" x14ac:dyDescent="0.25">
      <c r="C1674" s="25">
        <v>40919</v>
      </c>
      <c r="D1674" s="24">
        <v>100.87</v>
      </c>
      <c r="E1674" s="24">
        <v>19151.939999999999</v>
      </c>
      <c r="F1674" s="24">
        <v>1292.48</v>
      </c>
      <c r="G1674">
        <f t="shared" si="300"/>
        <v>103.22</v>
      </c>
      <c r="H1674">
        <f t="shared" ca="1" si="307"/>
        <v>100.87</v>
      </c>
      <c r="I1674">
        <f t="shared" si="301"/>
        <v>6</v>
      </c>
      <c r="J1674">
        <f t="shared" ca="1" si="302"/>
        <v>1</v>
      </c>
      <c r="K1674">
        <f t="shared" ca="1" si="308"/>
        <v>18727.310000000001</v>
      </c>
      <c r="L1674">
        <f t="shared" ca="1" si="309"/>
        <v>19151.939999999999</v>
      </c>
      <c r="M1674" s="21">
        <f t="shared" ca="1" si="303"/>
        <v>-2.2766905638442081</v>
      </c>
      <c r="N1674" s="21">
        <f t="shared" ca="1" si="310"/>
        <v>2.2674372347122773</v>
      </c>
      <c r="O1674" t="str">
        <f t="shared" ca="1" si="304"/>
        <v/>
      </c>
      <c r="P1674" t="str">
        <f t="shared" ca="1" si="311"/>
        <v/>
      </c>
      <c r="Q1674" t="str">
        <f t="shared" ca="1" si="305"/>
        <v/>
      </c>
      <c r="R1674" t="str">
        <f t="shared" ca="1" si="306"/>
        <v/>
      </c>
    </row>
    <row r="1675" spans="3:18" x14ac:dyDescent="0.25">
      <c r="C1675" s="25">
        <v>40918</v>
      </c>
      <c r="D1675" s="24">
        <v>102.24</v>
      </c>
      <c r="E1675" s="24">
        <v>19004.28</v>
      </c>
      <c r="F1675" s="24">
        <v>1292.08</v>
      </c>
      <c r="G1675">
        <f t="shared" si="300"/>
        <v>103.22</v>
      </c>
      <c r="H1675">
        <f t="shared" ca="1" si="307"/>
        <v>101.31</v>
      </c>
      <c r="I1675">
        <f t="shared" si="301"/>
        <v>5</v>
      </c>
      <c r="J1675">
        <f t="shared" ca="1" si="302"/>
        <v>2</v>
      </c>
      <c r="K1675">
        <f t="shared" ca="1" si="308"/>
        <v>18727.310000000001</v>
      </c>
      <c r="L1675">
        <f t="shared" ca="1" si="309"/>
        <v>18865.72</v>
      </c>
      <c r="M1675" s="21">
        <f t="shared" ca="1" si="303"/>
        <v>-1.8504165859329569</v>
      </c>
      <c r="N1675" s="21">
        <f t="shared" ca="1" si="310"/>
        <v>0.73908105328528428</v>
      </c>
      <c r="O1675" t="str">
        <f t="shared" ca="1" si="304"/>
        <v/>
      </c>
      <c r="P1675" t="str">
        <f t="shared" ca="1" si="311"/>
        <v/>
      </c>
      <c r="Q1675" t="str">
        <f t="shared" ca="1" si="305"/>
        <v/>
      </c>
      <c r="R1675" t="str">
        <f t="shared" ca="1" si="306"/>
        <v/>
      </c>
    </row>
    <row r="1676" spans="3:18" x14ac:dyDescent="0.25">
      <c r="C1676" s="25">
        <v>40917</v>
      </c>
      <c r="D1676" s="24">
        <v>101.31</v>
      </c>
      <c r="E1676" s="24">
        <v>18865.72</v>
      </c>
      <c r="F1676" s="24">
        <v>1280.7</v>
      </c>
      <c r="G1676">
        <f t="shared" si="300"/>
        <v>103.22</v>
      </c>
      <c r="H1676">
        <f t="shared" ca="1" si="307"/>
        <v>101.31</v>
      </c>
      <c r="I1676">
        <f t="shared" si="301"/>
        <v>4</v>
      </c>
      <c r="J1676">
        <f t="shared" ca="1" si="302"/>
        <v>1</v>
      </c>
      <c r="K1676">
        <f t="shared" ca="1" si="308"/>
        <v>18727.310000000001</v>
      </c>
      <c r="L1676">
        <f t="shared" ca="1" si="309"/>
        <v>18865.72</v>
      </c>
      <c r="M1676" s="21">
        <f t="shared" ca="1" si="303"/>
        <v>-1.8504165859329569</v>
      </c>
      <c r="N1676" s="21">
        <f t="shared" ca="1" si="310"/>
        <v>0.73908105328528428</v>
      </c>
      <c r="O1676" t="str">
        <f t="shared" ca="1" si="304"/>
        <v/>
      </c>
      <c r="P1676" t="str">
        <f t="shared" ca="1" si="311"/>
        <v/>
      </c>
      <c r="Q1676" t="str">
        <f t="shared" ca="1" si="305"/>
        <v/>
      </c>
      <c r="R1676" t="str">
        <f t="shared" ca="1" si="306"/>
        <v/>
      </c>
    </row>
    <row r="1677" spans="3:18" x14ac:dyDescent="0.25">
      <c r="C1677" s="25">
        <v>40914</v>
      </c>
      <c r="D1677" s="24">
        <v>101.56</v>
      </c>
      <c r="E1677" s="24">
        <v>18593.060000000001</v>
      </c>
      <c r="F1677" s="24">
        <v>1277.81</v>
      </c>
      <c r="G1677">
        <f t="shared" si="300"/>
        <v>103.22</v>
      </c>
      <c r="H1677">
        <f t="shared" ca="1" si="307"/>
        <v>101.56</v>
      </c>
      <c r="I1677">
        <f t="shared" si="301"/>
        <v>3</v>
      </c>
      <c r="J1677">
        <f t="shared" ca="1" si="302"/>
        <v>1</v>
      </c>
      <c r="K1677">
        <f t="shared" ca="1" si="308"/>
        <v>18727.310000000001</v>
      </c>
      <c r="L1677">
        <f t="shared" ca="1" si="309"/>
        <v>18593.060000000001</v>
      </c>
      <c r="M1677" s="21">
        <f t="shared" ca="1" si="303"/>
        <v>-1.6082154621197442</v>
      </c>
      <c r="N1677" s="21">
        <f t="shared" ca="1" si="310"/>
        <v>-0.71686750526370746</v>
      </c>
      <c r="O1677" t="str">
        <f t="shared" ca="1" si="304"/>
        <v/>
      </c>
      <c r="P1677" t="str">
        <f t="shared" ca="1" si="311"/>
        <v/>
      </c>
      <c r="Q1677" t="str">
        <f t="shared" ca="1" si="305"/>
        <v/>
      </c>
      <c r="R1677" t="str">
        <f t="shared" ca="1" si="306"/>
        <v/>
      </c>
    </row>
    <row r="1678" spans="3:18" x14ac:dyDescent="0.25">
      <c r="C1678" s="25">
        <v>40913</v>
      </c>
      <c r="D1678" s="24">
        <v>101.81</v>
      </c>
      <c r="E1678" s="24">
        <v>18813.41</v>
      </c>
      <c r="F1678" s="24">
        <v>1281.06</v>
      </c>
      <c r="G1678">
        <f t="shared" si="300"/>
        <v>103.22</v>
      </c>
      <c r="H1678">
        <f t="shared" ca="1" si="307"/>
        <v>101.81</v>
      </c>
      <c r="I1678">
        <f t="shared" si="301"/>
        <v>2</v>
      </c>
      <c r="J1678">
        <f t="shared" ca="1" si="302"/>
        <v>1</v>
      </c>
      <c r="K1678">
        <f t="shared" ca="1" si="308"/>
        <v>18727.310000000001</v>
      </c>
      <c r="L1678">
        <f t="shared" ca="1" si="309"/>
        <v>18813.41</v>
      </c>
      <c r="M1678" s="21">
        <f t="shared" ca="1" si="303"/>
        <v>-1.3660143383065315</v>
      </c>
      <c r="N1678" s="21">
        <f t="shared" ca="1" si="310"/>
        <v>0.45975636650430474</v>
      </c>
      <c r="O1678" t="str">
        <f t="shared" ca="1" si="304"/>
        <v/>
      </c>
      <c r="P1678" t="str">
        <f t="shared" ca="1" si="311"/>
        <v/>
      </c>
      <c r="Q1678" t="str">
        <f t="shared" ca="1" si="305"/>
        <v/>
      </c>
      <c r="R1678" t="str">
        <f t="shared" ca="1" si="306"/>
        <v/>
      </c>
    </row>
    <row r="1679" spans="3:18" x14ac:dyDescent="0.25">
      <c r="C1679" s="25">
        <v>40912</v>
      </c>
      <c r="D1679" s="24">
        <v>103.22</v>
      </c>
      <c r="E1679" s="24">
        <v>18727.310000000001</v>
      </c>
      <c r="F1679" s="24">
        <v>1277.3</v>
      </c>
      <c r="G1679">
        <f t="shared" si="300"/>
        <v>103.22</v>
      </c>
      <c r="H1679">
        <f t="shared" ca="1" si="307"/>
        <v>103.22</v>
      </c>
      <c r="I1679">
        <f t="shared" si="301"/>
        <v>1</v>
      </c>
      <c r="J1679">
        <f t="shared" ca="1" si="302"/>
        <v>1</v>
      </c>
      <c r="K1679">
        <f t="shared" ca="1" si="308"/>
        <v>18727.310000000001</v>
      </c>
      <c r="L1679">
        <f t="shared" ca="1" si="309"/>
        <v>18727.310000000001</v>
      </c>
      <c r="M1679" s="21">
        <f t="shared" ca="1" si="303"/>
        <v>0</v>
      </c>
      <c r="N1679" s="21">
        <f t="shared" ca="1" si="310"/>
        <v>0</v>
      </c>
      <c r="O1679" t="str">
        <f t="shared" ca="1" si="304"/>
        <v/>
      </c>
      <c r="P1679" t="str">
        <f t="shared" ca="1" si="311"/>
        <v/>
      </c>
      <c r="Q1679" t="str">
        <f t="shared" ca="1" si="305"/>
        <v/>
      </c>
      <c r="R1679" t="str">
        <f t="shared" ca="1" si="306"/>
        <v/>
      </c>
    </row>
    <row r="1680" spans="3:18" x14ac:dyDescent="0.25">
      <c r="C1680" s="25">
        <v>40911</v>
      </c>
      <c r="D1680" s="24">
        <v>102.96</v>
      </c>
      <c r="E1680" s="24">
        <v>18877.41</v>
      </c>
      <c r="F1680" s="24">
        <v>1277.06</v>
      </c>
      <c r="G1680">
        <f t="shared" si="300"/>
        <v>102.96</v>
      </c>
      <c r="H1680">
        <f t="shared" ca="1" si="307"/>
        <v>102.96</v>
      </c>
      <c r="I1680">
        <f t="shared" si="301"/>
        <v>1</v>
      </c>
      <c r="J1680">
        <f t="shared" ca="1" si="302"/>
        <v>1</v>
      </c>
      <c r="K1680">
        <f t="shared" ca="1" si="308"/>
        <v>18877.41</v>
      </c>
      <c r="L1680">
        <f t="shared" ca="1" si="309"/>
        <v>18877.41</v>
      </c>
      <c r="M1680" s="21">
        <f t="shared" ca="1" si="303"/>
        <v>0</v>
      </c>
      <c r="N1680" s="21">
        <f t="shared" ca="1" si="310"/>
        <v>0</v>
      </c>
      <c r="O1680" t="str">
        <f t="shared" ca="1" si="304"/>
        <v/>
      </c>
      <c r="P1680" t="str">
        <f t="shared" ca="1" si="311"/>
        <v/>
      </c>
      <c r="Q1680" t="str">
        <f t="shared" ca="1" si="305"/>
        <v/>
      </c>
      <c r="R1680" t="str">
        <f t="shared" ca="1" si="306"/>
        <v/>
      </c>
    </row>
    <row r="1681" spans="3:18" x14ac:dyDescent="0.25">
      <c r="C1681" s="25">
        <v>40907</v>
      </c>
      <c r="D1681" s="24">
        <v>98.83</v>
      </c>
      <c r="E1681" s="24">
        <v>18434.39</v>
      </c>
      <c r="F1681" s="24">
        <v>1257.5999999999999</v>
      </c>
      <c r="G1681">
        <f t="shared" ref="G1681:G1744" si="312">MAX($D1681:$D1695)</f>
        <v>101.34</v>
      </c>
      <c r="H1681">
        <f t="shared" ca="1" si="307"/>
        <v>98.83</v>
      </c>
      <c r="I1681">
        <f t="shared" ref="I1681:I1744" si="313">MATCH($G1681,$D1681:$D1695,0)</f>
        <v>4</v>
      </c>
      <c r="J1681">
        <f t="shared" ref="J1681:J1744" ca="1" si="314">MATCH($H1681,$D1681:$D1695,0)</f>
        <v>1</v>
      </c>
      <c r="K1681">
        <f t="shared" ca="1" si="308"/>
        <v>0</v>
      </c>
      <c r="L1681">
        <f t="shared" ca="1" si="309"/>
        <v>18434.39</v>
      </c>
      <c r="M1681" s="21">
        <f t="shared" ref="M1681:M1744" ca="1" si="315">100*(H1681/G1681-1)</f>
        <v>-2.4768107361357816</v>
      </c>
      <c r="N1681" s="21" t="str">
        <f t="shared" ca="1" si="310"/>
        <v/>
      </c>
      <c r="O1681" t="str">
        <f t="shared" ref="O1681:O1744" ca="1" si="316">IF(M1681&lt;-10,1,"")</f>
        <v/>
      </c>
      <c r="P1681" t="str">
        <f t="shared" ca="1" si="311"/>
        <v/>
      </c>
      <c r="Q1681" t="str">
        <f t="shared" ref="Q1681:Q1744" ca="1" si="317">IF(AND($O1681=1,$P1681=1),OFFSET($C1681,I1681-1,0),"")</f>
        <v/>
      </c>
      <c r="R1681" t="str">
        <f t="shared" ref="R1681:R1744" ca="1" si="318">IF(AND($O1681=1,$P1681=1),OFFSET($C1681,J1681-1,0),"")</f>
        <v/>
      </c>
    </row>
    <row r="1682" spans="3:18" x14ac:dyDescent="0.25">
      <c r="C1682" s="25">
        <v>40906</v>
      </c>
      <c r="D1682" s="24">
        <v>99.65</v>
      </c>
      <c r="E1682" s="24">
        <v>18397.919999999998</v>
      </c>
      <c r="F1682" s="24">
        <v>1263.02</v>
      </c>
      <c r="G1682">
        <f t="shared" si="312"/>
        <v>101.34</v>
      </c>
      <c r="H1682">
        <f t="shared" ref="H1682:H1745" ca="1" si="319">MIN(OFFSET($D1682,0,0,MATCH($G1682,$D1682:$D1696,0),1))</f>
        <v>99.36</v>
      </c>
      <c r="I1682">
        <f t="shared" si="313"/>
        <v>3</v>
      </c>
      <c r="J1682">
        <f t="shared" ca="1" si="314"/>
        <v>2</v>
      </c>
      <c r="K1682">
        <f t="shared" ref="K1682:K1745" ca="1" si="320">OFFSET($E1682,I1682-1,0)</f>
        <v>0</v>
      </c>
      <c r="L1682">
        <f t="shared" ref="L1682:L1745" ca="1" si="321">OFFSET($E1682,J1682-1,0)</f>
        <v>18518.669999999998</v>
      </c>
      <c r="M1682" s="21">
        <f t="shared" ca="1" si="315"/>
        <v>-1.9538188277087087</v>
      </c>
      <c r="N1682" s="21" t="str">
        <f t="shared" ref="N1682:N1745" ca="1" si="322">IF(ISNUMBER(100*(L1682/K1682-1)),100*(L1682/K1682-1),"")</f>
        <v/>
      </c>
      <c r="O1682" t="str">
        <f t="shared" ca="1" si="316"/>
        <v/>
      </c>
      <c r="P1682" t="str">
        <f t="shared" ref="P1682:P1745" ca="1" si="323">IF(N1682="","",IF(N1682=-100,"",IF(N1682&lt;-10,1,"")))</f>
        <v/>
      </c>
      <c r="Q1682" t="str">
        <f t="shared" ca="1" si="317"/>
        <v/>
      </c>
      <c r="R1682" t="str">
        <f t="shared" ca="1" si="318"/>
        <v/>
      </c>
    </row>
    <row r="1683" spans="3:18" x14ac:dyDescent="0.25">
      <c r="C1683" s="25">
        <v>40905</v>
      </c>
      <c r="D1683" s="24">
        <v>99.36</v>
      </c>
      <c r="E1683" s="24">
        <v>18518.669999999998</v>
      </c>
      <c r="F1683" s="24">
        <v>1249.6400000000001</v>
      </c>
      <c r="G1683">
        <f t="shared" si="312"/>
        <v>101.34</v>
      </c>
      <c r="H1683">
        <f t="shared" ca="1" si="319"/>
        <v>99.36</v>
      </c>
      <c r="I1683">
        <f t="shared" si="313"/>
        <v>2</v>
      </c>
      <c r="J1683">
        <f t="shared" ca="1" si="314"/>
        <v>1</v>
      </c>
      <c r="K1683">
        <f t="shared" ca="1" si="320"/>
        <v>0</v>
      </c>
      <c r="L1683">
        <f t="shared" ca="1" si="321"/>
        <v>18518.669999999998</v>
      </c>
      <c r="M1683" s="21">
        <f t="shared" ca="1" si="315"/>
        <v>-1.9538188277087087</v>
      </c>
      <c r="N1683" s="21" t="str">
        <f t="shared" ca="1" si="322"/>
        <v/>
      </c>
      <c r="O1683" t="str">
        <f t="shared" ca="1" si="316"/>
        <v/>
      </c>
      <c r="P1683" t="str">
        <f t="shared" ca="1" si="323"/>
        <v/>
      </c>
      <c r="Q1683" t="str">
        <f t="shared" ca="1" si="317"/>
        <v/>
      </c>
      <c r="R1683" t="str">
        <f t="shared" ca="1" si="318"/>
        <v/>
      </c>
    </row>
    <row r="1684" spans="3:18" x14ac:dyDescent="0.25">
      <c r="C1684" s="25">
        <v>40904</v>
      </c>
      <c r="D1684" s="24">
        <v>101.34</v>
      </c>
      <c r="E1684" s="24"/>
      <c r="F1684" s="24">
        <v>1265.43</v>
      </c>
      <c r="G1684">
        <f t="shared" si="312"/>
        <v>101.34</v>
      </c>
      <c r="H1684">
        <f t="shared" ca="1" si="319"/>
        <v>101.34</v>
      </c>
      <c r="I1684">
        <f t="shared" si="313"/>
        <v>1</v>
      </c>
      <c r="J1684">
        <f t="shared" ca="1" si="314"/>
        <v>1</v>
      </c>
      <c r="K1684">
        <f t="shared" ca="1" si="320"/>
        <v>0</v>
      </c>
      <c r="L1684">
        <f t="shared" ca="1" si="321"/>
        <v>0</v>
      </c>
      <c r="M1684" s="21">
        <f t="shared" ca="1" si="315"/>
        <v>0</v>
      </c>
      <c r="N1684" s="21" t="str">
        <f t="shared" ca="1" si="322"/>
        <v/>
      </c>
      <c r="O1684" t="str">
        <f t="shared" ca="1" si="316"/>
        <v/>
      </c>
      <c r="P1684" t="str">
        <f t="shared" ca="1" si="323"/>
        <v/>
      </c>
      <c r="Q1684" t="str">
        <f t="shared" ca="1" si="317"/>
        <v/>
      </c>
      <c r="R1684" t="str">
        <f t="shared" ca="1" si="318"/>
        <v/>
      </c>
    </row>
    <row r="1685" spans="3:18" x14ac:dyDescent="0.25">
      <c r="C1685" s="25">
        <v>40900</v>
      </c>
      <c r="D1685" s="24">
        <v>99.68</v>
      </c>
      <c r="E1685" s="24">
        <v>18629.169999999998</v>
      </c>
      <c r="F1685" s="24">
        <v>1265.33</v>
      </c>
      <c r="G1685">
        <f t="shared" si="312"/>
        <v>101.28</v>
      </c>
      <c r="H1685">
        <f t="shared" ca="1" si="319"/>
        <v>93.53</v>
      </c>
      <c r="I1685">
        <f t="shared" si="313"/>
        <v>14</v>
      </c>
      <c r="J1685">
        <f t="shared" ca="1" si="314"/>
        <v>6</v>
      </c>
      <c r="K1685">
        <f t="shared" ca="1" si="320"/>
        <v>18942.23</v>
      </c>
      <c r="L1685">
        <f t="shared" ca="1" si="321"/>
        <v>18285.39</v>
      </c>
      <c r="M1685" s="21">
        <f t="shared" ca="1" si="315"/>
        <v>-7.6520537124802557</v>
      </c>
      <c r="N1685" s="21">
        <f t="shared" ca="1" si="322"/>
        <v>-3.4675959483123187</v>
      </c>
      <c r="O1685" t="str">
        <f t="shared" ca="1" si="316"/>
        <v/>
      </c>
      <c r="P1685" t="str">
        <f t="shared" ca="1" si="323"/>
        <v/>
      </c>
      <c r="Q1685" t="str">
        <f t="shared" ca="1" si="317"/>
        <v/>
      </c>
      <c r="R1685" t="str">
        <f t="shared" ca="1" si="318"/>
        <v/>
      </c>
    </row>
    <row r="1686" spans="3:18" x14ac:dyDescent="0.25">
      <c r="C1686" s="25">
        <v>40899</v>
      </c>
      <c r="D1686" s="24">
        <v>99.53</v>
      </c>
      <c r="E1686" s="24">
        <v>18378.23</v>
      </c>
      <c r="F1686" s="24">
        <v>1254</v>
      </c>
      <c r="G1686">
        <f t="shared" si="312"/>
        <v>101.28</v>
      </c>
      <c r="H1686">
        <f t="shared" ca="1" si="319"/>
        <v>93.53</v>
      </c>
      <c r="I1686">
        <f t="shared" si="313"/>
        <v>13</v>
      </c>
      <c r="J1686">
        <f t="shared" ca="1" si="314"/>
        <v>5</v>
      </c>
      <c r="K1686">
        <f t="shared" ca="1" si="320"/>
        <v>18942.23</v>
      </c>
      <c r="L1686">
        <f t="shared" ca="1" si="321"/>
        <v>18285.39</v>
      </c>
      <c r="M1686" s="21">
        <f t="shared" ca="1" si="315"/>
        <v>-7.6520537124802557</v>
      </c>
      <c r="N1686" s="21">
        <f t="shared" ca="1" si="322"/>
        <v>-3.4675959483123187</v>
      </c>
      <c r="O1686" t="str">
        <f t="shared" ca="1" si="316"/>
        <v/>
      </c>
      <c r="P1686" t="str">
        <f t="shared" ca="1" si="323"/>
        <v/>
      </c>
      <c r="Q1686" t="str">
        <f t="shared" ca="1" si="317"/>
        <v/>
      </c>
      <c r="R1686" t="str">
        <f t="shared" ca="1" si="318"/>
        <v/>
      </c>
    </row>
    <row r="1687" spans="3:18" x14ac:dyDescent="0.25">
      <c r="C1687" s="25">
        <v>40898</v>
      </c>
      <c r="D1687" s="24">
        <v>98.67</v>
      </c>
      <c r="E1687" s="24">
        <v>18416.45</v>
      </c>
      <c r="F1687" s="24">
        <v>1243.72</v>
      </c>
      <c r="G1687">
        <f t="shared" si="312"/>
        <v>101.28</v>
      </c>
      <c r="H1687">
        <f t="shared" ca="1" si="319"/>
        <v>93.53</v>
      </c>
      <c r="I1687">
        <f t="shared" si="313"/>
        <v>12</v>
      </c>
      <c r="J1687">
        <f t="shared" ca="1" si="314"/>
        <v>4</v>
      </c>
      <c r="K1687">
        <f t="shared" ca="1" si="320"/>
        <v>18942.23</v>
      </c>
      <c r="L1687">
        <f t="shared" ca="1" si="321"/>
        <v>18285.39</v>
      </c>
      <c r="M1687" s="21">
        <f t="shared" ca="1" si="315"/>
        <v>-7.6520537124802557</v>
      </c>
      <c r="N1687" s="21">
        <f t="shared" ca="1" si="322"/>
        <v>-3.4675959483123187</v>
      </c>
      <c r="O1687" t="str">
        <f t="shared" ca="1" si="316"/>
        <v/>
      </c>
      <c r="P1687" t="str">
        <f t="shared" ca="1" si="323"/>
        <v/>
      </c>
      <c r="Q1687" t="str">
        <f t="shared" ca="1" si="317"/>
        <v/>
      </c>
      <c r="R1687" t="str">
        <f t="shared" ca="1" si="318"/>
        <v/>
      </c>
    </row>
    <row r="1688" spans="3:18" x14ac:dyDescent="0.25">
      <c r="C1688" s="25">
        <v>40897</v>
      </c>
      <c r="D1688" s="24">
        <v>97.22</v>
      </c>
      <c r="E1688" s="24">
        <v>18080.2</v>
      </c>
      <c r="F1688" s="24">
        <v>1241.31</v>
      </c>
      <c r="G1688">
        <f t="shared" si="312"/>
        <v>101.28</v>
      </c>
      <c r="H1688">
        <f t="shared" ca="1" si="319"/>
        <v>93.53</v>
      </c>
      <c r="I1688">
        <f t="shared" si="313"/>
        <v>11</v>
      </c>
      <c r="J1688">
        <f t="shared" ca="1" si="314"/>
        <v>3</v>
      </c>
      <c r="K1688">
        <f t="shared" ca="1" si="320"/>
        <v>18942.23</v>
      </c>
      <c r="L1688">
        <f t="shared" ca="1" si="321"/>
        <v>18285.39</v>
      </c>
      <c r="M1688" s="21">
        <f t="shared" ca="1" si="315"/>
        <v>-7.6520537124802557</v>
      </c>
      <c r="N1688" s="21">
        <f t="shared" ca="1" si="322"/>
        <v>-3.4675959483123187</v>
      </c>
      <c r="O1688" t="str">
        <f t="shared" ca="1" si="316"/>
        <v/>
      </c>
      <c r="P1688" t="str">
        <f t="shared" ca="1" si="323"/>
        <v/>
      </c>
      <c r="Q1688" t="str">
        <f t="shared" ca="1" si="317"/>
        <v/>
      </c>
      <c r="R1688" t="str">
        <f t="shared" ca="1" si="318"/>
        <v/>
      </c>
    </row>
    <row r="1689" spans="3:18" x14ac:dyDescent="0.25">
      <c r="C1689" s="25">
        <v>40896</v>
      </c>
      <c r="D1689" s="24">
        <v>93.88</v>
      </c>
      <c r="E1689" s="24">
        <v>18070.21</v>
      </c>
      <c r="F1689" s="24">
        <v>1205.3499999999999</v>
      </c>
      <c r="G1689">
        <f t="shared" si="312"/>
        <v>101.28</v>
      </c>
      <c r="H1689">
        <f t="shared" ca="1" si="319"/>
        <v>93.53</v>
      </c>
      <c r="I1689">
        <f t="shared" si="313"/>
        <v>10</v>
      </c>
      <c r="J1689">
        <f t="shared" ca="1" si="314"/>
        <v>2</v>
      </c>
      <c r="K1689">
        <f t="shared" ca="1" si="320"/>
        <v>18942.23</v>
      </c>
      <c r="L1689">
        <f t="shared" ca="1" si="321"/>
        <v>18285.39</v>
      </c>
      <c r="M1689" s="21">
        <f t="shared" ca="1" si="315"/>
        <v>-7.6520537124802557</v>
      </c>
      <c r="N1689" s="21">
        <f t="shared" ca="1" si="322"/>
        <v>-3.4675959483123187</v>
      </c>
      <c r="O1689" t="str">
        <f t="shared" ca="1" si="316"/>
        <v/>
      </c>
      <c r="P1689" t="str">
        <f t="shared" ca="1" si="323"/>
        <v/>
      </c>
      <c r="Q1689" t="str">
        <f t="shared" ca="1" si="317"/>
        <v/>
      </c>
      <c r="R1689" t="str">
        <f t="shared" ca="1" si="318"/>
        <v/>
      </c>
    </row>
    <row r="1690" spans="3:18" x14ac:dyDescent="0.25">
      <c r="C1690" s="25">
        <v>40893</v>
      </c>
      <c r="D1690" s="24">
        <v>93.53</v>
      </c>
      <c r="E1690" s="24">
        <v>18285.39</v>
      </c>
      <c r="F1690" s="24">
        <v>1219.6600000000001</v>
      </c>
      <c r="G1690">
        <f t="shared" si="312"/>
        <v>101.28</v>
      </c>
      <c r="H1690">
        <f t="shared" ca="1" si="319"/>
        <v>93.53</v>
      </c>
      <c r="I1690">
        <f t="shared" si="313"/>
        <v>9</v>
      </c>
      <c r="J1690">
        <f t="shared" ca="1" si="314"/>
        <v>1</v>
      </c>
      <c r="K1690">
        <f t="shared" ca="1" si="320"/>
        <v>18942.23</v>
      </c>
      <c r="L1690">
        <f t="shared" ca="1" si="321"/>
        <v>18285.39</v>
      </c>
      <c r="M1690" s="21">
        <f t="shared" ca="1" si="315"/>
        <v>-7.6520537124802557</v>
      </c>
      <c r="N1690" s="21">
        <f t="shared" ca="1" si="322"/>
        <v>-3.4675959483123187</v>
      </c>
      <c r="O1690" t="str">
        <f t="shared" ca="1" si="316"/>
        <v/>
      </c>
      <c r="P1690" t="str">
        <f t="shared" ca="1" si="323"/>
        <v/>
      </c>
      <c r="Q1690" t="str">
        <f t="shared" ca="1" si="317"/>
        <v/>
      </c>
      <c r="R1690" t="str">
        <f t="shared" ca="1" si="318"/>
        <v/>
      </c>
    </row>
    <row r="1691" spans="3:18" x14ac:dyDescent="0.25">
      <c r="C1691" s="25">
        <v>40892</v>
      </c>
      <c r="D1691" s="24">
        <v>93.87</v>
      </c>
      <c r="E1691" s="24">
        <v>18026.84</v>
      </c>
      <c r="F1691" s="24">
        <v>1215.75</v>
      </c>
      <c r="G1691">
        <f t="shared" si="312"/>
        <v>101.28</v>
      </c>
      <c r="H1691">
        <f t="shared" ca="1" si="319"/>
        <v>93.87</v>
      </c>
      <c r="I1691">
        <f t="shared" si="313"/>
        <v>8</v>
      </c>
      <c r="J1691">
        <f t="shared" ca="1" si="314"/>
        <v>1</v>
      </c>
      <c r="K1691">
        <f t="shared" ca="1" si="320"/>
        <v>18942.23</v>
      </c>
      <c r="L1691">
        <f t="shared" ca="1" si="321"/>
        <v>18026.84</v>
      </c>
      <c r="M1691" s="21">
        <f t="shared" ca="1" si="315"/>
        <v>-7.3163507109004655</v>
      </c>
      <c r="N1691" s="21">
        <f t="shared" ca="1" si="322"/>
        <v>-4.8325355567955803</v>
      </c>
      <c r="O1691" t="str">
        <f t="shared" ca="1" si="316"/>
        <v/>
      </c>
      <c r="P1691" t="str">
        <f t="shared" ca="1" si="323"/>
        <v/>
      </c>
      <c r="Q1691" t="str">
        <f t="shared" ca="1" si="317"/>
        <v/>
      </c>
      <c r="R1691" t="str">
        <f t="shared" ca="1" si="318"/>
        <v/>
      </c>
    </row>
    <row r="1692" spans="3:18" x14ac:dyDescent="0.25">
      <c r="C1692" s="25">
        <v>40891</v>
      </c>
      <c r="D1692" s="24">
        <v>94.95</v>
      </c>
      <c r="E1692" s="24">
        <v>18354.43</v>
      </c>
      <c r="F1692" s="24">
        <v>1211.82</v>
      </c>
      <c r="G1692">
        <f t="shared" si="312"/>
        <v>101.28</v>
      </c>
      <c r="H1692">
        <f t="shared" ca="1" si="319"/>
        <v>94.95</v>
      </c>
      <c r="I1692">
        <f t="shared" si="313"/>
        <v>7</v>
      </c>
      <c r="J1692">
        <f t="shared" ca="1" si="314"/>
        <v>1</v>
      </c>
      <c r="K1692">
        <f t="shared" ca="1" si="320"/>
        <v>18942.23</v>
      </c>
      <c r="L1692">
        <f t="shared" ca="1" si="321"/>
        <v>18354.43</v>
      </c>
      <c r="M1692" s="21">
        <f t="shared" ca="1" si="315"/>
        <v>-6.25</v>
      </c>
      <c r="N1692" s="21">
        <f t="shared" ca="1" si="322"/>
        <v>-3.1031193264995705</v>
      </c>
      <c r="O1692" t="str">
        <f t="shared" ca="1" si="316"/>
        <v/>
      </c>
      <c r="P1692" t="str">
        <f t="shared" ca="1" si="323"/>
        <v/>
      </c>
      <c r="Q1692" t="str">
        <f t="shared" ca="1" si="317"/>
        <v/>
      </c>
      <c r="R1692" t="str">
        <f t="shared" ca="1" si="318"/>
        <v/>
      </c>
    </row>
    <row r="1693" spans="3:18" x14ac:dyDescent="0.25">
      <c r="C1693" s="25">
        <v>40890</v>
      </c>
      <c r="D1693" s="24">
        <v>100.14</v>
      </c>
      <c r="E1693" s="24">
        <v>18447.169999999998</v>
      </c>
      <c r="F1693" s="24">
        <v>1225.73</v>
      </c>
      <c r="G1693">
        <f t="shared" si="312"/>
        <v>101.28</v>
      </c>
      <c r="H1693">
        <f t="shared" ca="1" si="319"/>
        <v>97.77</v>
      </c>
      <c r="I1693">
        <f t="shared" si="313"/>
        <v>6</v>
      </c>
      <c r="J1693">
        <f t="shared" ca="1" si="314"/>
        <v>2</v>
      </c>
      <c r="K1693">
        <f t="shared" ca="1" si="320"/>
        <v>18942.23</v>
      </c>
      <c r="L1693">
        <f t="shared" ca="1" si="321"/>
        <v>18575.66</v>
      </c>
      <c r="M1693" s="21">
        <f t="shared" ca="1" si="315"/>
        <v>-3.4656398104265462</v>
      </c>
      <c r="N1693" s="21">
        <f t="shared" ca="1" si="322"/>
        <v>-1.9351998154388372</v>
      </c>
      <c r="O1693" t="str">
        <f t="shared" ca="1" si="316"/>
        <v/>
      </c>
      <c r="P1693" t="str">
        <f t="shared" ca="1" si="323"/>
        <v/>
      </c>
      <c r="Q1693" t="str">
        <f t="shared" ca="1" si="317"/>
        <v/>
      </c>
      <c r="R1693" t="str">
        <f t="shared" ca="1" si="318"/>
        <v/>
      </c>
    </row>
    <row r="1694" spans="3:18" x14ac:dyDescent="0.25">
      <c r="C1694" s="25">
        <v>40889</v>
      </c>
      <c r="D1694" s="24">
        <v>97.77</v>
      </c>
      <c r="E1694" s="24">
        <v>18575.66</v>
      </c>
      <c r="F1694" s="24">
        <v>1236.47</v>
      </c>
      <c r="G1694">
        <f t="shared" si="312"/>
        <v>101.28</v>
      </c>
      <c r="H1694">
        <f t="shared" ca="1" si="319"/>
        <v>97.77</v>
      </c>
      <c r="I1694">
        <f t="shared" si="313"/>
        <v>5</v>
      </c>
      <c r="J1694">
        <f t="shared" ca="1" si="314"/>
        <v>1</v>
      </c>
      <c r="K1694">
        <f t="shared" ca="1" si="320"/>
        <v>18942.23</v>
      </c>
      <c r="L1694">
        <f t="shared" ca="1" si="321"/>
        <v>18575.66</v>
      </c>
      <c r="M1694" s="21">
        <f t="shared" ca="1" si="315"/>
        <v>-3.4656398104265462</v>
      </c>
      <c r="N1694" s="21">
        <f t="shared" ca="1" si="322"/>
        <v>-1.9351998154388372</v>
      </c>
      <c r="O1694" t="str">
        <f t="shared" ca="1" si="316"/>
        <v/>
      </c>
      <c r="P1694" t="str">
        <f t="shared" ca="1" si="323"/>
        <v/>
      </c>
      <c r="Q1694" t="str">
        <f t="shared" ca="1" si="317"/>
        <v/>
      </c>
      <c r="R1694" t="str">
        <f t="shared" ca="1" si="318"/>
        <v/>
      </c>
    </row>
    <row r="1695" spans="3:18" x14ac:dyDescent="0.25">
      <c r="C1695" s="25">
        <v>40886</v>
      </c>
      <c r="D1695" s="24">
        <v>99.41</v>
      </c>
      <c r="E1695" s="24">
        <v>18586.23</v>
      </c>
      <c r="F1695" s="24">
        <v>1255.19</v>
      </c>
      <c r="G1695">
        <f t="shared" si="312"/>
        <v>101.28</v>
      </c>
      <c r="H1695">
        <f t="shared" ca="1" si="319"/>
        <v>98.34</v>
      </c>
      <c r="I1695">
        <f t="shared" si="313"/>
        <v>4</v>
      </c>
      <c r="J1695">
        <f t="shared" ca="1" si="314"/>
        <v>2</v>
      </c>
      <c r="K1695">
        <f t="shared" ca="1" si="320"/>
        <v>18942.23</v>
      </c>
      <c r="L1695">
        <f t="shared" ca="1" si="321"/>
        <v>19107.810000000001</v>
      </c>
      <c r="M1695" s="21">
        <f t="shared" ca="1" si="315"/>
        <v>-2.9028436018957327</v>
      </c>
      <c r="N1695" s="21">
        <f t="shared" ca="1" si="322"/>
        <v>0.87413150405206697</v>
      </c>
      <c r="O1695" t="str">
        <f t="shared" ca="1" si="316"/>
        <v/>
      </c>
      <c r="P1695" t="str">
        <f t="shared" ca="1" si="323"/>
        <v/>
      </c>
      <c r="Q1695" t="str">
        <f t="shared" ca="1" si="317"/>
        <v/>
      </c>
      <c r="R1695" t="str">
        <f t="shared" ca="1" si="318"/>
        <v/>
      </c>
    </row>
    <row r="1696" spans="3:18" x14ac:dyDescent="0.25">
      <c r="C1696" s="25">
        <v>40885</v>
      </c>
      <c r="D1696" s="24">
        <v>98.34</v>
      </c>
      <c r="E1696" s="24">
        <v>19107.810000000001</v>
      </c>
      <c r="F1696" s="24">
        <v>1234.3499999999999</v>
      </c>
      <c r="G1696">
        <f t="shared" si="312"/>
        <v>101.28</v>
      </c>
      <c r="H1696">
        <f t="shared" ca="1" si="319"/>
        <v>98.34</v>
      </c>
      <c r="I1696">
        <f t="shared" si="313"/>
        <v>3</v>
      </c>
      <c r="J1696">
        <f t="shared" ca="1" si="314"/>
        <v>1</v>
      </c>
      <c r="K1696">
        <f t="shared" ca="1" si="320"/>
        <v>18942.23</v>
      </c>
      <c r="L1696">
        <f t="shared" ca="1" si="321"/>
        <v>19107.810000000001</v>
      </c>
      <c r="M1696" s="21">
        <f t="shared" ca="1" si="315"/>
        <v>-2.9028436018957327</v>
      </c>
      <c r="N1696" s="21">
        <f t="shared" ca="1" si="322"/>
        <v>0.87413150405206697</v>
      </c>
      <c r="O1696" t="str">
        <f t="shared" ca="1" si="316"/>
        <v/>
      </c>
      <c r="P1696" t="str">
        <f t="shared" ca="1" si="323"/>
        <v/>
      </c>
      <c r="Q1696" t="str">
        <f t="shared" ca="1" si="317"/>
        <v/>
      </c>
      <c r="R1696" t="str">
        <f t="shared" ca="1" si="318"/>
        <v/>
      </c>
    </row>
    <row r="1697" spans="3:18" x14ac:dyDescent="0.25">
      <c r="C1697" s="25">
        <v>40884</v>
      </c>
      <c r="D1697" s="24">
        <v>100.49</v>
      </c>
      <c r="E1697" s="24">
        <v>19240.580000000002</v>
      </c>
      <c r="F1697" s="24">
        <v>1261.01</v>
      </c>
      <c r="G1697">
        <f t="shared" si="312"/>
        <v>101.28</v>
      </c>
      <c r="H1697">
        <f t="shared" ca="1" si="319"/>
        <v>100.49</v>
      </c>
      <c r="I1697">
        <f t="shared" si="313"/>
        <v>2</v>
      </c>
      <c r="J1697">
        <f t="shared" ca="1" si="314"/>
        <v>1</v>
      </c>
      <c r="K1697">
        <f t="shared" ca="1" si="320"/>
        <v>18942.23</v>
      </c>
      <c r="L1697">
        <f t="shared" ca="1" si="321"/>
        <v>19240.580000000002</v>
      </c>
      <c r="M1697" s="21">
        <f t="shared" ca="1" si="315"/>
        <v>-0.78001579778831376</v>
      </c>
      <c r="N1697" s="21">
        <f t="shared" ca="1" si="322"/>
        <v>1.5750521453915534</v>
      </c>
      <c r="O1697" t="str">
        <f t="shared" ca="1" si="316"/>
        <v/>
      </c>
      <c r="P1697" t="str">
        <f t="shared" ca="1" si="323"/>
        <v/>
      </c>
      <c r="Q1697" t="str">
        <f t="shared" ca="1" si="317"/>
        <v/>
      </c>
      <c r="R1697" t="str">
        <f t="shared" ca="1" si="318"/>
        <v/>
      </c>
    </row>
    <row r="1698" spans="3:18" x14ac:dyDescent="0.25">
      <c r="C1698" s="25">
        <v>40883</v>
      </c>
      <c r="D1698" s="24">
        <v>101.28</v>
      </c>
      <c r="E1698" s="24">
        <v>18942.23</v>
      </c>
      <c r="F1698" s="24">
        <v>1258.47</v>
      </c>
      <c r="G1698">
        <f t="shared" si="312"/>
        <v>102.59</v>
      </c>
      <c r="H1698">
        <f t="shared" ca="1" si="319"/>
        <v>96.17</v>
      </c>
      <c r="I1698">
        <f t="shared" si="313"/>
        <v>15</v>
      </c>
      <c r="J1698">
        <f t="shared" ca="1" si="314"/>
        <v>10</v>
      </c>
      <c r="K1698">
        <f t="shared" ca="1" si="320"/>
        <v>18960.900000000001</v>
      </c>
      <c r="L1698">
        <f t="shared" ca="1" si="321"/>
        <v>17864.43</v>
      </c>
      <c r="M1698" s="21">
        <f t="shared" ca="1" si="315"/>
        <v>-6.2579198752315097</v>
      </c>
      <c r="N1698" s="21">
        <f t="shared" ca="1" si="322"/>
        <v>-5.7827951204847956</v>
      </c>
      <c r="O1698" t="str">
        <f t="shared" ca="1" si="316"/>
        <v/>
      </c>
      <c r="P1698" t="str">
        <f t="shared" ca="1" si="323"/>
        <v/>
      </c>
      <c r="Q1698" t="str">
        <f t="shared" ca="1" si="317"/>
        <v/>
      </c>
      <c r="R1698" t="str">
        <f t="shared" ca="1" si="318"/>
        <v/>
      </c>
    </row>
    <row r="1699" spans="3:18" x14ac:dyDescent="0.25">
      <c r="C1699" s="25">
        <v>40882</v>
      </c>
      <c r="D1699" s="24">
        <v>100.99</v>
      </c>
      <c r="E1699" s="24">
        <v>19179.689999999999</v>
      </c>
      <c r="F1699" s="24">
        <v>1257.08</v>
      </c>
      <c r="G1699">
        <f t="shared" si="312"/>
        <v>102.59</v>
      </c>
      <c r="H1699">
        <f t="shared" ca="1" si="319"/>
        <v>96.17</v>
      </c>
      <c r="I1699">
        <f t="shared" si="313"/>
        <v>14</v>
      </c>
      <c r="J1699">
        <f t="shared" ca="1" si="314"/>
        <v>9</v>
      </c>
      <c r="K1699">
        <f t="shared" ca="1" si="320"/>
        <v>18960.900000000001</v>
      </c>
      <c r="L1699">
        <f t="shared" ca="1" si="321"/>
        <v>17864.43</v>
      </c>
      <c r="M1699" s="21">
        <f t="shared" ca="1" si="315"/>
        <v>-6.2579198752315097</v>
      </c>
      <c r="N1699" s="21">
        <f t="shared" ca="1" si="322"/>
        <v>-5.7827951204847956</v>
      </c>
      <c r="O1699" t="str">
        <f t="shared" ca="1" si="316"/>
        <v/>
      </c>
      <c r="P1699" t="str">
        <f t="shared" ca="1" si="323"/>
        <v/>
      </c>
      <c r="Q1699" t="str">
        <f t="shared" ca="1" si="317"/>
        <v/>
      </c>
      <c r="R1699" t="str">
        <f t="shared" ca="1" si="318"/>
        <v/>
      </c>
    </row>
    <row r="1700" spans="3:18" x14ac:dyDescent="0.25">
      <c r="C1700" s="25">
        <v>40879</v>
      </c>
      <c r="D1700" s="24">
        <v>100.96</v>
      </c>
      <c r="E1700" s="24">
        <v>19040.39</v>
      </c>
      <c r="F1700" s="24">
        <v>1244.28</v>
      </c>
      <c r="G1700">
        <f t="shared" si="312"/>
        <v>102.59</v>
      </c>
      <c r="H1700">
        <f t="shared" ca="1" si="319"/>
        <v>96.17</v>
      </c>
      <c r="I1700">
        <f t="shared" si="313"/>
        <v>13</v>
      </c>
      <c r="J1700">
        <f t="shared" ca="1" si="314"/>
        <v>8</v>
      </c>
      <c r="K1700">
        <f t="shared" ca="1" si="320"/>
        <v>18960.900000000001</v>
      </c>
      <c r="L1700">
        <f t="shared" ca="1" si="321"/>
        <v>17864.43</v>
      </c>
      <c r="M1700" s="21">
        <f t="shared" ca="1" si="315"/>
        <v>-6.2579198752315097</v>
      </c>
      <c r="N1700" s="21">
        <f t="shared" ca="1" si="322"/>
        <v>-5.7827951204847956</v>
      </c>
      <c r="O1700" t="str">
        <f t="shared" ca="1" si="316"/>
        <v/>
      </c>
      <c r="P1700" t="str">
        <f t="shared" ca="1" si="323"/>
        <v/>
      </c>
      <c r="Q1700" t="str">
        <f t="shared" ca="1" si="317"/>
        <v/>
      </c>
      <c r="R1700" t="str">
        <f t="shared" ca="1" si="318"/>
        <v/>
      </c>
    </row>
    <row r="1701" spans="3:18" x14ac:dyDescent="0.25">
      <c r="C1701" s="25">
        <v>40878</v>
      </c>
      <c r="D1701" s="24">
        <v>100.2</v>
      </c>
      <c r="E1701" s="24">
        <v>19002.259999999998</v>
      </c>
      <c r="F1701" s="24">
        <v>1244.58</v>
      </c>
      <c r="G1701">
        <f t="shared" si="312"/>
        <v>102.59</v>
      </c>
      <c r="H1701">
        <f t="shared" ca="1" si="319"/>
        <v>96.17</v>
      </c>
      <c r="I1701">
        <f t="shared" si="313"/>
        <v>12</v>
      </c>
      <c r="J1701">
        <f t="shared" ca="1" si="314"/>
        <v>7</v>
      </c>
      <c r="K1701">
        <f t="shared" ca="1" si="320"/>
        <v>18960.900000000001</v>
      </c>
      <c r="L1701">
        <f t="shared" ca="1" si="321"/>
        <v>17864.43</v>
      </c>
      <c r="M1701" s="21">
        <f t="shared" ca="1" si="315"/>
        <v>-6.2579198752315097</v>
      </c>
      <c r="N1701" s="21">
        <f t="shared" ca="1" si="322"/>
        <v>-5.7827951204847956</v>
      </c>
      <c r="O1701" t="str">
        <f t="shared" ca="1" si="316"/>
        <v/>
      </c>
      <c r="P1701" t="str">
        <f t="shared" ca="1" si="323"/>
        <v/>
      </c>
      <c r="Q1701" t="str">
        <f t="shared" ca="1" si="317"/>
        <v/>
      </c>
      <c r="R1701" t="str">
        <f t="shared" ca="1" si="318"/>
        <v/>
      </c>
    </row>
    <row r="1702" spans="3:18" x14ac:dyDescent="0.25">
      <c r="C1702" s="25">
        <v>40877</v>
      </c>
      <c r="D1702" s="24">
        <v>100.36</v>
      </c>
      <c r="E1702" s="24">
        <v>17989.349999999999</v>
      </c>
      <c r="F1702" s="24">
        <v>1246.96</v>
      </c>
      <c r="G1702">
        <f t="shared" si="312"/>
        <v>102.59</v>
      </c>
      <c r="H1702">
        <f t="shared" ca="1" si="319"/>
        <v>96.17</v>
      </c>
      <c r="I1702">
        <f t="shared" si="313"/>
        <v>11</v>
      </c>
      <c r="J1702">
        <f t="shared" ca="1" si="314"/>
        <v>6</v>
      </c>
      <c r="K1702">
        <f t="shared" ca="1" si="320"/>
        <v>18960.900000000001</v>
      </c>
      <c r="L1702">
        <f t="shared" ca="1" si="321"/>
        <v>17864.43</v>
      </c>
      <c r="M1702" s="21">
        <f t="shared" ca="1" si="315"/>
        <v>-6.2579198752315097</v>
      </c>
      <c r="N1702" s="21">
        <f t="shared" ca="1" si="322"/>
        <v>-5.7827951204847956</v>
      </c>
      <c r="O1702" t="str">
        <f t="shared" ca="1" si="316"/>
        <v/>
      </c>
      <c r="P1702" t="str">
        <f t="shared" ca="1" si="323"/>
        <v/>
      </c>
      <c r="Q1702" t="str">
        <f t="shared" ca="1" si="317"/>
        <v/>
      </c>
      <c r="R1702" t="str">
        <f t="shared" ca="1" si="318"/>
        <v/>
      </c>
    </row>
    <row r="1703" spans="3:18" x14ac:dyDescent="0.25">
      <c r="C1703" s="25">
        <v>40876</v>
      </c>
      <c r="D1703" s="24">
        <v>99.79</v>
      </c>
      <c r="E1703" s="24">
        <v>18256.2</v>
      </c>
      <c r="F1703" s="24">
        <v>1195.19</v>
      </c>
      <c r="G1703">
        <f t="shared" si="312"/>
        <v>102.59</v>
      </c>
      <c r="H1703">
        <f t="shared" ca="1" si="319"/>
        <v>96.17</v>
      </c>
      <c r="I1703">
        <f t="shared" si="313"/>
        <v>10</v>
      </c>
      <c r="J1703">
        <f t="shared" ca="1" si="314"/>
        <v>5</v>
      </c>
      <c r="K1703">
        <f t="shared" ca="1" si="320"/>
        <v>18960.900000000001</v>
      </c>
      <c r="L1703">
        <f t="shared" ca="1" si="321"/>
        <v>17864.43</v>
      </c>
      <c r="M1703" s="21">
        <f t="shared" ca="1" si="315"/>
        <v>-6.2579198752315097</v>
      </c>
      <c r="N1703" s="21">
        <f t="shared" ca="1" si="322"/>
        <v>-5.7827951204847956</v>
      </c>
      <c r="O1703" t="str">
        <f t="shared" ca="1" si="316"/>
        <v/>
      </c>
      <c r="P1703" t="str">
        <f t="shared" ca="1" si="323"/>
        <v/>
      </c>
      <c r="Q1703" t="str">
        <f t="shared" ca="1" si="317"/>
        <v/>
      </c>
      <c r="R1703" t="str">
        <f t="shared" ca="1" si="318"/>
        <v/>
      </c>
    </row>
    <row r="1704" spans="3:18" x14ac:dyDescent="0.25">
      <c r="C1704" s="25">
        <v>40875</v>
      </c>
      <c r="D1704" s="24">
        <v>98.21</v>
      </c>
      <c r="E1704" s="24">
        <v>18037.810000000001</v>
      </c>
      <c r="F1704" s="24">
        <v>1192.55</v>
      </c>
      <c r="G1704">
        <f t="shared" si="312"/>
        <v>102.59</v>
      </c>
      <c r="H1704">
        <f t="shared" ca="1" si="319"/>
        <v>96.17</v>
      </c>
      <c r="I1704">
        <f t="shared" si="313"/>
        <v>9</v>
      </c>
      <c r="J1704">
        <f t="shared" ca="1" si="314"/>
        <v>4</v>
      </c>
      <c r="K1704">
        <f t="shared" ca="1" si="320"/>
        <v>18960.900000000001</v>
      </c>
      <c r="L1704">
        <f t="shared" ca="1" si="321"/>
        <v>17864.43</v>
      </c>
      <c r="M1704" s="21">
        <f t="shared" ca="1" si="315"/>
        <v>-6.2579198752315097</v>
      </c>
      <c r="N1704" s="21">
        <f t="shared" ca="1" si="322"/>
        <v>-5.7827951204847956</v>
      </c>
      <c r="O1704" t="str">
        <f t="shared" ca="1" si="316"/>
        <v/>
      </c>
      <c r="P1704" t="str">
        <f t="shared" ca="1" si="323"/>
        <v/>
      </c>
      <c r="Q1704" t="str">
        <f t="shared" ca="1" si="317"/>
        <v/>
      </c>
      <c r="R1704" t="str">
        <f t="shared" ca="1" si="318"/>
        <v/>
      </c>
    </row>
    <row r="1705" spans="3:18" x14ac:dyDescent="0.25">
      <c r="C1705" s="25">
        <v>40872</v>
      </c>
      <c r="D1705" s="24">
        <v>96.77</v>
      </c>
      <c r="E1705" s="24">
        <v>17689.48</v>
      </c>
      <c r="F1705" s="24">
        <v>1158.67</v>
      </c>
      <c r="G1705">
        <f t="shared" si="312"/>
        <v>102.59</v>
      </c>
      <c r="H1705">
        <f t="shared" ca="1" si="319"/>
        <v>96.17</v>
      </c>
      <c r="I1705">
        <f t="shared" si="313"/>
        <v>8</v>
      </c>
      <c r="J1705">
        <f t="shared" ca="1" si="314"/>
        <v>3</v>
      </c>
      <c r="K1705">
        <f t="shared" ca="1" si="320"/>
        <v>18960.900000000001</v>
      </c>
      <c r="L1705">
        <f t="shared" ca="1" si="321"/>
        <v>17864.43</v>
      </c>
      <c r="M1705" s="21">
        <f t="shared" ca="1" si="315"/>
        <v>-6.2579198752315097</v>
      </c>
      <c r="N1705" s="21">
        <f t="shared" ca="1" si="322"/>
        <v>-5.7827951204847956</v>
      </c>
      <c r="O1705" t="str">
        <f t="shared" ca="1" si="316"/>
        <v/>
      </c>
      <c r="P1705" t="str">
        <f t="shared" ca="1" si="323"/>
        <v/>
      </c>
      <c r="Q1705" t="str">
        <f t="shared" ca="1" si="317"/>
        <v/>
      </c>
      <c r="R1705" t="str">
        <f t="shared" ca="1" si="318"/>
        <v/>
      </c>
    </row>
    <row r="1706" spans="3:18" x14ac:dyDescent="0.25">
      <c r="C1706" s="25">
        <v>40871</v>
      </c>
      <c r="D1706" s="24"/>
      <c r="E1706" s="24">
        <v>17935.099999999999</v>
      </c>
      <c r="F1706" s="24"/>
      <c r="G1706">
        <f t="shared" si="312"/>
        <v>102.59</v>
      </c>
      <c r="H1706">
        <f t="shared" ca="1" si="319"/>
        <v>96.17</v>
      </c>
      <c r="I1706">
        <f t="shared" si="313"/>
        <v>7</v>
      </c>
      <c r="J1706">
        <f t="shared" ca="1" si="314"/>
        <v>2</v>
      </c>
      <c r="K1706">
        <f t="shared" ca="1" si="320"/>
        <v>18960.900000000001</v>
      </c>
      <c r="L1706">
        <f t="shared" ca="1" si="321"/>
        <v>17864.43</v>
      </c>
      <c r="M1706" s="21">
        <f t="shared" ca="1" si="315"/>
        <v>-6.2579198752315097</v>
      </c>
      <c r="N1706" s="21">
        <f t="shared" ca="1" si="322"/>
        <v>-5.7827951204847956</v>
      </c>
      <c r="O1706" t="str">
        <f t="shared" ca="1" si="316"/>
        <v/>
      </c>
      <c r="P1706" t="str">
        <f t="shared" ca="1" si="323"/>
        <v/>
      </c>
      <c r="Q1706" t="str">
        <f t="shared" ca="1" si="317"/>
        <v/>
      </c>
      <c r="R1706" t="str">
        <f t="shared" ca="1" si="318"/>
        <v/>
      </c>
    </row>
    <row r="1707" spans="3:18" x14ac:dyDescent="0.25">
      <c r="C1707" s="25">
        <v>40870</v>
      </c>
      <c r="D1707" s="24">
        <v>96.17</v>
      </c>
      <c r="E1707" s="24">
        <v>17864.43</v>
      </c>
      <c r="F1707" s="24">
        <v>1161.79</v>
      </c>
      <c r="G1707">
        <f t="shared" si="312"/>
        <v>102.59</v>
      </c>
      <c r="H1707">
        <f t="shared" ca="1" si="319"/>
        <v>96.17</v>
      </c>
      <c r="I1707">
        <f t="shared" si="313"/>
        <v>6</v>
      </c>
      <c r="J1707">
        <f t="shared" ca="1" si="314"/>
        <v>1</v>
      </c>
      <c r="K1707">
        <f t="shared" ca="1" si="320"/>
        <v>18960.900000000001</v>
      </c>
      <c r="L1707">
        <f t="shared" ca="1" si="321"/>
        <v>17864.43</v>
      </c>
      <c r="M1707" s="21">
        <f t="shared" ca="1" si="315"/>
        <v>-6.2579198752315097</v>
      </c>
      <c r="N1707" s="21">
        <f t="shared" ca="1" si="322"/>
        <v>-5.7827951204847956</v>
      </c>
      <c r="O1707" t="str">
        <f t="shared" ca="1" si="316"/>
        <v/>
      </c>
      <c r="P1707" t="str">
        <f t="shared" ca="1" si="323"/>
        <v/>
      </c>
      <c r="Q1707" t="str">
        <f t="shared" ca="1" si="317"/>
        <v/>
      </c>
      <c r="R1707" t="str">
        <f t="shared" ca="1" si="318"/>
        <v/>
      </c>
    </row>
    <row r="1708" spans="3:18" x14ac:dyDescent="0.25">
      <c r="C1708" s="25">
        <v>40869</v>
      </c>
      <c r="D1708" s="24">
        <v>98.01</v>
      </c>
      <c r="E1708" s="24">
        <v>18251.59</v>
      </c>
      <c r="F1708" s="24">
        <v>1188.04</v>
      </c>
      <c r="G1708">
        <f t="shared" si="312"/>
        <v>102.59</v>
      </c>
      <c r="H1708">
        <f t="shared" ca="1" si="319"/>
        <v>96.92</v>
      </c>
      <c r="I1708">
        <f t="shared" si="313"/>
        <v>5</v>
      </c>
      <c r="J1708">
        <f t="shared" ca="1" si="314"/>
        <v>2</v>
      </c>
      <c r="K1708">
        <f t="shared" ca="1" si="320"/>
        <v>18960.900000000001</v>
      </c>
      <c r="L1708">
        <f t="shared" ca="1" si="321"/>
        <v>18225.849999999999</v>
      </c>
      <c r="M1708" s="21">
        <f t="shared" ca="1" si="315"/>
        <v>-5.526854469246512</v>
      </c>
      <c r="N1708" s="21">
        <f t="shared" ca="1" si="322"/>
        <v>-3.8766619727966689</v>
      </c>
      <c r="O1708" t="str">
        <f t="shared" ca="1" si="316"/>
        <v/>
      </c>
      <c r="P1708" t="str">
        <f t="shared" ca="1" si="323"/>
        <v/>
      </c>
      <c r="Q1708" t="str">
        <f t="shared" ca="1" si="317"/>
        <v/>
      </c>
      <c r="R1708" t="str">
        <f t="shared" ca="1" si="318"/>
        <v/>
      </c>
    </row>
    <row r="1709" spans="3:18" x14ac:dyDescent="0.25">
      <c r="C1709" s="25">
        <v>40868</v>
      </c>
      <c r="D1709" s="24">
        <v>96.92</v>
      </c>
      <c r="E1709" s="24">
        <v>18225.849999999999</v>
      </c>
      <c r="F1709" s="24">
        <v>1192.98</v>
      </c>
      <c r="G1709">
        <f t="shared" si="312"/>
        <v>102.59</v>
      </c>
      <c r="H1709">
        <f t="shared" ca="1" si="319"/>
        <v>96.92</v>
      </c>
      <c r="I1709">
        <f t="shared" si="313"/>
        <v>4</v>
      </c>
      <c r="J1709">
        <f t="shared" ca="1" si="314"/>
        <v>1</v>
      </c>
      <c r="K1709">
        <f t="shared" ca="1" si="320"/>
        <v>18960.900000000001</v>
      </c>
      <c r="L1709">
        <f t="shared" ca="1" si="321"/>
        <v>18225.849999999999</v>
      </c>
      <c r="M1709" s="21">
        <f t="shared" ca="1" si="315"/>
        <v>-5.526854469246512</v>
      </c>
      <c r="N1709" s="21">
        <f t="shared" ca="1" si="322"/>
        <v>-3.8766619727966689</v>
      </c>
      <c r="O1709" t="str">
        <f t="shared" ca="1" si="316"/>
        <v/>
      </c>
      <c r="P1709" t="str">
        <f t="shared" ca="1" si="323"/>
        <v/>
      </c>
      <c r="Q1709" t="str">
        <f t="shared" ca="1" si="317"/>
        <v/>
      </c>
      <c r="R1709" t="str">
        <f t="shared" ca="1" si="318"/>
        <v/>
      </c>
    </row>
    <row r="1710" spans="3:18" x14ac:dyDescent="0.25">
      <c r="C1710" s="25">
        <v>40865</v>
      </c>
      <c r="D1710" s="24">
        <v>97.41</v>
      </c>
      <c r="E1710" s="24">
        <v>18491.23</v>
      </c>
      <c r="F1710" s="24">
        <v>1215.6500000000001</v>
      </c>
      <c r="G1710">
        <f t="shared" si="312"/>
        <v>102.59</v>
      </c>
      <c r="H1710">
        <f t="shared" ca="1" si="319"/>
        <v>97.41</v>
      </c>
      <c r="I1710">
        <f t="shared" si="313"/>
        <v>3</v>
      </c>
      <c r="J1710">
        <f t="shared" ca="1" si="314"/>
        <v>1</v>
      </c>
      <c r="K1710">
        <f t="shared" ca="1" si="320"/>
        <v>18960.900000000001</v>
      </c>
      <c r="L1710">
        <f t="shared" ca="1" si="321"/>
        <v>18491.23</v>
      </c>
      <c r="M1710" s="21">
        <f t="shared" ca="1" si="315"/>
        <v>-5.0492250706696602</v>
      </c>
      <c r="N1710" s="21">
        <f t="shared" ca="1" si="322"/>
        <v>-2.4770448660137556</v>
      </c>
      <c r="O1710" t="str">
        <f t="shared" ca="1" si="316"/>
        <v/>
      </c>
      <c r="P1710" t="str">
        <f t="shared" ca="1" si="323"/>
        <v/>
      </c>
      <c r="Q1710" t="str">
        <f t="shared" ca="1" si="317"/>
        <v/>
      </c>
      <c r="R1710" t="str">
        <f t="shared" ca="1" si="318"/>
        <v/>
      </c>
    </row>
    <row r="1711" spans="3:18" x14ac:dyDescent="0.25">
      <c r="C1711" s="25">
        <v>40864</v>
      </c>
      <c r="D1711" s="24">
        <v>98.82</v>
      </c>
      <c r="E1711" s="24">
        <v>18817.47</v>
      </c>
      <c r="F1711" s="24">
        <v>1216.1300000000001</v>
      </c>
      <c r="G1711">
        <f t="shared" si="312"/>
        <v>102.59</v>
      </c>
      <c r="H1711">
        <f t="shared" ca="1" si="319"/>
        <v>98.82</v>
      </c>
      <c r="I1711">
        <f t="shared" si="313"/>
        <v>2</v>
      </c>
      <c r="J1711">
        <f t="shared" ca="1" si="314"/>
        <v>1</v>
      </c>
      <c r="K1711">
        <f t="shared" ca="1" si="320"/>
        <v>18960.900000000001</v>
      </c>
      <c r="L1711">
        <f t="shared" ca="1" si="321"/>
        <v>18817.47</v>
      </c>
      <c r="M1711" s="21">
        <f t="shared" ca="1" si="315"/>
        <v>-3.6748221074178855</v>
      </c>
      <c r="N1711" s="21">
        <f t="shared" ca="1" si="322"/>
        <v>-0.75645143426735784</v>
      </c>
      <c r="O1711" t="str">
        <f t="shared" ca="1" si="316"/>
        <v/>
      </c>
      <c r="P1711" t="str">
        <f t="shared" ca="1" si="323"/>
        <v/>
      </c>
      <c r="Q1711" t="str">
        <f t="shared" ca="1" si="317"/>
        <v/>
      </c>
      <c r="R1711" t="str">
        <f t="shared" ca="1" si="318"/>
        <v/>
      </c>
    </row>
    <row r="1712" spans="3:18" x14ac:dyDescent="0.25">
      <c r="C1712" s="25">
        <v>40863</v>
      </c>
      <c r="D1712" s="24">
        <v>102.59</v>
      </c>
      <c r="E1712" s="24">
        <v>18960.900000000001</v>
      </c>
      <c r="F1712" s="24">
        <v>1236.9100000000001</v>
      </c>
      <c r="G1712">
        <f t="shared" si="312"/>
        <v>102.59</v>
      </c>
      <c r="H1712">
        <f t="shared" ca="1" si="319"/>
        <v>102.59</v>
      </c>
      <c r="I1712">
        <f t="shared" si="313"/>
        <v>1</v>
      </c>
      <c r="J1712">
        <f t="shared" ca="1" si="314"/>
        <v>1</v>
      </c>
      <c r="K1712">
        <f t="shared" ca="1" si="320"/>
        <v>18960.900000000001</v>
      </c>
      <c r="L1712">
        <f t="shared" ca="1" si="321"/>
        <v>18960.900000000001</v>
      </c>
      <c r="M1712" s="21">
        <f t="shared" ca="1" si="315"/>
        <v>0</v>
      </c>
      <c r="N1712" s="21">
        <f t="shared" ca="1" si="322"/>
        <v>0</v>
      </c>
      <c r="O1712" t="str">
        <f t="shared" ca="1" si="316"/>
        <v/>
      </c>
      <c r="P1712" t="str">
        <f t="shared" ca="1" si="323"/>
        <v/>
      </c>
      <c r="Q1712" t="str">
        <f t="shared" ca="1" si="317"/>
        <v/>
      </c>
      <c r="R1712" t="str">
        <f t="shared" ca="1" si="318"/>
        <v/>
      </c>
    </row>
    <row r="1713" spans="3:18" x14ac:dyDescent="0.25">
      <c r="C1713" s="25">
        <v>40862</v>
      </c>
      <c r="D1713" s="24">
        <v>99.37</v>
      </c>
      <c r="E1713" s="24">
        <v>19348.439999999999</v>
      </c>
      <c r="F1713" s="24">
        <v>1257.81</v>
      </c>
      <c r="G1713">
        <f t="shared" si="312"/>
        <v>99.37</v>
      </c>
      <c r="H1713">
        <f t="shared" ca="1" si="319"/>
        <v>99.37</v>
      </c>
      <c r="I1713">
        <f t="shared" si="313"/>
        <v>1</v>
      </c>
      <c r="J1713">
        <f t="shared" ca="1" si="314"/>
        <v>1</v>
      </c>
      <c r="K1713">
        <f t="shared" ca="1" si="320"/>
        <v>19348.439999999999</v>
      </c>
      <c r="L1713">
        <f t="shared" ca="1" si="321"/>
        <v>19348.439999999999</v>
      </c>
      <c r="M1713" s="21">
        <f t="shared" ca="1" si="315"/>
        <v>0</v>
      </c>
      <c r="N1713" s="21">
        <f t="shared" ca="1" si="322"/>
        <v>0</v>
      </c>
      <c r="O1713" t="str">
        <f t="shared" ca="1" si="316"/>
        <v/>
      </c>
      <c r="P1713" t="str">
        <f t="shared" ca="1" si="323"/>
        <v/>
      </c>
      <c r="Q1713" t="str">
        <f t="shared" ca="1" si="317"/>
        <v/>
      </c>
      <c r="R1713" t="str">
        <f t="shared" ca="1" si="318"/>
        <v/>
      </c>
    </row>
    <row r="1714" spans="3:18" x14ac:dyDescent="0.25">
      <c r="C1714" s="25">
        <v>40861</v>
      </c>
      <c r="D1714" s="24">
        <v>98.14</v>
      </c>
      <c r="E1714" s="24">
        <v>19508.18</v>
      </c>
      <c r="F1714" s="24">
        <v>1251.78</v>
      </c>
      <c r="G1714">
        <f t="shared" si="312"/>
        <v>98.99</v>
      </c>
      <c r="H1714">
        <f t="shared" ca="1" si="319"/>
        <v>98.14</v>
      </c>
      <c r="I1714">
        <f t="shared" si="313"/>
        <v>2</v>
      </c>
      <c r="J1714">
        <f t="shared" ca="1" si="314"/>
        <v>1</v>
      </c>
      <c r="K1714">
        <f t="shared" ca="1" si="320"/>
        <v>19137.169999999998</v>
      </c>
      <c r="L1714">
        <f t="shared" ca="1" si="321"/>
        <v>19508.18</v>
      </c>
      <c r="M1714" s="21">
        <f t="shared" ca="1" si="315"/>
        <v>-0.85867259319122313</v>
      </c>
      <c r="N1714" s="21">
        <f t="shared" ca="1" si="322"/>
        <v>1.9386879042199157</v>
      </c>
      <c r="O1714" t="str">
        <f t="shared" ca="1" si="316"/>
        <v/>
      </c>
      <c r="P1714" t="str">
        <f t="shared" ca="1" si="323"/>
        <v/>
      </c>
      <c r="Q1714" t="str">
        <f t="shared" ca="1" si="317"/>
        <v/>
      </c>
      <c r="R1714" t="str">
        <f t="shared" ca="1" si="318"/>
        <v/>
      </c>
    </row>
    <row r="1715" spans="3:18" x14ac:dyDescent="0.25">
      <c r="C1715" s="25">
        <v>40858</v>
      </c>
      <c r="D1715" s="24">
        <v>98.99</v>
      </c>
      <c r="E1715" s="24">
        <v>19137.169999999998</v>
      </c>
      <c r="F1715" s="24">
        <v>1263.8499999999999</v>
      </c>
      <c r="G1715">
        <f t="shared" si="312"/>
        <v>98.99</v>
      </c>
      <c r="H1715">
        <f t="shared" ca="1" si="319"/>
        <v>98.99</v>
      </c>
      <c r="I1715">
        <f t="shared" si="313"/>
        <v>1</v>
      </c>
      <c r="J1715">
        <f t="shared" ca="1" si="314"/>
        <v>1</v>
      </c>
      <c r="K1715">
        <f t="shared" ca="1" si="320"/>
        <v>19137.169999999998</v>
      </c>
      <c r="L1715">
        <f t="shared" ca="1" si="321"/>
        <v>19137.169999999998</v>
      </c>
      <c r="M1715" s="21">
        <f t="shared" ca="1" si="315"/>
        <v>0</v>
      </c>
      <c r="N1715" s="21">
        <f t="shared" ca="1" si="322"/>
        <v>0</v>
      </c>
      <c r="O1715" t="str">
        <f t="shared" ca="1" si="316"/>
        <v/>
      </c>
      <c r="P1715" t="str">
        <f t="shared" ca="1" si="323"/>
        <v/>
      </c>
      <c r="Q1715" t="str">
        <f t="shared" ca="1" si="317"/>
        <v/>
      </c>
      <c r="R1715" t="str">
        <f t="shared" ca="1" si="318"/>
        <v/>
      </c>
    </row>
    <row r="1716" spans="3:18" x14ac:dyDescent="0.25">
      <c r="C1716" s="25">
        <v>40857</v>
      </c>
      <c r="D1716" s="24">
        <v>97.78</v>
      </c>
      <c r="E1716" s="24">
        <v>18963.89</v>
      </c>
      <c r="F1716" s="24">
        <v>1239.69</v>
      </c>
      <c r="G1716">
        <f t="shared" si="312"/>
        <v>97.78</v>
      </c>
      <c r="H1716">
        <f t="shared" ca="1" si="319"/>
        <v>97.78</v>
      </c>
      <c r="I1716">
        <f t="shared" si="313"/>
        <v>1</v>
      </c>
      <c r="J1716">
        <f t="shared" ca="1" si="314"/>
        <v>1</v>
      </c>
      <c r="K1716">
        <f t="shared" ca="1" si="320"/>
        <v>18963.89</v>
      </c>
      <c r="L1716">
        <f t="shared" ca="1" si="321"/>
        <v>18963.89</v>
      </c>
      <c r="M1716" s="21">
        <f t="shared" ca="1" si="315"/>
        <v>0</v>
      </c>
      <c r="N1716" s="21">
        <f t="shared" ca="1" si="322"/>
        <v>0</v>
      </c>
      <c r="O1716" t="str">
        <f t="shared" ca="1" si="316"/>
        <v/>
      </c>
      <c r="P1716" t="str">
        <f t="shared" ca="1" si="323"/>
        <v/>
      </c>
      <c r="Q1716" t="str">
        <f t="shared" ca="1" si="317"/>
        <v/>
      </c>
      <c r="R1716" t="str">
        <f t="shared" ca="1" si="318"/>
        <v/>
      </c>
    </row>
    <row r="1717" spans="3:18" x14ac:dyDescent="0.25">
      <c r="C1717" s="25">
        <v>40856</v>
      </c>
      <c r="D1717" s="24">
        <v>95.74</v>
      </c>
      <c r="E1717" s="24">
        <v>20014.43</v>
      </c>
      <c r="F1717" s="24">
        <v>1229.0999999999999</v>
      </c>
      <c r="G1717">
        <f t="shared" si="312"/>
        <v>96.8</v>
      </c>
      <c r="H1717">
        <f t="shared" ca="1" si="319"/>
        <v>95.74</v>
      </c>
      <c r="I1717">
        <f t="shared" si="313"/>
        <v>2</v>
      </c>
      <c r="J1717">
        <f t="shared" ca="1" si="314"/>
        <v>1</v>
      </c>
      <c r="K1717">
        <f t="shared" ca="1" si="320"/>
        <v>19678.47</v>
      </c>
      <c r="L1717">
        <f t="shared" ca="1" si="321"/>
        <v>20014.43</v>
      </c>
      <c r="M1717" s="21">
        <f t="shared" ca="1" si="315"/>
        <v>-1.0950413223140498</v>
      </c>
      <c r="N1717" s="21">
        <f t="shared" ca="1" si="322"/>
        <v>1.7072465491473565</v>
      </c>
      <c r="O1717" t="str">
        <f t="shared" ca="1" si="316"/>
        <v/>
      </c>
      <c r="P1717" t="str">
        <f t="shared" ca="1" si="323"/>
        <v/>
      </c>
      <c r="Q1717" t="str">
        <f t="shared" ca="1" si="317"/>
        <v/>
      </c>
      <c r="R1717" t="str">
        <f t="shared" ca="1" si="318"/>
        <v/>
      </c>
    </row>
    <row r="1718" spans="3:18" x14ac:dyDescent="0.25">
      <c r="C1718" s="25">
        <v>40855</v>
      </c>
      <c r="D1718" s="24">
        <v>96.8</v>
      </c>
      <c r="E1718" s="24">
        <v>19678.47</v>
      </c>
      <c r="F1718" s="24">
        <v>1275.92</v>
      </c>
      <c r="G1718">
        <f t="shared" si="312"/>
        <v>96.8</v>
      </c>
      <c r="H1718">
        <f t="shared" ca="1" si="319"/>
        <v>96.8</v>
      </c>
      <c r="I1718">
        <f t="shared" si="313"/>
        <v>1</v>
      </c>
      <c r="J1718">
        <f t="shared" ca="1" si="314"/>
        <v>1</v>
      </c>
      <c r="K1718">
        <f t="shared" ca="1" si="320"/>
        <v>19678.47</v>
      </c>
      <c r="L1718">
        <f t="shared" ca="1" si="321"/>
        <v>19678.47</v>
      </c>
      <c r="M1718" s="21">
        <f t="shared" ca="1" si="315"/>
        <v>0</v>
      </c>
      <c r="N1718" s="21">
        <f t="shared" ca="1" si="322"/>
        <v>0</v>
      </c>
      <c r="O1718" t="str">
        <f t="shared" ca="1" si="316"/>
        <v/>
      </c>
      <c r="P1718" t="str">
        <f t="shared" ca="1" si="323"/>
        <v/>
      </c>
      <c r="Q1718" t="str">
        <f t="shared" ca="1" si="317"/>
        <v/>
      </c>
      <c r="R1718" t="str">
        <f t="shared" ca="1" si="318"/>
        <v/>
      </c>
    </row>
    <row r="1719" spans="3:18" x14ac:dyDescent="0.25">
      <c r="C1719" s="25">
        <v>40854</v>
      </c>
      <c r="D1719" s="24">
        <v>95.52</v>
      </c>
      <c r="E1719" s="24">
        <v>19677.89</v>
      </c>
      <c r="F1719" s="24">
        <v>1261.1199999999999</v>
      </c>
      <c r="G1719">
        <f t="shared" si="312"/>
        <v>95.52</v>
      </c>
      <c r="H1719">
        <f t="shared" ca="1" si="319"/>
        <v>95.52</v>
      </c>
      <c r="I1719">
        <f t="shared" si="313"/>
        <v>1</v>
      </c>
      <c r="J1719">
        <f t="shared" ca="1" si="314"/>
        <v>1</v>
      </c>
      <c r="K1719">
        <f t="shared" ca="1" si="320"/>
        <v>19677.89</v>
      </c>
      <c r="L1719">
        <f t="shared" ca="1" si="321"/>
        <v>19677.89</v>
      </c>
      <c r="M1719" s="21">
        <f t="shared" ca="1" si="315"/>
        <v>0</v>
      </c>
      <c r="N1719" s="21">
        <f t="shared" ca="1" si="322"/>
        <v>0</v>
      </c>
      <c r="O1719" t="str">
        <f t="shared" ca="1" si="316"/>
        <v/>
      </c>
      <c r="P1719" t="str">
        <f t="shared" ca="1" si="323"/>
        <v/>
      </c>
      <c r="Q1719" t="str">
        <f t="shared" ca="1" si="317"/>
        <v/>
      </c>
      <c r="R1719" t="str">
        <f t="shared" ca="1" si="318"/>
        <v/>
      </c>
    </row>
    <row r="1720" spans="3:18" x14ac:dyDescent="0.25">
      <c r="C1720" s="25">
        <v>40851</v>
      </c>
      <c r="D1720" s="24">
        <v>94.26</v>
      </c>
      <c r="E1720" s="24">
        <v>19842.79</v>
      </c>
      <c r="F1720" s="24">
        <v>1253.23</v>
      </c>
      <c r="G1720">
        <f t="shared" si="312"/>
        <v>94.26</v>
      </c>
      <c r="H1720">
        <f t="shared" ca="1" si="319"/>
        <v>94.26</v>
      </c>
      <c r="I1720">
        <f t="shared" si="313"/>
        <v>1</v>
      </c>
      <c r="J1720">
        <f t="shared" ca="1" si="314"/>
        <v>1</v>
      </c>
      <c r="K1720">
        <f t="shared" ca="1" si="320"/>
        <v>19842.79</v>
      </c>
      <c r="L1720">
        <f t="shared" ca="1" si="321"/>
        <v>19842.79</v>
      </c>
      <c r="M1720" s="21">
        <f t="shared" ca="1" si="315"/>
        <v>0</v>
      </c>
      <c r="N1720" s="21">
        <f t="shared" ca="1" si="322"/>
        <v>0</v>
      </c>
      <c r="O1720" t="str">
        <f t="shared" ca="1" si="316"/>
        <v/>
      </c>
      <c r="P1720" t="str">
        <f t="shared" ca="1" si="323"/>
        <v/>
      </c>
      <c r="Q1720" t="str">
        <f t="shared" ca="1" si="317"/>
        <v/>
      </c>
      <c r="R1720" t="str">
        <f t="shared" ca="1" si="318"/>
        <v/>
      </c>
    </row>
    <row r="1721" spans="3:18" x14ac:dyDescent="0.25">
      <c r="C1721" s="25">
        <v>40850</v>
      </c>
      <c r="D1721" s="24">
        <v>94.07</v>
      </c>
      <c r="E1721" s="24">
        <v>19242.5</v>
      </c>
      <c r="F1721" s="24">
        <v>1261.1600000000001</v>
      </c>
      <c r="G1721">
        <f t="shared" si="312"/>
        <v>94.07</v>
      </c>
      <c r="H1721">
        <f t="shared" ca="1" si="319"/>
        <v>94.07</v>
      </c>
      <c r="I1721">
        <f t="shared" si="313"/>
        <v>1</v>
      </c>
      <c r="J1721">
        <f t="shared" ca="1" si="314"/>
        <v>1</v>
      </c>
      <c r="K1721">
        <f t="shared" ca="1" si="320"/>
        <v>19242.5</v>
      </c>
      <c r="L1721">
        <f t="shared" ca="1" si="321"/>
        <v>19242.5</v>
      </c>
      <c r="M1721" s="21">
        <f t="shared" ca="1" si="315"/>
        <v>0</v>
      </c>
      <c r="N1721" s="21">
        <f t="shared" ca="1" si="322"/>
        <v>0</v>
      </c>
      <c r="O1721" t="str">
        <f t="shared" ca="1" si="316"/>
        <v/>
      </c>
      <c r="P1721" t="str">
        <f t="shared" ca="1" si="323"/>
        <v/>
      </c>
      <c r="Q1721" t="str">
        <f t="shared" ca="1" si="317"/>
        <v/>
      </c>
      <c r="R1721" t="str">
        <f t="shared" ca="1" si="318"/>
        <v/>
      </c>
    </row>
    <row r="1722" spans="3:18" x14ac:dyDescent="0.25">
      <c r="C1722" s="25">
        <v>40849</v>
      </c>
      <c r="D1722" s="24">
        <v>92.51</v>
      </c>
      <c r="E1722" s="24">
        <v>19733.71</v>
      </c>
      <c r="F1722" s="24">
        <v>1237.9000000000001</v>
      </c>
      <c r="G1722">
        <f t="shared" si="312"/>
        <v>93.96</v>
      </c>
      <c r="H1722">
        <f t="shared" ca="1" si="319"/>
        <v>92.19</v>
      </c>
      <c r="I1722">
        <f t="shared" si="313"/>
        <v>5</v>
      </c>
      <c r="J1722">
        <f t="shared" ca="1" si="314"/>
        <v>2</v>
      </c>
      <c r="K1722">
        <f t="shared" ca="1" si="320"/>
        <v>19688.7</v>
      </c>
      <c r="L1722">
        <f t="shared" ca="1" si="321"/>
        <v>19369.96</v>
      </c>
      <c r="M1722" s="21">
        <f t="shared" ca="1" si="315"/>
        <v>-1.8837803320561952</v>
      </c>
      <c r="N1722" s="21">
        <f t="shared" ca="1" si="322"/>
        <v>-1.6188981497000876</v>
      </c>
      <c r="O1722" t="str">
        <f t="shared" ca="1" si="316"/>
        <v/>
      </c>
      <c r="P1722" t="str">
        <f t="shared" ca="1" si="323"/>
        <v/>
      </c>
      <c r="Q1722" t="str">
        <f t="shared" ca="1" si="317"/>
        <v/>
      </c>
      <c r="R1722" t="str">
        <f t="shared" ca="1" si="318"/>
        <v/>
      </c>
    </row>
    <row r="1723" spans="3:18" x14ac:dyDescent="0.25">
      <c r="C1723" s="25">
        <v>40848</v>
      </c>
      <c r="D1723" s="24">
        <v>92.19</v>
      </c>
      <c r="E1723" s="24">
        <v>19369.96</v>
      </c>
      <c r="F1723" s="24">
        <v>1218.28</v>
      </c>
      <c r="G1723">
        <f t="shared" si="312"/>
        <v>93.96</v>
      </c>
      <c r="H1723">
        <f t="shared" ca="1" si="319"/>
        <v>92.19</v>
      </c>
      <c r="I1723">
        <f t="shared" si="313"/>
        <v>4</v>
      </c>
      <c r="J1723">
        <f t="shared" ca="1" si="314"/>
        <v>1</v>
      </c>
      <c r="K1723">
        <f t="shared" ca="1" si="320"/>
        <v>19688.7</v>
      </c>
      <c r="L1723">
        <f t="shared" ca="1" si="321"/>
        <v>19369.96</v>
      </c>
      <c r="M1723" s="21">
        <f t="shared" ca="1" si="315"/>
        <v>-1.8837803320561952</v>
      </c>
      <c r="N1723" s="21">
        <f t="shared" ca="1" si="322"/>
        <v>-1.6188981497000876</v>
      </c>
      <c r="O1723" t="str">
        <f t="shared" ca="1" si="316"/>
        <v/>
      </c>
      <c r="P1723" t="str">
        <f t="shared" ca="1" si="323"/>
        <v/>
      </c>
      <c r="Q1723" t="str">
        <f t="shared" ca="1" si="317"/>
        <v/>
      </c>
      <c r="R1723" t="str">
        <f t="shared" ca="1" si="318"/>
        <v/>
      </c>
    </row>
    <row r="1724" spans="3:18" x14ac:dyDescent="0.25">
      <c r="C1724" s="25">
        <v>40847</v>
      </c>
      <c r="D1724" s="24">
        <v>93.19</v>
      </c>
      <c r="E1724" s="24">
        <v>19864.87</v>
      </c>
      <c r="F1724" s="24">
        <v>1253.3</v>
      </c>
      <c r="G1724">
        <f t="shared" si="312"/>
        <v>93.96</v>
      </c>
      <c r="H1724">
        <f t="shared" ca="1" si="319"/>
        <v>93.19</v>
      </c>
      <c r="I1724">
        <f t="shared" si="313"/>
        <v>3</v>
      </c>
      <c r="J1724">
        <f t="shared" ca="1" si="314"/>
        <v>1</v>
      </c>
      <c r="K1724">
        <f t="shared" ca="1" si="320"/>
        <v>19688.7</v>
      </c>
      <c r="L1724">
        <f t="shared" ca="1" si="321"/>
        <v>19864.87</v>
      </c>
      <c r="M1724" s="21">
        <f t="shared" ca="1" si="315"/>
        <v>-0.81949765857811663</v>
      </c>
      <c r="N1724" s="21">
        <f t="shared" ca="1" si="322"/>
        <v>0.89477720723052379</v>
      </c>
      <c r="O1724" t="str">
        <f t="shared" ca="1" si="316"/>
        <v/>
      </c>
      <c r="P1724" t="str">
        <f t="shared" ca="1" si="323"/>
        <v/>
      </c>
      <c r="Q1724" t="str">
        <f t="shared" ca="1" si="317"/>
        <v/>
      </c>
      <c r="R1724" t="str">
        <f t="shared" ca="1" si="318"/>
        <v/>
      </c>
    </row>
    <row r="1725" spans="3:18" x14ac:dyDescent="0.25">
      <c r="C1725" s="25">
        <v>40844</v>
      </c>
      <c r="D1725" s="24">
        <v>93.32</v>
      </c>
      <c r="E1725" s="24">
        <v>20019.240000000002</v>
      </c>
      <c r="F1725" s="24">
        <v>1285.0899999999999</v>
      </c>
      <c r="G1725">
        <f t="shared" si="312"/>
        <v>93.96</v>
      </c>
      <c r="H1725">
        <f t="shared" ca="1" si="319"/>
        <v>93.32</v>
      </c>
      <c r="I1725">
        <f t="shared" si="313"/>
        <v>2</v>
      </c>
      <c r="J1725">
        <f t="shared" ca="1" si="314"/>
        <v>1</v>
      </c>
      <c r="K1725">
        <f t="shared" ca="1" si="320"/>
        <v>19688.7</v>
      </c>
      <c r="L1725">
        <f t="shared" ca="1" si="321"/>
        <v>20019.240000000002</v>
      </c>
      <c r="M1725" s="21">
        <f t="shared" ca="1" si="315"/>
        <v>-0.68114091102596808</v>
      </c>
      <c r="N1725" s="21">
        <f t="shared" ca="1" si="322"/>
        <v>1.6788310045863897</v>
      </c>
      <c r="O1725" t="str">
        <f t="shared" ca="1" si="316"/>
        <v/>
      </c>
      <c r="P1725" t="str">
        <f t="shared" ca="1" si="323"/>
        <v/>
      </c>
      <c r="Q1725" t="str">
        <f t="shared" ca="1" si="317"/>
        <v/>
      </c>
      <c r="R1725" t="str">
        <f t="shared" ca="1" si="318"/>
        <v/>
      </c>
    </row>
    <row r="1726" spans="3:18" x14ac:dyDescent="0.25">
      <c r="C1726" s="25">
        <v>40843</v>
      </c>
      <c r="D1726" s="24">
        <v>93.96</v>
      </c>
      <c r="E1726" s="24">
        <v>19688.7</v>
      </c>
      <c r="F1726" s="24">
        <v>1284.5899999999999</v>
      </c>
      <c r="G1726">
        <f t="shared" si="312"/>
        <v>93.96</v>
      </c>
      <c r="H1726">
        <f t="shared" ca="1" si="319"/>
        <v>93.96</v>
      </c>
      <c r="I1726">
        <f t="shared" si="313"/>
        <v>1</v>
      </c>
      <c r="J1726">
        <f t="shared" ca="1" si="314"/>
        <v>1</v>
      </c>
      <c r="K1726">
        <f t="shared" ca="1" si="320"/>
        <v>19688.7</v>
      </c>
      <c r="L1726">
        <f t="shared" ca="1" si="321"/>
        <v>19688.7</v>
      </c>
      <c r="M1726" s="21">
        <f t="shared" ca="1" si="315"/>
        <v>0</v>
      </c>
      <c r="N1726" s="21">
        <f t="shared" ca="1" si="322"/>
        <v>0</v>
      </c>
      <c r="O1726" t="str">
        <f t="shared" ca="1" si="316"/>
        <v/>
      </c>
      <c r="P1726" t="str">
        <f t="shared" ca="1" si="323"/>
        <v/>
      </c>
      <c r="Q1726" t="str">
        <f t="shared" ca="1" si="317"/>
        <v/>
      </c>
      <c r="R1726" t="str">
        <f t="shared" ca="1" si="318"/>
        <v/>
      </c>
    </row>
    <row r="1727" spans="3:18" x14ac:dyDescent="0.25">
      <c r="C1727" s="25">
        <v>40842</v>
      </c>
      <c r="D1727" s="24">
        <v>90.2</v>
      </c>
      <c r="E1727" s="24">
        <v>19066.54</v>
      </c>
      <c r="F1727" s="24">
        <v>1242</v>
      </c>
      <c r="G1727">
        <f t="shared" si="312"/>
        <v>93.17</v>
      </c>
      <c r="H1727">
        <f t="shared" ca="1" si="319"/>
        <v>90.2</v>
      </c>
      <c r="I1727">
        <f t="shared" si="313"/>
        <v>2</v>
      </c>
      <c r="J1727">
        <f t="shared" ca="1" si="314"/>
        <v>1</v>
      </c>
      <c r="K1727">
        <f t="shared" ca="1" si="320"/>
        <v>18968.2</v>
      </c>
      <c r="L1727">
        <f t="shared" ca="1" si="321"/>
        <v>19066.54</v>
      </c>
      <c r="M1727" s="21">
        <f t="shared" ca="1" si="315"/>
        <v>-3.1877213695395534</v>
      </c>
      <c r="N1727" s="21">
        <f t="shared" ca="1" si="322"/>
        <v>0.51844666336289258</v>
      </c>
      <c r="O1727" t="str">
        <f t="shared" ca="1" si="316"/>
        <v/>
      </c>
      <c r="P1727" t="str">
        <f t="shared" ca="1" si="323"/>
        <v/>
      </c>
      <c r="Q1727" t="str">
        <f t="shared" ca="1" si="317"/>
        <v/>
      </c>
      <c r="R1727" t="str">
        <f t="shared" ca="1" si="318"/>
        <v/>
      </c>
    </row>
    <row r="1728" spans="3:18" x14ac:dyDescent="0.25">
      <c r="C1728" s="25">
        <v>40841</v>
      </c>
      <c r="D1728" s="24">
        <v>93.17</v>
      </c>
      <c r="E1728" s="24">
        <v>18968.2</v>
      </c>
      <c r="F1728" s="24">
        <v>1229.05</v>
      </c>
      <c r="G1728">
        <f t="shared" si="312"/>
        <v>93.17</v>
      </c>
      <c r="H1728">
        <f t="shared" ca="1" si="319"/>
        <v>93.17</v>
      </c>
      <c r="I1728">
        <f t="shared" si="313"/>
        <v>1</v>
      </c>
      <c r="J1728">
        <f t="shared" ca="1" si="314"/>
        <v>1</v>
      </c>
      <c r="K1728">
        <f t="shared" ca="1" si="320"/>
        <v>18968.2</v>
      </c>
      <c r="L1728">
        <f t="shared" ca="1" si="321"/>
        <v>18968.2</v>
      </c>
      <c r="M1728" s="21">
        <f t="shared" ca="1" si="315"/>
        <v>0</v>
      </c>
      <c r="N1728" s="21">
        <f t="shared" ca="1" si="322"/>
        <v>0</v>
      </c>
      <c r="O1728" t="str">
        <f t="shared" ca="1" si="316"/>
        <v/>
      </c>
      <c r="P1728" t="str">
        <f t="shared" ca="1" si="323"/>
        <v/>
      </c>
      <c r="Q1728" t="str">
        <f t="shared" ca="1" si="317"/>
        <v/>
      </c>
      <c r="R1728" t="str">
        <f t="shared" ca="1" si="318"/>
        <v/>
      </c>
    </row>
    <row r="1729" spans="3:18" x14ac:dyDescent="0.25">
      <c r="C1729" s="25">
        <v>40840</v>
      </c>
      <c r="D1729" s="24">
        <v>91.27</v>
      </c>
      <c r="E1729" s="24">
        <v>18771.82</v>
      </c>
      <c r="F1729" s="24">
        <v>1254.19</v>
      </c>
      <c r="G1729">
        <f t="shared" si="312"/>
        <v>91.27</v>
      </c>
      <c r="H1729">
        <f t="shared" ca="1" si="319"/>
        <v>91.27</v>
      </c>
      <c r="I1729">
        <f t="shared" si="313"/>
        <v>1</v>
      </c>
      <c r="J1729">
        <f t="shared" ca="1" si="314"/>
        <v>1</v>
      </c>
      <c r="K1729">
        <f t="shared" ca="1" si="320"/>
        <v>18771.82</v>
      </c>
      <c r="L1729">
        <f t="shared" ca="1" si="321"/>
        <v>18771.82</v>
      </c>
      <c r="M1729" s="21">
        <f t="shared" ca="1" si="315"/>
        <v>0</v>
      </c>
      <c r="N1729" s="21">
        <f t="shared" ca="1" si="322"/>
        <v>0</v>
      </c>
      <c r="O1729" t="str">
        <f t="shared" ca="1" si="316"/>
        <v/>
      </c>
      <c r="P1729" t="str">
        <f t="shared" ca="1" si="323"/>
        <v/>
      </c>
      <c r="Q1729" t="str">
        <f t="shared" ca="1" si="317"/>
        <v/>
      </c>
      <c r="R1729" t="str">
        <f t="shared" ca="1" si="318"/>
        <v/>
      </c>
    </row>
    <row r="1730" spans="3:18" x14ac:dyDescent="0.25">
      <c r="C1730" s="25">
        <v>40837</v>
      </c>
      <c r="D1730" s="24">
        <v>87.4</v>
      </c>
      <c r="E1730" s="24">
        <v>18025.72</v>
      </c>
      <c r="F1730" s="24">
        <v>1238.25</v>
      </c>
      <c r="G1730">
        <f t="shared" si="312"/>
        <v>88.34</v>
      </c>
      <c r="H1730">
        <f t="shared" ca="1" si="319"/>
        <v>85.3</v>
      </c>
      <c r="I1730">
        <f t="shared" si="313"/>
        <v>4</v>
      </c>
      <c r="J1730">
        <f t="shared" ca="1" si="314"/>
        <v>2</v>
      </c>
      <c r="K1730">
        <f t="shared" ca="1" si="320"/>
        <v>18076.46</v>
      </c>
      <c r="L1730">
        <f t="shared" ca="1" si="321"/>
        <v>17983.099999999999</v>
      </c>
      <c r="M1730" s="21">
        <f t="shared" ca="1" si="315"/>
        <v>-3.4412497170024925</v>
      </c>
      <c r="N1730" s="21">
        <f t="shared" ca="1" si="322"/>
        <v>-0.5164728049629197</v>
      </c>
      <c r="O1730" t="str">
        <f t="shared" ca="1" si="316"/>
        <v/>
      </c>
      <c r="P1730" t="str">
        <f t="shared" ca="1" si="323"/>
        <v/>
      </c>
      <c r="Q1730" t="str">
        <f t="shared" ca="1" si="317"/>
        <v/>
      </c>
      <c r="R1730" t="str">
        <f t="shared" ca="1" si="318"/>
        <v/>
      </c>
    </row>
    <row r="1731" spans="3:18" x14ac:dyDescent="0.25">
      <c r="C1731" s="25">
        <v>40836</v>
      </c>
      <c r="D1731" s="24">
        <v>85.3</v>
      </c>
      <c r="E1731" s="24">
        <v>17983.099999999999</v>
      </c>
      <c r="F1731" s="24">
        <v>1215.3900000000001</v>
      </c>
      <c r="G1731">
        <f t="shared" si="312"/>
        <v>88.34</v>
      </c>
      <c r="H1731">
        <f t="shared" ca="1" si="319"/>
        <v>85.3</v>
      </c>
      <c r="I1731">
        <f t="shared" si="313"/>
        <v>3</v>
      </c>
      <c r="J1731">
        <f t="shared" ca="1" si="314"/>
        <v>1</v>
      </c>
      <c r="K1731">
        <f t="shared" ca="1" si="320"/>
        <v>18076.46</v>
      </c>
      <c r="L1731">
        <f t="shared" ca="1" si="321"/>
        <v>17983.099999999999</v>
      </c>
      <c r="M1731" s="21">
        <f t="shared" ca="1" si="315"/>
        <v>-3.4412497170024925</v>
      </c>
      <c r="N1731" s="21">
        <f t="shared" ca="1" si="322"/>
        <v>-0.5164728049629197</v>
      </c>
      <c r="O1731" t="str">
        <f t="shared" ca="1" si="316"/>
        <v/>
      </c>
      <c r="P1731" t="str">
        <f t="shared" ca="1" si="323"/>
        <v/>
      </c>
      <c r="Q1731" t="str">
        <f t="shared" ca="1" si="317"/>
        <v/>
      </c>
      <c r="R1731" t="str">
        <f t="shared" ca="1" si="318"/>
        <v/>
      </c>
    </row>
    <row r="1732" spans="3:18" x14ac:dyDescent="0.25">
      <c r="C1732" s="25">
        <v>40835</v>
      </c>
      <c r="D1732" s="24">
        <v>86.11</v>
      </c>
      <c r="E1732" s="24">
        <v>18309.22</v>
      </c>
      <c r="F1732" s="24">
        <v>1209.8800000000001</v>
      </c>
      <c r="G1732">
        <f t="shared" si="312"/>
        <v>88.34</v>
      </c>
      <c r="H1732">
        <f t="shared" ca="1" si="319"/>
        <v>86.11</v>
      </c>
      <c r="I1732">
        <f t="shared" si="313"/>
        <v>2</v>
      </c>
      <c r="J1732">
        <f t="shared" ca="1" si="314"/>
        <v>1</v>
      </c>
      <c r="K1732">
        <f t="shared" ca="1" si="320"/>
        <v>18076.46</v>
      </c>
      <c r="L1732">
        <f t="shared" ca="1" si="321"/>
        <v>18309.22</v>
      </c>
      <c r="M1732" s="21">
        <f t="shared" ca="1" si="315"/>
        <v>-2.5243377858274907</v>
      </c>
      <c r="N1732" s="21">
        <f t="shared" ca="1" si="322"/>
        <v>1.2876414961779048</v>
      </c>
      <c r="O1732" t="str">
        <f t="shared" ca="1" si="316"/>
        <v/>
      </c>
      <c r="P1732" t="str">
        <f t="shared" ca="1" si="323"/>
        <v/>
      </c>
      <c r="Q1732" t="str">
        <f t="shared" ca="1" si="317"/>
        <v/>
      </c>
      <c r="R1732" t="str">
        <f t="shared" ca="1" si="318"/>
        <v/>
      </c>
    </row>
    <row r="1733" spans="3:18" x14ac:dyDescent="0.25">
      <c r="C1733" s="25">
        <v>40834</v>
      </c>
      <c r="D1733" s="24">
        <v>88.34</v>
      </c>
      <c r="E1733" s="24">
        <v>18076.46</v>
      </c>
      <c r="F1733" s="24">
        <v>1225.3800000000001</v>
      </c>
      <c r="G1733">
        <f t="shared" si="312"/>
        <v>88.34</v>
      </c>
      <c r="H1733">
        <f t="shared" ca="1" si="319"/>
        <v>88.34</v>
      </c>
      <c r="I1733">
        <f t="shared" si="313"/>
        <v>1</v>
      </c>
      <c r="J1733">
        <f t="shared" ca="1" si="314"/>
        <v>1</v>
      </c>
      <c r="K1733">
        <f t="shared" ca="1" si="320"/>
        <v>18076.46</v>
      </c>
      <c r="L1733">
        <f t="shared" ca="1" si="321"/>
        <v>18076.46</v>
      </c>
      <c r="M1733" s="21">
        <f t="shared" ca="1" si="315"/>
        <v>0</v>
      </c>
      <c r="N1733" s="21">
        <f t="shared" ca="1" si="322"/>
        <v>0</v>
      </c>
      <c r="O1733" t="str">
        <f t="shared" ca="1" si="316"/>
        <v/>
      </c>
      <c r="P1733" t="str">
        <f t="shared" ca="1" si="323"/>
        <v/>
      </c>
      <c r="Q1733" t="str">
        <f t="shared" ca="1" si="317"/>
        <v/>
      </c>
      <c r="R1733" t="str">
        <f t="shared" ca="1" si="318"/>
        <v/>
      </c>
    </row>
    <row r="1734" spans="3:18" x14ac:dyDescent="0.25">
      <c r="C1734" s="25">
        <v>40833</v>
      </c>
      <c r="D1734" s="24">
        <v>86.38</v>
      </c>
      <c r="E1734" s="24">
        <v>18873.990000000002</v>
      </c>
      <c r="F1734" s="24">
        <v>1200.8599999999999</v>
      </c>
      <c r="G1734">
        <f t="shared" si="312"/>
        <v>86.8</v>
      </c>
      <c r="H1734">
        <f t="shared" ca="1" si="319"/>
        <v>86.38</v>
      </c>
      <c r="I1734">
        <f t="shared" si="313"/>
        <v>2</v>
      </c>
      <c r="J1734">
        <f t="shared" ca="1" si="314"/>
        <v>1</v>
      </c>
      <c r="K1734">
        <f t="shared" ca="1" si="320"/>
        <v>18501.79</v>
      </c>
      <c r="L1734">
        <f t="shared" ca="1" si="321"/>
        <v>18873.990000000002</v>
      </c>
      <c r="M1734" s="21">
        <f t="shared" ca="1" si="315"/>
        <v>-0.48387096774193949</v>
      </c>
      <c r="N1734" s="21">
        <f t="shared" ca="1" si="322"/>
        <v>2.0116972465907379</v>
      </c>
      <c r="O1734" t="str">
        <f t="shared" ca="1" si="316"/>
        <v/>
      </c>
      <c r="P1734" t="str">
        <f t="shared" ca="1" si="323"/>
        <v/>
      </c>
      <c r="Q1734" t="str">
        <f t="shared" ca="1" si="317"/>
        <v/>
      </c>
      <c r="R1734" t="str">
        <f t="shared" ca="1" si="318"/>
        <v/>
      </c>
    </row>
    <row r="1735" spans="3:18" x14ac:dyDescent="0.25">
      <c r="C1735" s="25">
        <v>40830</v>
      </c>
      <c r="D1735" s="24">
        <v>86.8</v>
      </c>
      <c r="E1735" s="24">
        <v>18501.79</v>
      </c>
      <c r="F1735" s="24">
        <v>1224.58</v>
      </c>
      <c r="G1735">
        <f t="shared" si="312"/>
        <v>86.8</v>
      </c>
      <c r="H1735">
        <f t="shared" ca="1" si="319"/>
        <v>86.8</v>
      </c>
      <c r="I1735">
        <f t="shared" si="313"/>
        <v>1</v>
      </c>
      <c r="J1735">
        <f t="shared" ca="1" si="314"/>
        <v>1</v>
      </c>
      <c r="K1735">
        <f t="shared" ca="1" si="320"/>
        <v>18501.79</v>
      </c>
      <c r="L1735">
        <f t="shared" ca="1" si="321"/>
        <v>18501.79</v>
      </c>
      <c r="M1735" s="21">
        <f t="shared" ca="1" si="315"/>
        <v>0</v>
      </c>
      <c r="N1735" s="21">
        <f t="shared" ca="1" si="322"/>
        <v>0</v>
      </c>
      <c r="O1735" t="str">
        <f t="shared" ca="1" si="316"/>
        <v/>
      </c>
      <c r="P1735" t="str">
        <f t="shared" ca="1" si="323"/>
        <v/>
      </c>
      <c r="Q1735" t="str">
        <f t="shared" ca="1" si="317"/>
        <v/>
      </c>
      <c r="R1735" t="str">
        <f t="shared" ca="1" si="318"/>
        <v/>
      </c>
    </row>
    <row r="1736" spans="3:18" x14ac:dyDescent="0.25">
      <c r="C1736" s="25">
        <v>40829</v>
      </c>
      <c r="D1736" s="24">
        <v>84.23</v>
      </c>
      <c r="E1736" s="24">
        <v>18757.810000000001</v>
      </c>
      <c r="F1736" s="24">
        <v>1203.6600000000001</v>
      </c>
      <c r="G1736">
        <f t="shared" si="312"/>
        <v>85.81</v>
      </c>
      <c r="H1736">
        <f t="shared" ca="1" si="319"/>
        <v>84.23</v>
      </c>
      <c r="I1736">
        <f t="shared" si="313"/>
        <v>3</v>
      </c>
      <c r="J1736">
        <f t="shared" ca="1" si="314"/>
        <v>1</v>
      </c>
      <c r="K1736">
        <f t="shared" ca="1" si="320"/>
        <v>18141.59</v>
      </c>
      <c r="L1736">
        <f t="shared" ca="1" si="321"/>
        <v>18757.810000000001</v>
      </c>
      <c r="M1736" s="21">
        <f t="shared" ca="1" si="315"/>
        <v>-1.8412772404148625</v>
      </c>
      <c r="N1736" s="21">
        <f t="shared" ca="1" si="322"/>
        <v>3.3967254248387313</v>
      </c>
      <c r="O1736" t="str">
        <f t="shared" ca="1" si="316"/>
        <v/>
      </c>
      <c r="P1736" t="str">
        <f t="shared" ca="1" si="323"/>
        <v/>
      </c>
      <c r="Q1736" t="str">
        <f t="shared" ca="1" si="317"/>
        <v/>
      </c>
      <c r="R1736" t="str">
        <f t="shared" ca="1" si="318"/>
        <v/>
      </c>
    </row>
    <row r="1737" spans="3:18" x14ac:dyDescent="0.25">
      <c r="C1737" s="25">
        <v>40828</v>
      </c>
      <c r="D1737" s="24">
        <v>85.57</v>
      </c>
      <c r="E1737" s="24">
        <v>18329.46</v>
      </c>
      <c r="F1737" s="24">
        <v>1207.25</v>
      </c>
      <c r="G1737">
        <f t="shared" si="312"/>
        <v>85.81</v>
      </c>
      <c r="H1737">
        <f t="shared" ca="1" si="319"/>
        <v>85.57</v>
      </c>
      <c r="I1737">
        <f t="shared" si="313"/>
        <v>2</v>
      </c>
      <c r="J1737">
        <f t="shared" ca="1" si="314"/>
        <v>1</v>
      </c>
      <c r="K1737">
        <f t="shared" ca="1" si="320"/>
        <v>18141.59</v>
      </c>
      <c r="L1737">
        <f t="shared" ca="1" si="321"/>
        <v>18329.46</v>
      </c>
      <c r="M1737" s="21">
        <f t="shared" ca="1" si="315"/>
        <v>-0.2796876820883476</v>
      </c>
      <c r="N1737" s="21">
        <f t="shared" ca="1" si="322"/>
        <v>1.0355762642634936</v>
      </c>
      <c r="O1737" t="str">
        <f t="shared" ca="1" si="316"/>
        <v/>
      </c>
      <c r="P1737" t="str">
        <f t="shared" ca="1" si="323"/>
        <v/>
      </c>
      <c r="Q1737" t="str">
        <f t="shared" ca="1" si="317"/>
        <v/>
      </c>
      <c r="R1737" t="str">
        <f t="shared" ca="1" si="318"/>
        <v/>
      </c>
    </row>
    <row r="1738" spans="3:18" x14ac:dyDescent="0.25">
      <c r="C1738" s="25">
        <v>40827</v>
      </c>
      <c r="D1738" s="24">
        <v>85.81</v>
      </c>
      <c r="E1738" s="24">
        <v>18141.59</v>
      </c>
      <c r="F1738" s="24">
        <v>1195.54</v>
      </c>
      <c r="G1738">
        <f t="shared" si="312"/>
        <v>85.92</v>
      </c>
      <c r="H1738">
        <f t="shared" ca="1" si="319"/>
        <v>75.67</v>
      </c>
      <c r="I1738">
        <f t="shared" si="313"/>
        <v>15</v>
      </c>
      <c r="J1738">
        <f t="shared" ca="1" si="314"/>
        <v>6</v>
      </c>
      <c r="K1738">
        <f t="shared" ca="1" si="320"/>
        <v>18824.169999999998</v>
      </c>
      <c r="L1738">
        <f t="shared" ca="1" si="321"/>
        <v>16250.27</v>
      </c>
      <c r="M1738" s="21">
        <f t="shared" ca="1" si="315"/>
        <v>-11.929702048417134</v>
      </c>
      <c r="N1738" s="21">
        <f t="shared" ca="1" si="322"/>
        <v>-13.673378427840365</v>
      </c>
      <c r="O1738">
        <f t="shared" ca="1" si="316"/>
        <v>1</v>
      </c>
      <c r="P1738">
        <f t="shared" ca="1" si="323"/>
        <v>1</v>
      </c>
      <c r="Q1738" s="22">
        <f t="shared" ca="1" si="317"/>
        <v>40807</v>
      </c>
      <c r="R1738" s="22">
        <f t="shared" ca="1" si="318"/>
        <v>40820</v>
      </c>
    </row>
    <row r="1739" spans="3:18" x14ac:dyDescent="0.25">
      <c r="C1739" s="25">
        <v>40826</v>
      </c>
      <c r="D1739" s="24">
        <v>85.41</v>
      </c>
      <c r="E1739" s="24">
        <v>17711.060000000001</v>
      </c>
      <c r="F1739" s="24">
        <v>1194.8900000000001</v>
      </c>
      <c r="G1739">
        <f t="shared" si="312"/>
        <v>86.89</v>
      </c>
      <c r="H1739">
        <f t="shared" ca="1" si="319"/>
        <v>75.67</v>
      </c>
      <c r="I1739">
        <f t="shared" si="313"/>
        <v>15</v>
      </c>
      <c r="J1739">
        <f t="shared" ca="1" si="314"/>
        <v>5</v>
      </c>
      <c r="K1739">
        <f t="shared" ca="1" si="320"/>
        <v>19014.8</v>
      </c>
      <c r="L1739">
        <f t="shared" ca="1" si="321"/>
        <v>16250.27</v>
      </c>
      <c r="M1739" s="21">
        <f t="shared" ca="1" si="315"/>
        <v>-12.912878351939227</v>
      </c>
      <c r="N1739" s="21">
        <f t="shared" ca="1" si="322"/>
        <v>-14.538832909102373</v>
      </c>
      <c r="O1739">
        <f t="shared" ca="1" si="316"/>
        <v>1</v>
      </c>
      <c r="P1739">
        <f t="shared" ca="1" si="323"/>
        <v>1</v>
      </c>
      <c r="Q1739" s="22">
        <f t="shared" ca="1" si="317"/>
        <v>40806</v>
      </c>
      <c r="R1739" s="22">
        <f t="shared" ca="1" si="318"/>
        <v>40820</v>
      </c>
    </row>
    <row r="1740" spans="3:18" x14ac:dyDescent="0.25">
      <c r="C1740" s="25">
        <v>40823</v>
      </c>
      <c r="D1740" s="24">
        <v>82.98</v>
      </c>
      <c r="E1740" s="24">
        <v>17707.009999999998</v>
      </c>
      <c r="F1740" s="24">
        <v>1155.46</v>
      </c>
      <c r="G1740">
        <f t="shared" si="312"/>
        <v>86.89</v>
      </c>
      <c r="H1740">
        <f t="shared" ca="1" si="319"/>
        <v>75.67</v>
      </c>
      <c r="I1740">
        <f t="shared" si="313"/>
        <v>14</v>
      </c>
      <c r="J1740">
        <f t="shared" ca="1" si="314"/>
        <v>4</v>
      </c>
      <c r="K1740">
        <f t="shared" ca="1" si="320"/>
        <v>19014.8</v>
      </c>
      <c r="L1740">
        <f t="shared" ca="1" si="321"/>
        <v>16250.27</v>
      </c>
      <c r="M1740" s="21">
        <f t="shared" ca="1" si="315"/>
        <v>-12.912878351939227</v>
      </c>
      <c r="N1740" s="21">
        <f t="shared" ca="1" si="322"/>
        <v>-14.538832909102373</v>
      </c>
      <c r="O1740">
        <f t="shared" ca="1" si="316"/>
        <v>1</v>
      </c>
      <c r="P1740">
        <f t="shared" ca="1" si="323"/>
        <v>1</v>
      </c>
      <c r="Q1740" s="22">
        <f t="shared" ca="1" si="317"/>
        <v>40806</v>
      </c>
      <c r="R1740" s="22">
        <f t="shared" ca="1" si="318"/>
        <v>40820</v>
      </c>
    </row>
    <row r="1741" spans="3:18" x14ac:dyDescent="0.25">
      <c r="C1741" s="25">
        <v>40822</v>
      </c>
      <c r="D1741" s="24">
        <v>82.59</v>
      </c>
      <c r="E1741" s="24">
        <v>17172.28</v>
      </c>
      <c r="F1741" s="24">
        <v>1164.97</v>
      </c>
      <c r="G1741">
        <f t="shared" si="312"/>
        <v>87.96</v>
      </c>
      <c r="H1741">
        <f t="shared" ca="1" si="319"/>
        <v>75.67</v>
      </c>
      <c r="I1741">
        <f t="shared" si="313"/>
        <v>15</v>
      </c>
      <c r="J1741">
        <f t="shared" ca="1" si="314"/>
        <v>3</v>
      </c>
      <c r="K1741">
        <f t="shared" ca="1" si="320"/>
        <v>19455.310000000001</v>
      </c>
      <c r="L1741">
        <f t="shared" ca="1" si="321"/>
        <v>16250.27</v>
      </c>
      <c r="M1741" s="21">
        <f t="shared" ca="1" si="315"/>
        <v>-13.972260118235557</v>
      </c>
      <c r="N1741" s="21">
        <f t="shared" ca="1" si="322"/>
        <v>-16.473857265702783</v>
      </c>
      <c r="O1741">
        <f t="shared" ca="1" si="316"/>
        <v>1</v>
      </c>
      <c r="P1741">
        <f t="shared" ca="1" si="323"/>
        <v>1</v>
      </c>
      <c r="Q1741" s="22">
        <f t="shared" ca="1" si="317"/>
        <v>40802</v>
      </c>
      <c r="R1741" s="22">
        <f t="shared" ca="1" si="318"/>
        <v>40820</v>
      </c>
    </row>
    <row r="1742" spans="3:18" x14ac:dyDescent="0.25">
      <c r="C1742" s="25">
        <v>40821</v>
      </c>
      <c r="D1742" s="24">
        <v>79.680000000000007</v>
      </c>
      <c r="E1742" s="24"/>
      <c r="F1742" s="24">
        <v>1144.03</v>
      </c>
      <c r="G1742">
        <f t="shared" si="312"/>
        <v>89.4</v>
      </c>
      <c r="H1742">
        <f t="shared" ca="1" si="319"/>
        <v>75.67</v>
      </c>
      <c r="I1742">
        <f t="shared" si="313"/>
        <v>15</v>
      </c>
      <c r="J1742">
        <f t="shared" ca="1" si="314"/>
        <v>2</v>
      </c>
      <c r="K1742">
        <f t="shared" ca="1" si="320"/>
        <v>19181.5</v>
      </c>
      <c r="L1742">
        <f t="shared" ca="1" si="321"/>
        <v>16250.27</v>
      </c>
      <c r="M1742" s="21">
        <f t="shared" ca="1" si="315"/>
        <v>-15.357941834451905</v>
      </c>
      <c r="N1742" s="21">
        <f t="shared" ca="1" si="322"/>
        <v>-15.281547324244716</v>
      </c>
      <c r="O1742">
        <f t="shared" ca="1" si="316"/>
        <v>1</v>
      </c>
      <c r="P1742">
        <f t="shared" ca="1" si="323"/>
        <v>1</v>
      </c>
      <c r="Q1742" s="22">
        <f t="shared" ca="1" si="317"/>
        <v>40801</v>
      </c>
      <c r="R1742" s="22">
        <f t="shared" ca="1" si="318"/>
        <v>40820</v>
      </c>
    </row>
    <row r="1743" spans="3:18" x14ac:dyDescent="0.25">
      <c r="C1743" s="25">
        <v>40820</v>
      </c>
      <c r="D1743" s="24">
        <v>75.67</v>
      </c>
      <c r="E1743" s="24">
        <v>16250.27</v>
      </c>
      <c r="F1743" s="24">
        <v>1123.95</v>
      </c>
      <c r="G1743">
        <f t="shared" si="312"/>
        <v>89.4</v>
      </c>
      <c r="H1743">
        <f t="shared" ca="1" si="319"/>
        <v>75.67</v>
      </c>
      <c r="I1743">
        <f t="shared" si="313"/>
        <v>14</v>
      </c>
      <c r="J1743">
        <f t="shared" ca="1" si="314"/>
        <v>1</v>
      </c>
      <c r="K1743">
        <f t="shared" ca="1" si="320"/>
        <v>19181.5</v>
      </c>
      <c r="L1743">
        <f t="shared" ca="1" si="321"/>
        <v>16250.27</v>
      </c>
      <c r="M1743" s="21">
        <f t="shared" ca="1" si="315"/>
        <v>-15.357941834451905</v>
      </c>
      <c r="N1743" s="21">
        <f t="shared" ca="1" si="322"/>
        <v>-15.281547324244716</v>
      </c>
      <c r="O1743">
        <f t="shared" ca="1" si="316"/>
        <v>1</v>
      </c>
      <c r="P1743">
        <f t="shared" ca="1" si="323"/>
        <v>1</v>
      </c>
      <c r="Q1743" s="22">
        <f t="shared" ca="1" si="317"/>
        <v>40801</v>
      </c>
      <c r="R1743" s="22">
        <f t="shared" ca="1" si="318"/>
        <v>40820</v>
      </c>
    </row>
    <row r="1744" spans="3:18" x14ac:dyDescent="0.25">
      <c r="C1744" s="25">
        <v>40819</v>
      </c>
      <c r="D1744" s="24">
        <v>77.61</v>
      </c>
      <c r="E1744" s="24">
        <v>16822.150000000001</v>
      </c>
      <c r="F1744" s="24">
        <v>1099.23</v>
      </c>
      <c r="G1744">
        <f t="shared" si="312"/>
        <v>90.21</v>
      </c>
      <c r="H1744">
        <f t="shared" ca="1" si="319"/>
        <v>77.61</v>
      </c>
      <c r="I1744">
        <f t="shared" si="313"/>
        <v>15</v>
      </c>
      <c r="J1744">
        <f t="shared" ca="1" si="314"/>
        <v>1</v>
      </c>
      <c r="K1744">
        <f t="shared" ca="1" si="320"/>
        <v>0</v>
      </c>
      <c r="L1744">
        <f t="shared" ca="1" si="321"/>
        <v>16822.150000000001</v>
      </c>
      <c r="M1744" s="21">
        <f t="shared" ca="1" si="315"/>
        <v>-13.967409378117724</v>
      </c>
      <c r="N1744" s="21" t="str">
        <f t="shared" ca="1" si="322"/>
        <v/>
      </c>
      <c r="O1744">
        <f t="shared" ca="1" si="316"/>
        <v>1</v>
      </c>
      <c r="P1744" t="str">
        <f t="shared" ca="1" si="323"/>
        <v/>
      </c>
      <c r="Q1744" t="str">
        <f t="shared" ca="1" si="317"/>
        <v/>
      </c>
      <c r="R1744" t="str">
        <f t="shared" ca="1" si="318"/>
        <v/>
      </c>
    </row>
    <row r="1745" spans="3:18" x14ac:dyDescent="0.25">
      <c r="C1745" s="25">
        <v>40816</v>
      </c>
      <c r="D1745" s="24">
        <v>79.2</v>
      </c>
      <c r="E1745" s="24">
        <v>17592.41</v>
      </c>
      <c r="F1745" s="24">
        <v>1131.42</v>
      </c>
      <c r="G1745">
        <f t="shared" ref="G1745:G1808" si="324">MAX($D1745:$D1759)</f>
        <v>90.21</v>
      </c>
      <c r="H1745">
        <f t="shared" ca="1" si="319"/>
        <v>79.2</v>
      </c>
      <c r="I1745">
        <f t="shared" ref="I1745:I1808" si="325">MATCH($G1745,$D1745:$D1759,0)</f>
        <v>14</v>
      </c>
      <c r="J1745">
        <f t="shared" ref="J1745:J1808" ca="1" si="326">MATCH($H1745,$D1745:$D1759,0)</f>
        <v>1</v>
      </c>
      <c r="K1745">
        <f t="shared" ca="1" si="320"/>
        <v>0</v>
      </c>
      <c r="L1745">
        <f t="shared" ca="1" si="321"/>
        <v>17592.41</v>
      </c>
      <c r="M1745" s="21">
        <f t="shared" ref="M1745:M1808" ca="1" si="327">100*(H1745/G1745-1)</f>
        <v>-12.204855337545716</v>
      </c>
      <c r="N1745" s="21" t="str">
        <f t="shared" ca="1" si="322"/>
        <v/>
      </c>
      <c r="O1745">
        <f t="shared" ref="O1745:O1808" ca="1" si="328">IF(M1745&lt;-10,1,"")</f>
        <v>1</v>
      </c>
      <c r="P1745" t="str">
        <f t="shared" ca="1" si="323"/>
        <v/>
      </c>
      <c r="Q1745" t="str">
        <f t="shared" ref="Q1745:Q1808" ca="1" si="329">IF(AND($O1745=1,$P1745=1),OFFSET($C1745,I1745-1,0),"")</f>
        <v/>
      </c>
      <c r="R1745" t="str">
        <f t="shared" ref="R1745:R1808" ca="1" si="330">IF(AND($O1745=1,$P1745=1),OFFSET($C1745,J1745-1,0),"")</f>
        <v/>
      </c>
    </row>
    <row r="1746" spans="3:18" x14ac:dyDescent="0.25">
      <c r="C1746" s="25">
        <v>40815</v>
      </c>
      <c r="D1746" s="24">
        <v>82.14</v>
      </c>
      <c r="E1746" s="24"/>
      <c r="F1746" s="24">
        <v>1160.4000000000001</v>
      </c>
      <c r="G1746">
        <f t="shared" si="324"/>
        <v>90.21</v>
      </c>
      <c r="H1746">
        <f t="shared" ref="H1746:H1809" ca="1" si="331">MIN(OFFSET($D1746,0,0,MATCH($G1746,$D1746:$D1760,0),1))</f>
        <v>79.849999999999994</v>
      </c>
      <c r="I1746">
        <f t="shared" si="325"/>
        <v>13</v>
      </c>
      <c r="J1746">
        <f t="shared" ca="1" si="326"/>
        <v>5</v>
      </c>
      <c r="K1746">
        <f t="shared" ref="K1746:K1809" ca="1" si="332">OFFSET($E1746,I1746-1,0)</f>
        <v>0</v>
      </c>
      <c r="L1746">
        <f t="shared" ref="L1746:L1809" ca="1" si="333">OFFSET($E1746,J1746-1,0)</f>
        <v>17668.830000000002</v>
      </c>
      <c r="M1746" s="21">
        <f t="shared" ca="1" si="327"/>
        <v>-11.484314377563464</v>
      </c>
      <c r="N1746" s="21" t="str">
        <f t="shared" ref="N1746:N1809" ca="1" si="334">IF(ISNUMBER(100*(L1746/K1746-1)),100*(L1746/K1746-1),"")</f>
        <v/>
      </c>
      <c r="O1746">
        <f t="shared" ca="1" si="328"/>
        <v>1</v>
      </c>
      <c r="P1746" t="str">
        <f t="shared" ref="P1746:P1809" ca="1" si="335">IF(N1746="","",IF(N1746=-100,"",IF(N1746&lt;-10,1,"")))</f>
        <v/>
      </c>
      <c r="Q1746" t="str">
        <f t="shared" ca="1" si="329"/>
        <v/>
      </c>
      <c r="R1746" t="str">
        <f t="shared" ca="1" si="330"/>
        <v/>
      </c>
    </row>
    <row r="1747" spans="3:18" x14ac:dyDescent="0.25">
      <c r="C1747" s="25">
        <v>40814</v>
      </c>
      <c r="D1747" s="24">
        <v>81.209999999999994</v>
      </c>
      <c r="E1747" s="24">
        <v>18011.060000000001</v>
      </c>
      <c r="F1747" s="24">
        <v>1151.06</v>
      </c>
      <c r="G1747">
        <f t="shared" si="324"/>
        <v>90.21</v>
      </c>
      <c r="H1747">
        <f t="shared" ca="1" si="331"/>
        <v>79.849999999999994</v>
      </c>
      <c r="I1747">
        <f t="shared" si="325"/>
        <v>12</v>
      </c>
      <c r="J1747">
        <f t="shared" ca="1" si="326"/>
        <v>4</v>
      </c>
      <c r="K1747">
        <f t="shared" ca="1" si="332"/>
        <v>0</v>
      </c>
      <c r="L1747">
        <f t="shared" ca="1" si="333"/>
        <v>17668.830000000002</v>
      </c>
      <c r="M1747" s="21">
        <f t="shared" ca="1" si="327"/>
        <v>-11.484314377563464</v>
      </c>
      <c r="N1747" s="21" t="str">
        <f t="shared" ca="1" si="334"/>
        <v/>
      </c>
      <c r="O1747">
        <f t="shared" ca="1" si="328"/>
        <v>1</v>
      </c>
      <c r="P1747" t="str">
        <f t="shared" ca="1" si="335"/>
        <v/>
      </c>
      <c r="Q1747" t="str">
        <f t="shared" ca="1" si="329"/>
        <v/>
      </c>
      <c r="R1747" t="str">
        <f t="shared" ca="1" si="330"/>
        <v/>
      </c>
    </row>
    <row r="1748" spans="3:18" x14ac:dyDescent="0.25">
      <c r="C1748" s="25">
        <v>40813</v>
      </c>
      <c r="D1748" s="24">
        <v>84.45</v>
      </c>
      <c r="E1748" s="24">
        <v>18130.55</v>
      </c>
      <c r="F1748" s="24">
        <v>1175.3800000000001</v>
      </c>
      <c r="G1748">
        <f t="shared" si="324"/>
        <v>90.21</v>
      </c>
      <c r="H1748">
        <f t="shared" ca="1" si="331"/>
        <v>79.849999999999994</v>
      </c>
      <c r="I1748">
        <f t="shared" si="325"/>
        <v>11</v>
      </c>
      <c r="J1748">
        <f t="shared" ca="1" si="326"/>
        <v>3</v>
      </c>
      <c r="K1748">
        <f t="shared" ca="1" si="332"/>
        <v>0</v>
      </c>
      <c r="L1748">
        <f t="shared" ca="1" si="333"/>
        <v>17668.830000000002</v>
      </c>
      <c r="M1748" s="21">
        <f t="shared" ca="1" si="327"/>
        <v>-11.484314377563464</v>
      </c>
      <c r="N1748" s="21" t="str">
        <f t="shared" ca="1" si="334"/>
        <v/>
      </c>
      <c r="O1748">
        <f t="shared" ca="1" si="328"/>
        <v>1</v>
      </c>
      <c r="P1748" t="str">
        <f t="shared" ca="1" si="335"/>
        <v/>
      </c>
      <c r="Q1748" t="str">
        <f t="shared" ca="1" si="329"/>
        <v/>
      </c>
      <c r="R1748" t="str">
        <f t="shared" ca="1" si="330"/>
        <v/>
      </c>
    </row>
    <row r="1749" spans="3:18" x14ac:dyDescent="0.25">
      <c r="C1749" s="25">
        <v>40812</v>
      </c>
      <c r="D1749" s="24">
        <v>80.239999999999995</v>
      </c>
      <c r="E1749" s="24">
        <v>17407.8</v>
      </c>
      <c r="F1749" s="24">
        <v>1162.95</v>
      </c>
      <c r="G1749">
        <f t="shared" si="324"/>
        <v>90.21</v>
      </c>
      <c r="H1749">
        <f t="shared" ca="1" si="331"/>
        <v>79.849999999999994</v>
      </c>
      <c r="I1749">
        <f t="shared" si="325"/>
        <v>10</v>
      </c>
      <c r="J1749">
        <f t="shared" ca="1" si="326"/>
        <v>2</v>
      </c>
      <c r="K1749">
        <f t="shared" ca="1" si="332"/>
        <v>0</v>
      </c>
      <c r="L1749">
        <f t="shared" ca="1" si="333"/>
        <v>17668.830000000002</v>
      </c>
      <c r="M1749" s="21">
        <f t="shared" ca="1" si="327"/>
        <v>-11.484314377563464</v>
      </c>
      <c r="N1749" s="21" t="str">
        <f t="shared" ca="1" si="334"/>
        <v/>
      </c>
      <c r="O1749">
        <f t="shared" ca="1" si="328"/>
        <v>1</v>
      </c>
      <c r="P1749" t="str">
        <f t="shared" ca="1" si="335"/>
        <v/>
      </c>
      <c r="Q1749" t="str">
        <f t="shared" ca="1" si="329"/>
        <v/>
      </c>
      <c r="R1749" t="str">
        <f t="shared" ca="1" si="330"/>
        <v/>
      </c>
    </row>
    <row r="1750" spans="3:18" x14ac:dyDescent="0.25">
      <c r="C1750" s="25">
        <v>40809</v>
      </c>
      <c r="D1750" s="24">
        <v>79.849999999999994</v>
      </c>
      <c r="E1750" s="24">
        <v>17668.830000000002</v>
      </c>
      <c r="F1750" s="24">
        <v>1136.43</v>
      </c>
      <c r="G1750">
        <f t="shared" si="324"/>
        <v>90.21</v>
      </c>
      <c r="H1750">
        <f t="shared" ca="1" si="331"/>
        <v>79.849999999999994</v>
      </c>
      <c r="I1750">
        <f t="shared" si="325"/>
        <v>9</v>
      </c>
      <c r="J1750">
        <f t="shared" ca="1" si="326"/>
        <v>1</v>
      </c>
      <c r="K1750">
        <f t="shared" ca="1" si="332"/>
        <v>0</v>
      </c>
      <c r="L1750">
        <f t="shared" ca="1" si="333"/>
        <v>17668.830000000002</v>
      </c>
      <c r="M1750" s="21">
        <f t="shared" ca="1" si="327"/>
        <v>-11.484314377563464</v>
      </c>
      <c r="N1750" s="21" t="str">
        <f t="shared" ca="1" si="334"/>
        <v/>
      </c>
      <c r="O1750">
        <f t="shared" ca="1" si="328"/>
        <v>1</v>
      </c>
      <c r="P1750" t="str">
        <f t="shared" ca="1" si="335"/>
        <v/>
      </c>
      <c r="Q1750" t="str">
        <f t="shared" ca="1" si="329"/>
        <v/>
      </c>
      <c r="R1750" t="str">
        <f t="shared" ca="1" si="330"/>
        <v/>
      </c>
    </row>
    <row r="1751" spans="3:18" x14ac:dyDescent="0.25">
      <c r="C1751" s="25">
        <v>40808</v>
      </c>
      <c r="D1751" s="24">
        <v>80.510000000000005</v>
      </c>
      <c r="E1751" s="24">
        <v>17911.95</v>
      </c>
      <c r="F1751" s="24">
        <v>1129.56</v>
      </c>
      <c r="G1751">
        <f t="shared" si="324"/>
        <v>90.21</v>
      </c>
      <c r="H1751">
        <f t="shared" ca="1" si="331"/>
        <v>80.510000000000005</v>
      </c>
      <c r="I1751">
        <f t="shared" si="325"/>
        <v>8</v>
      </c>
      <c r="J1751">
        <f t="shared" ca="1" si="326"/>
        <v>1</v>
      </c>
      <c r="K1751">
        <f t="shared" ca="1" si="332"/>
        <v>0</v>
      </c>
      <c r="L1751">
        <f t="shared" ca="1" si="333"/>
        <v>17911.95</v>
      </c>
      <c r="M1751" s="21">
        <f t="shared" ca="1" si="327"/>
        <v>-10.752688172043001</v>
      </c>
      <c r="N1751" s="21" t="str">
        <f t="shared" ca="1" si="334"/>
        <v/>
      </c>
      <c r="O1751">
        <f t="shared" ca="1" si="328"/>
        <v>1</v>
      </c>
      <c r="P1751" t="str">
        <f t="shared" ca="1" si="335"/>
        <v/>
      </c>
      <c r="Q1751" t="str">
        <f t="shared" ca="1" si="329"/>
        <v/>
      </c>
      <c r="R1751" t="str">
        <f t="shared" ca="1" si="330"/>
        <v/>
      </c>
    </row>
    <row r="1752" spans="3:18" x14ac:dyDescent="0.25">
      <c r="C1752" s="25">
        <v>40807</v>
      </c>
      <c r="D1752" s="24">
        <v>85.92</v>
      </c>
      <c r="E1752" s="24">
        <v>18824.169999999998</v>
      </c>
      <c r="F1752" s="24">
        <v>1166.76</v>
      </c>
      <c r="G1752">
        <f t="shared" si="324"/>
        <v>90.21</v>
      </c>
      <c r="H1752">
        <f t="shared" ca="1" si="331"/>
        <v>85.7</v>
      </c>
      <c r="I1752">
        <f t="shared" si="325"/>
        <v>7</v>
      </c>
      <c r="J1752">
        <f t="shared" ca="1" si="326"/>
        <v>3</v>
      </c>
      <c r="K1752">
        <f t="shared" ca="1" si="332"/>
        <v>0</v>
      </c>
      <c r="L1752">
        <f t="shared" ca="1" si="333"/>
        <v>18917.95</v>
      </c>
      <c r="M1752" s="21">
        <f t="shared" ca="1" si="327"/>
        <v>-4.999445737723085</v>
      </c>
      <c r="N1752" s="21" t="str">
        <f t="shared" ca="1" si="334"/>
        <v/>
      </c>
      <c r="O1752" t="str">
        <f t="shared" ca="1" si="328"/>
        <v/>
      </c>
      <c r="P1752" t="str">
        <f t="shared" ca="1" si="335"/>
        <v/>
      </c>
      <c r="Q1752" t="str">
        <f t="shared" ca="1" si="329"/>
        <v/>
      </c>
      <c r="R1752" t="str">
        <f t="shared" ca="1" si="330"/>
        <v/>
      </c>
    </row>
    <row r="1753" spans="3:18" x14ac:dyDescent="0.25">
      <c r="C1753" s="25">
        <v>40806</v>
      </c>
      <c r="D1753" s="24">
        <v>86.89</v>
      </c>
      <c r="E1753" s="24">
        <v>19014.8</v>
      </c>
      <c r="F1753" s="24">
        <v>1202.0899999999999</v>
      </c>
      <c r="G1753">
        <f t="shared" si="324"/>
        <v>90.21</v>
      </c>
      <c r="H1753">
        <f t="shared" ca="1" si="331"/>
        <v>85.7</v>
      </c>
      <c r="I1753">
        <f t="shared" si="325"/>
        <v>6</v>
      </c>
      <c r="J1753">
        <f t="shared" ca="1" si="326"/>
        <v>2</v>
      </c>
      <c r="K1753">
        <f t="shared" ca="1" si="332"/>
        <v>0</v>
      </c>
      <c r="L1753">
        <f t="shared" ca="1" si="333"/>
        <v>18917.95</v>
      </c>
      <c r="M1753" s="21">
        <f t="shared" ca="1" si="327"/>
        <v>-4.999445737723085</v>
      </c>
      <c r="N1753" s="21" t="str">
        <f t="shared" ca="1" si="334"/>
        <v/>
      </c>
      <c r="O1753" t="str">
        <f t="shared" ca="1" si="328"/>
        <v/>
      </c>
      <c r="P1753" t="str">
        <f t="shared" ca="1" si="335"/>
        <v/>
      </c>
      <c r="Q1753" t="str">
        <f t="shared" ca="1" si="329"/>
        <v/>
      </c>
      <c r="R1753" t="str">
        <f t="shared" ca="1" si="330"/>
        <v/>
      </c>
    </row>
    <row r="1754" spans="3:18" x14ac:dyDescent="0.25">
      <c r="C1754" s="25">
        <v>40805</v>
      </c>
      <c r="D1754" s="24">
        <v>85.7</v>
      </c>
      <c r="E1754" s="24">
        <v>18917.95</v>
      </c>
      <c r="F1754" s="24">
        <v>1204.0899999999999</v>
      </c>
      <c r="G1754">
        <f t="shared" si="324"/>
        <v>90.21</v>
      </c>
      <c r="H1754">
        <f t="shared" ca="1" si="331"/>
        <v>85.7</v>
      </c>
      <c r="I1754">
        <f t="shared" si="325"/>
        <v>5</v>
      </c>
      <c r="J1754">
        <f t="shared" ca="1" si="326"/>
        <v>1</v>
      </c>
      <c r="K1754">
        <f t="shared" ca="1" si="332"/>
        <v>0</v>
      </c>
      <c r="L1754">
        <f t="shared" ca="1" si="333"/>
        <v>18917.95</v>
      </c>
      <c r="M1754" s="21">
        <f t="shared" ca="1" si="327"/>
        <v>-4.999445737723085</v>
      </c>
      <c r="N1754" s="21" t="str">
        <f t="shared" ca="1" si="334"/>
        <v/>
      </c>
      <c r="O1754" t="str">
        <f t="shared" ca="1" si="328"/>
        <v/>
      </c>
      <c r="P1754" t="str">
        <f t="shared" ca="1" si="335"/>
        <v/>
      </c>
      <c r="Q1754" t="str">
        <f t="shared" ca="1" si="329"/>
        <v/>
      </c>
      <c r="R1754" t="str">
        <f t="shared" ca="1" si="330"/>
        <v/>
      </c>
    </row>
    <row r="1755" spans="3:18" x14ac:dyDescent="0.25">
      <c r="C1755" s="25">
        <v>40802</v>
      </c>
      <c r="D1755" s="24">
        <v>87.96</v>
      </c>
      <c r="E1755" s="24">
        <v>19455.310000000001</v>
      </c>
      <c r="F1755" s="24">
        <v>1216.01</v>
      </c>
      <c r="G1755">
        <f t="shared" si="324"/>
        <v>90.21</v>
      </c>
      <c r="H1755">
        <f t="shared" ca="1" si="331"/>
        <v>87.96</v>
      </c>
      <c r="I1755">
        <f t="shared" si="325"/>
        <v>4</v>
      </c>
      <c r="J1755">
        <f t="shared" ca="1" si="326"/>
        <v>1</v>
      </c>
      <c r="K1755">
        <f t="shared" ca="1" si="332"/>
        <v>0</v>
      </c>
      <c r="L1755">
        <f t="shared" ca="1" si="333"/>
        <v>19455.310000000001</v>
      </c>
      <c r="M1755" s="21">
        <f t="shared" ca="1" si="327"/>
        <v>-2.4941802460924478</v>
      </c>
      <c r="N1755" s="21" t="str">
        <f t="shared" ca="1" si="334"/>
        <v/>
      </c>
      <c r="O1755" t="str">
        <f t="shared" ca="1" si="328"/>
        <v/>
      </c>
      <c r="P1755" t="str">
        <f t="shared" ca="1" si="335"/>
        <v/>
      </c>
      <c r="Q1755" t="str">
        <f t="shared" ca="1" si="329"/>
        <v/>
      </c>
      <c r="R1755" t="str">
        <f t="shared" ca="1" si="330"/>
        <v/>
      </c>
    </row>
    <row r="1756" spans="3:18" x14ac:dyDescent="0.25">
      <c r="C1756" s="25">
        <v>40801</v>
      </c>
      <c r="D1756" s="24">
        <v>89.4</v>
      </c>
      <c r="E1756" s="24">
        <v>19181.5</v>
      </c>
      <c r="F1756" s="24">
        <v>1209.1099999999999</v>
      </c>
      <c r="G1756">
        <f t="shared" si="324"/>
        <v>90.21</v>
      </c>
      <c r="H1756">
        <f t="shared" ca="1" si="331"/>
        <v>88.91</v>
      </c>
      <c r="I1756">
        <f t="shared" si="325"/>
        <v>3</v>
      </c>
      <c r="J1756">
        <f t="shared" ca="1" si="326"/>
        <v>2</v>
      </c>
      <c r="K1756">
        <f t="shared" ca="1" si="332"/>
        <v>0</v>
      </c>
      <c r="L1756">
        <f t="shared" ca="1" si="333"/>
        <v>19045.439999999999</v>
      </c>
      <c r="M1756" s="21">
        <f t="shared" ca="1" si="327"/>
        <v>-1.4410819199645264</v>
      </c>
      <c r="N1756" s="21" t="str">
        <f t="shared" ca="1" si="334"/>
        <v/>
      </c>
      <c r="O1756" t="str">
        <f t="shared" ca="1" si="328"/>
        <v/>
      </c>
      <c r="P1756" t="str">
        <f t="shared" ca="1" si="335"/>
        <v/>
      </c>
      <c r="Q1756" t="str">
        <f t="shared" ca="1" si="329"/>
        <v/>
      </c>
      <c r="R1756" t="str">
        <f t="shared" ca="1" si="330"/>
        <v/>
      </c>
    </row>
    <row r="1757" spans="3:18" x14ac:dyDescent="0.25">
      <c r="C1757" s="25">
        <v>40800</v>
      </c>
      <c r="D1757" s="24">
        <v>88.91</v>
      </c>
      <c r="E1757" s="24">
        <v>19045.439999999999</v>
      </c>
      <c r="F1757" s="24">
        <v>1188.68</v>
      </c>
      <c r="G1757">
        <f t="shared" si="324"/>
        <v>90.21</v>
      </c>
      <c r="H1757">
        <f t="shared" ca="1" si="331"/>
        <v>88.91</v>
      </c>
      <c r="I1757">
        <f t="shared" si="325"/>
        <v>2</v>
      </c>
      <c r="J1757">
        <f t="shared" ca="1" si="326"/>
        <v>1</v>
      </c>
      <c r="K1757">
        <f t="shared" ca="1" si="332"/>
        <v>0</v>
      </c>
      <c r="L1757">
        <f t="shared" ca="1" si="333"/>
        <v>19045.439999999999</v>
      </c>
      <c r="M1757" s="21">
        <f t="shared" ca="1" si="327"/>
        <v>-1.4410819199645264</v>
      </c>
      <c r="N1757" s="21" t="str">
        <f t="shared" ca="1" si="334"/>
        <v/>
      </c>
      <c r="O1757" t="str">
        <f t="shared" ca="1" si="328"/>
        <v/>
      </c>
      <c r="P1757" t="str">
        <f t="shared" ca="1" si="335"/>
        <v/>
      </c>
      <c r="Q1757" t="str">
        <f t="shared" ca="1" si="329"/>
        <v/>
      </c>
      <c r="R1757" t="str">
        <f t="shared" ca="1" si="330"/>
        <v/>
      </c>
    </row>
    <row r="1758" spans="3:18" x14ac:dyDescent="0.25">
      <c r="C1758" s="25">
        <v>40799</v>
      </c>
      <c r="D1758" s="24">
        <v>90.21</v>
      </c>
      <c r="E1758" s="24"/>
      <c r="F1758" s="24">
        <v>1172.8699999999999</v>
      </c>
      <c r="G1758">
        <f t="shared" si="324"/>
        <v>90.21</v>
      </c>
      <c r="H1758">
        <f t="shared" ca="1" si="331"/>
        <v>90.21</v>
      </c>
      <c r="I1758">
        <f t="shared" si="325"/>
        <v>1</v>
      </c>
      <c r="J1758">
        <f t="shared" ca="1" si="326"/>
        <v>1</v>
      </c>
      <c r="K1758">
        <f t="shared" ca="1" si="332"/>
        <v>0</v>
      </c>
      <c r="L1758">
        <f t="shared" ca="1" si="333"/>
        <v>0</v>
      </c>
      <c r="M1758" s="21">
        <f t="shared" ca="1" si="327"/>
        <v>0</v>
      </c>
      <c r="N1758" s="21" t="str">
        <f t="shared" ca="1" si="334"/>
        <v/>
      </c>
      <c r="O1758" t="str">
        <f t="shared" ca="1" si="328"/>
        <v/>
      </c>
      <c r="P1758" t="str">
        <f t="shared" ca="1" si="335"/>
        <v/>
      </c>
      <c r="Q1758" t="str">
        <f t="shared" ca="1" si="329"/>
        <v/>
      </c>
      <c r="R1758" t="str">
        <f t="shared" ca="1" si="330"/>
        <v/>
      </c>
    </row>
    <row r="1759" spans="3:18" x14ac:dyDescent="0.25">
      <c r="C1759" s="25">
        <v>40798</v>
      </c>
      <c r="D1759" s="24">
        <v>88.19</v>
      </c>
      <c r="E1759" s="24">
        <v>19030.54</v>
      </c>
      <c r="F1759" s="24">
        <v>1162.27</v>
      </c>
      <c r="G1759">
        <f t="shared" si="324"/>
        <v>89.34</v>
      </c>
      <c r="H1759">
        <f t="shared" ca="1" si="331"/>
        <v>87.24</v>
      </c>
      <c r="I1759">
        <f t="shared" si="325"/>
        <v>4</v>
      </c>
      <c r="J1759">
        <f t="shared" ca="1" si="326"/>
        <v>2</v>
      </c>
      <c r="K1759">
        <f t="shared" ca="1" si="332"/>
        <v>20048</v>
      </c>
      <c r="L1759">
        <f t="shared" ca="1" si="333"/>
        <v>19866.63</v>
      </c>
      <c r="M1759" s="21">
        <f t="shared" ca="1" si="327"/>
        <v>-2.3505708529214298</v>
      </c>
      <c r="N1759" s="21">
        <f t="shared" ca="1" si="334"/>
        <v>-0.90467877094971838</v>
      </c>
      <c r="O1759" t="str">
        <f t="shared" ca="1" si="328"/>
        <v/>
      </c>
      <c r="P1759" t="str">
        <f t="shared" ca="1" si="335"/>
        <v/>
      </c>
      <c r="Q1759" t="str">
        <f t="shared" ca="1" si="329"/>
        <v/>
      </c>
      <c r="R1759" t="str">
        <f t="shared" ca="1" si="330"/>
        <v/>
      </c>
    </row>
    <row r="1760" spans="3:18" x14ac:dyDescent="0.25">
      <c r="C1760" s="25">
        <v>40795</v>
      </c>
      <c r="D1760" s="24">
        <v>87.24</v>
      </c>
      <c r="E1760" s="24">
        <v>19866.63</v>
      </c>
      <c r="F1760" s="24">
        <v>1154.23</v>
      </c>
      <c r="G1760">
        <f t="shared" si="324"/>
        <v>89.34</v>
      </c>
      <c r="H1760">
        <f t="shared" ca="1" si="331"/>
        <v>87.24</v>
      </c>
      <c r="I1760">
        <f t="shared" si="325"/>
        <v>3</v>
      </c>
      <c r="J1760">
        <f t="shared" ca="1" si="326"/>
        <v>1</v>
      </c>
      <c r="K1760">
        <f t="shared" ca="1" si="332"/>
        <v>20048</v>
      </c>
      <c r="L1760">
        <f t="shared" ca="1" si="333"/>
        <v>19866.63</v>
      </c>
      <c r="M1760" s="21">
        <f t="shared" ca="1" si="327"/>
        <v>-2.3505708529214298</v>
      </c>
      <c r="N1760" s="21">
        <f t="shared" ca="1" si="334"/>
        <v>-0.90467877094971838</v>
      </c>
      <c r="O1760" t="str">
        <f t="shared" ca="1" si="328"/>
        <v/>
      </c>
      <c r="P1760" t="str">
        <f t="shared" ca="1" si="335"/>
        <v/>
      </c>
      <c r="Q1760" t="str">
        <f t="shared" ca="1" si="329"/>
        <v/>
      </c>
      <c r="R1760" t="str">
        <f t="shared" ca="1" si="330"/>
        <v/>
      </c>
    </row>
    <row r="1761" spans="3:18" x14ac:dyDescent="0.25">
      <c r="C1761" s="25">
        <v>40794</v>
      </c>
      <c r="D1761" s="24">
        <v>89.05</v>
      </c>
      <c r="E1761" s="24">
        <v>19912.82</v>
      </c>
      <c r="F1761" s="24">
        <v>1185.9000000000001</v>
      </c>
      <c r="G1761">
        <f t="shared" si="324"/>
        <v>89.34</v>
      </c>
      <c r="H1761">
        <f t="shared" ca="1" si="331"/>
        <v>89.05</v>
      </c>
      <c r="I1761">
        <f t="shared" si="325"/>
        <v>2</v>
      </c>
      <c r="J1761">
        <f t="shared" ca="1" si="326"/>
        <v>1</v>
      </c>
      <c r="K1761">
        <f t="shared" ca="1" si="332"/>
        <v>20048</v>
      </c>
      <c r="L1761">
        <f t="shared" ca="1" si="333"/>
        <v>19912.82</v>
      </c>
      <c r="M1761" s="21">
        <f t="shared" ca="1" si="327"/>
        <v>-0.3246026415939185</v>
      </c>
      <c r="N1761" s="21">
        <f t="shared" ca="1" si="334"/>
        <v>-0.67428172386273522</v>
      </c>
      <c r="O1761" t="str">
        <f t="shared" ca="1" si="328"/>
        <v/>
      </c>
      <c r="P1761" t="str">
        <f t="shared" ca="1" si="335"/>
        <v/>
      </c>
      <c r="Q1761" t="str">
        <f t="shared" ca="1" si="329"/>
        <v/>
      </c>
      <c r="R1761" t="str">
        <f t="shared" ca="1" si="330"/>
        <v/>
      </c>
    </row>
    <row r="1762" spans="3:18" x14ac:dyDescent="0.25">
      <c r="C1762" s="25">
        <v>40793</v>
      </c>
      <c r="D1762" s="24">
        <v>89.34</v>
      </c>
      <c r="E1762" s="24">
        <v>20048</v>
      </c>
      <c r="F1762" s="24">
        <v>1198.6300000000001</v>
      </c>
      <c r="G1762">
        <f t="shared" si="324"/>
        <v>89.34</v>
      </c>
      <c r="H1762">
        <f t="shared" ca="1" si="331"/>
        <v>89.34</v>
      </c>
      <c r="I1762">
        <f t="shared" si="325"/>
        <v>1</v>
      </c>
      <c r="J1762">
        <f t="shared" ca="1" si="326"/>
        <v>1</v>
      </c>
      <c r="K1762">
        <f t="shared" ca="1" si="332"/>
        <v>20048</v>
      </c>
      <c r="L1762">
        <f t="shared" ca="1" si="333"/>
        <v>20048</v>
      </c>
      <c r="M1762" s="21">
        <f t="shared" ca="1" si="327"/>
        <v>0</v>
      </c>
      <c r="N1762" s="21">
        <f t="shared" ca="1" si="334"/>
        <v>0</v>
      </c>
      <c r="O1762" t="str">
        <f t="shared" ca="1" si="328"/>
        <v/>
      </c>
      <c r="P1762" t="str">
        <f t="shared" ca="1" si="335"/>
        <v/>
      </c>
      <c r="Q1762" t="str">
        <f t="shared" ca="1" si="329"/>
        <v/>
      </c>
      <c r="R1762" t="str">
        <f t="shared" ca="1" si="330"/>
        <v/>
      </c>
    </row>
    <row r="1763" spans="3:18" x14ac:dyDescent="0.25">
      <c r="C1763" s="25">
        <v>40792</v>
      </c>
      <c r="D1763" s="24">
        <v>86.02</v>
      </c>
      <c r="E1763" s="24">
        <v>19710.5</v>
      </c>
      <c r="F1763" s="24">
        <v>1165.24</v>
      </c>
      <c r="G1763">
        <f t="shared" si="324"/>
        <v>88.93</v>
      </c>
      <c r="H1763">
        <f t="shared" ca="1" si="331"/>
        <v>86.02</v>
      </c>
      <c r="I1763">
        <f t="shared" si="325"/>
        <v>4</v>
      </c>
      <c r="J1763">
        <f t="shared" ca="1" si="326"/>
        <v>1</v>
      </c>
      <c r="K1763">
        <f t="shared" ca="1" si="332"/>
        <v>20585.330000000002</v>
      </c>
      <c r="L1763">
        <f t="shared" ca="1" si="333"/>
        <v>19710.5</v>
      </c>
      <c r="M1763" s="21">
        <f t="shared" ca="1" si="327"/>
        <v>-3.2722365905768713</v>
      </c>
      <c r="N1763" s="21">
        <f t="shared" ca="1" si="334"/>
        <v>-4.2497739895352771</v>
      </c>
      <c r="O1763" t="str">
        <f t="shared" ca="1" si="328"/>
        <v/>
      </c>
      <c r="P1763" t="str">
        <f t="shared" ca="1" si="335"/>
        <v/>
      </c>
      <c r="Q1763" t="str">
        <f t="shared" ca="1" si="329"/>
        <v/>
      </c>
      <c r="R1763" t="str">
        <f t="shared" ca="1" si="330"/>
        <v/>
      </c>
    </row>
    <row r="1764" spans="3:18" x14ac:dyDescent="0.25">
      <c r="C1764" s="25">
        <v>40791</v>
      </c>
      <c r="D1764" s="24"/>
      <c r="E1764" s="24">
        <v>19616.400000000001</v>
      </c>
      <c r="F1764" s="24"/>
      <c r="G1764">
        <f t="shared" si="324"/>
        <v>88.93</v>
      </c>
      <c r="H1764">
        <f t="shared" ca="1" si="331"/>
        <v>86.45</v>
      </c>
      <c r="I1764">
        <f t="shared" si="325"/>
        <v>3</v>
      </c>
      <c r="J1764">
        <f t="shared" ca="1" si="326"/>
        <v>2</v>
      </c>
      <c r="K1764">
        <f t="shared" ca="1" si="332"/>
        <v>20585.330000000002</v>
      </c>
      <c r="L1764">
        <f t="shared" ca="1" si="333"/>
        <v>20212.91</v>
      </c>
      <c r="M1764" s="21">
        <f t="shared" ca="1" si="327"/>
        <v>-2.7887102215225501</v>
      </c>
      <c r="N1764" s="21">
        <f t="shared" ca="1" si="334"/>
        <v>-1.8091524401114834</v>
      </c>
      <c r="O1764" t="str">
        <f t="shared" ca="1" si="328"/>
        <v/>
      </c>
      <c r="P1764" t="str">
        <f t="shared" ca="1" si="335"/>
        <v/>
      </c>
      <c r="Q1764" t="str">
        <f t="shared" ca="1" si="329"/>
        <v/>
      </c>
      <c r="R1764" t="str">
        <f t="shared" ca="1" si="330"/>
        <v/>
      </c>
    </row>
    <row r="1765" spans="3:18" x14ac:dyDescent="0.25">
      <c r="C1765" s="25">
        <v>40788</v>
      </c>
      <c r="D1765" s="24">
        <v>86.45</v>
      </c>
      <c r="E1765" s="24">
        <v>20212.91</v>
      </c>
      <c r="F1765" s="24">
        <v>1173.97</v>
      </c>
      <c r="G1765">
        <f t="shared" si="324"/>
        <v>88.93</v>
      </c>
      <c r="H1765">
        <f t="shared" ca="1" si="331"/>
        <v>86.45</v>
      </c>
      <c r="I1765">
        <f t="shared" si="325"/>
        <v>2</v>
      </c>
      <c r="J1765">
        <f t="shared" ca="1" si="326"/>
        <v>1</v>
      </c>
      <c r="K1765">
        <f t="shared" ca="1" si="332"/>
        <v>20585.330000000002</v>
      </c>
      <c r="L1765">
        <f t="shared" ca="1" si="333"/>
        <v>20212.91</v>
      </c>
      <c r="M1765" s="21">
        <f t="shared" ca="1" si="327"/>
        <v>-2.7887102215225501</v>
      </c>
      <c r="N1765" s="21">
        <f t="shared" ca="1" si="334"/>
        <v>-1.8091524401114834</v>
      </c>
      <c r="O1765" t="str">
        <f t="shared" ca="1" si="328"/>
        <v/>
      </c>
      <c r="P1765" t="str">
        <f t="shared" ca="1" si="335"/>
        <v/>
      </c>
      <c r="Q1765" t="str">
        <f t="shared" ca="1" si="329"/>
        <v/>
      </c>
      <c r="R1765" t="str">
        <f t="shared" ca="1" si="330"/>
        <v/>
      </c>
    </row>
    <row r="1766" spans="3:18" x14ac:dyDescent="0.25">
      <c r="C1766" s="25">
        <v>40787</v>
      </c>
      <c r="D1766" s="24">
        <v>88.93</v>
      </c>
      <c r="E1766" s="24">
        <v>20585.330000000002</v>
      </c>
      <c r="F1766" s="24">
        <v>1204.42</v>
      </c>
      <c r="G1766">
        <f t="shared" si="324"/>
        <v>88.93</v>
      </c>
      <c r="H1766">
        <f t="shared" ca="1" si="331"/>
        <v>88.93</v>
      </c>
      <c r="I1766">
        <f t="shared" si="325"/>
        <v>1</v>
      </c>
      <c r="J1766">
        <f t="shared" ca="1" si="326"/>
        <v>1</v>
      </c>
      <c r="K1766">
        <f t="shared" ca="1" si="332"/>
        <v>20585.330000000002</v>
      </c>
      <c r="L1766">
        <f t="shared" ca="1" si="333"/>
        <v>20585.330000000002</v>
      </c>
      <c r="M1766" s="21">
        <f t="shared" ca="1" si="327"/>
        <v>0</v>
      </c>
      <c r="N1766" s="21">
        <f t="shared" ca="1" si="334"/>
        <v>0</v>
      </c>
      <c r="O1766" t="str">
        <f t="shared" ca="1" si="328"/>
        <v/>
      </c>
      <c r="P1766" t="str">
        <f t="shared" ca="1" si="335"/>
        <v/>
      </c>
      <c r="Q1766" t="str">
        <f t="shared" ca="1" si="329"/>
        <v/>
      </c>
      <c r="R1766" t="str">
        <f t="shared" ca="1" si="330"/>
        <v/>
      </c>
    </row>
    <row r="1767" spans="3:18" x14ac:dyDescent="0.25">
      <c r="C1767" s="25">
        <v>40786</v>
      </c>
      <c r="D1767" s="24">
        <v>88.81</v>
      </c>
      <c r="E1767" s="24">
        <v>20534.849999999999</v>
      </c>
      <c r="F1767" s="24">
        <v>1218.8900000000001</v>
      </c>
      <c r="G1767">
        <f t="shared" si="324"/>
        <v>88.9</v>
      </c>
      <c r="H1767">
        <f t="shared" ca="1" si="331"/>
        <v>88.81</v>
      </c>
      <c r="I1767">
        <f t="shared" si="325"/>
        <v>2</v>
      </c>
      <c r="J1767">
        <f t="shared" ca="1" si="326"/>
        <v>1</v>
      </c>
      <c r="K1767">
        <f t="shared" ca="1" si="332"/>
        <v>20204.169999999998</v>
      </c>
      <c r="L1767">
        <f t="shared" ca="1" si="333"/>
        <v>20534.849999999999</v>
      </c>
      <c r="M1767" s="21">
        <f t="shared" ca="1" si="327"/>
        <v>-0.10123734533183937</v>
      </c>
      <c r="N1767" s="21">
        <f t="shared" ca="1" si="334"/>
        <v>1.6366918314387524</v>
      </c>
      <c r="O1767" t="str">
        <f t="shared" ca="1" si="328"/>
        <v/>
      </c>
      <c r="P1767" t="str">
        <f t="shared" ca="1" si="335"/>
        <v/>
      </c>
      <c r="Q1767" t="str">
        <f t="shared" ca="1" si="329"/>
        <v/>
      </c>
      <c r="R1767" t="str">
        <f t="shared" ca="1" si="330"/>
        <v/>
      </c>
    </row>
    <row r="1768" spans="3:18" x14ac:dyDescent="0.25">
      <c r="C1768" s="25">
        <v>40785</v>
      </c>
      <c r="D1768" s="24">
        <v>88.9</v>
      </c>
      <c r="E1768" s="24">
        <v>20204.169999999998</v>
      </c>
      <c r="F1768" s="24">
        <v>1212.92</v>
      </c>
      <c r="G1768">
        <f t="shared" si="324"/>
        <v>88.9</v>
      </c>
      <c r="H1768">
        <f t="shared" ca="1" si="331"/>
        <v>88.9</v>
      </c>
      <c r="I1768">
        <f t="shared" si="325"/>
        <v>1</v>
      </c>
      <c r="J1768">
        <f t="shared" ca="1" si="326"/>
        <v>1</v>
      </c>
      <c r="K1768">
        <f t="shared" ca="1" si="332"/>
        <v>20204.169999999998</v>
      </c>
      <c r="L1768">
        <f t="shared" ca="1" si="333"/>
        <v>20204.169999999998</v>
      </c>
      <c r="M1768" s="21">
        <f t="shared" ca="1" si="327"/>
        <v>0</v>
      </c>
      <c r="N1768" s="21">
        <f t="shared" ca="1" si="334"/>
        <v>0</v>
      </c>
      <c r="O1768" t="str">
        <f t="shared" ca="1" si="328"/>
        <v/>
      </c>
      <c r="P1768" t="str">
        <f t="shared" ca="1" si="335"/>
        <v/>
      </c>
      <c r="Q1768" t="str">
        <f t="shared" ca="1" si="329"/>
        <v/>
      </c>
      <c r="R1768" t="str">
        <f t="shared" ca="1" si="330"/>
        <v/>
      </c>
    </row>
    <row r="1769" spans="3:18" x14ac:dyDescent="0.25">
      <c r="C1769" s="25">
        <v>40784</v>
      </c>
      <c r="D1769" s="24">
        <v>87.27</v>
      </c>
      <c r="E1769" s="24">
        <v>19865.11</v>
      </c>
      <c r="F1769" s="24">
        <v>1210.08</v>
      </c>
      <c r="G1769">
        <f t="shared" si="324"/>
        <v>87.88</v>
      </c>
      <c r="H1769">
        <f t="shared" ca="1" si="331"/>
        <v>82.26</v>
      </c>
      <c r="I1769">
        <f t="shared" si="325"/>
        <v>11</v>
      </c>
      <c r="J1769">
        <f t="shared" ca="1" si="326"/>
        <v>7</v>
      </c>
      <c r="K1769">
        <f t="shared" ca="1" si="332"/>
        <v>20260.099999999999</v>
      </c>
      <c r="L1769">
        <f t="shared" ca="1" si="333"/>
        <v>19399.919999999998</v>
      </c>
      <c r="M1769" s="21">
        <f t="shared" ca="1" si="327"/>
        <v>-6.3950842057350794</v>
      </c>
      <c r="N1769" s="21">
        <f t="shared" ca="1" si="334"/>
        <v>-4.2456848682879134</v>
      </c>
      <c r="O1769" t="str">
        <f t="shared" ca="1" si="328"/>
        <v/>
      </c>
      <c r="P1769" t="str">
        <f t="shared" ca="1" si="335"/>
        <v/>
      </c>
      <c r="Q1769" t="str">
        <f t="shared" ca="1" si="329"/>
        <v/>
      </c>
      <c r="R1769" t="str">
        <f t="shared" ca="1" si="330"/>
        <v/>
      </c>
    </row>
    <row r="1770" spans="3:18" x14ac:dyDescent="0.25">
      <c r="C1770" s="25">
        <v>40781</v>
      </c>
      <c r="D1770" s="24">
        <v>85.37</v>
      </c>
      <c r="E1770" s="24">
        <v>19582.88</v>
      </c>
      <c r="F1770" s="24">
        <v>1176.8</v>
      </c>
      <c r="G1770">
        <f t="shared" si="324"/>
        <v>87.88</v>
      </c>
      <c r="H1770">
        <f t="shared" ca="1" si="331"/>
        <v>82.26</v>
      </c>
      <c r="I1770">
        <f t="shared" si="325"/>
        <v>10</v>
      </c>
      <c r="J1770">
        <f t="shared" ca="1" si="326"/>
        <v>6</v>
      </c>
      <c r="K1770">
        <f t="shared" ca="1" si="332"/>
        <v>20260.099999999999</v>
      </c>
      <c r="L1770">
        <f t="shared" ca="1" si="333"/>
        <v>19399.919999999998</v>
      </c>
      <c r="M1770" s="21">
        <f t="shared" ca="1" si="327"/>
        <v>-6.3950842057350794</v>
      </c>
      <c r="N1770" s="21">
        <f t="shared" ca="1" si="334"/>
        <v>-4.2456848682879134</v>
      </c>
      <c r="O1770" t="str">
        <f t="shared" ca="1" si="328"/>
        <v/>
      </c>
      <c r="P1770" t="str">
        <f t="shared" ca="1" si="335"/>
        <v/>
      </c>
      <c r="Q1770" t="str">
        <f t="shared" ca="1" si="329"/>
        <v/>
      </c>
      <c r="R1770" t="str">
        <f t="shared" ca="1" si="330"/>
        <v/>
      </c>
    </row>
    <row r="1771" spans="3:18" x14ac:dyDescent="0.25">
      <c r="C1771" s="25">
        <v>40780</v>
      </c>
      <c r="D1771" s="24">
        <v>85.3</v>
      </c>
      <c r="E1771" s="24">
        <v>19752.48</v>
      </c>
      <c r="F1771" s="24">
        <v>1159.27</v>
      </c>
      <c r="G1771">
        <f t="shared" si="324"/>
        <v>87.88</v>
      </c>
      <c r="H1771">
        <f t="shared" ca="1" si="331"/>
        <v>82.26</v>
      </c>
      <c r="I1771">
        <f t="shared" si="325"/>
        <v>9</v>
      </c>
      <c r="J1771">
        <f t="shared" ca="1" si="326"/>
        <v>5</v>
      </c>
      <c r="K1771">
        <f t="shared" ca="1" si="332"/>
        <v>20260.099999999999</v>
      </c>
      <c r="L1771">
        <f t="shared" ca="1" si="333"/>
        <v>19399.919999999998</v>
      </c>
      <c r="M1771" s="21">
        <f t="shared" ca="1" si="327"/>
        <v>-6.3950842057350794</v>
      </c>
      <c r="N1771" s="21">
        <f t="shared" ca="1" si="334"/>
        <v>-4.2456848682879134</v>
      </c>
      <c r="O1771" t="str">
        <f t="shared" ca="1" si="328"/>
        <v/>
      </c>
      <c r="P1771" t="str">
        <f t="shared" ca="1" si="335"/>
        <v/>
      </c>
      <c r="Q1771" t="str">
        <f t="shared" ca="1" si="329"/>
        <v/>
      </c>
      <c r="R1771" t="str">
        <f t="shared" ca="1" si="330"/>
        <v/>
      </c>
    </row>
    <row r="1772" spans="3:18" x14ac:dyDescent="0.25">
      <c r="C1772" s="25">
        <v>40779</v>
      </c>
      <c r="D1772" s="24">
        <v>85.16</v>
      </c>
      <c r="E1772" s="24">
        <v>19466.79</v>
      </c>
      <c r="F1772" s="24">
        <v>1177.5999999999999</v>
      </c>
      <c r="G1772">
        <f t="shared" si="324"/>
        <v>87.88</v>
      </c>
      <c r="H1772">
        <f t="shared" ca="1" si="331"/>
        <v>82.26</v>
      </c>
      <c r="I1772">
        <f t="shared" si="325"/>
        <v>8</v>
      </c>
      <c r="J1772">
        <f t="shared" ca="1" si="326"/>
        <v>4</v>
      </c>
      <c r="K1772">
        <f t="shared" ca="1" si="332"/>
        <v>20260.099999999999</v>
      </c>
      <c r="L1772">
        <f t="shared" ca="1" si="333"/>
        <v>19399.919999999998</v>
      </c>
      <c r="M1772" s="21">
        <f t="shared" ca="1" si="327"/>
        <v>-6.3950842057350794</v>
      </c>
      <c r="N1772" s="21">
        <f t="shared" ca="1" si="334"/>
        <v>-4.2456848682879134</v>
      </c>
      <c r="O1772" t="str">
        <f t="shared" ca="1" si="328"/>
        <v/>
      </c>
      <c r="P1772" t="str">
        <f t="shared" ca="1" si="335"/>
        <v/>
      </c>
      <c r="Q1772" t="str">
        <f t="shared" ca="1" si="329"/>
        <v/>
      </c>
      <c r="R1772" t="str">
        <f t="shared" ca="1" si="330"/>
        <v/>
      </c>
    </row>
    <row r="1773" spans="3:18" x14ac:dyDescent="0.25">
      <c r="C1773" s="25">
        <v>40778</v>
      </c>
      <c r="D1773" s="24">
        <v>85.44</v>
      </c>
      <c r="E1773" s="24">
        <v>19875.53</v>
      </c>
      <c r="F1773" s="24">
        <v>1162.3499999999999</v>
      </c>
      <c r="G1773">
        <f t="shared" si="324"/>
        <v>91.93</v>
      </c>
      <c r="H1773">
        <f t="shared" ca="1" si="331"/>
        <v>79.3</v>
      </c>
      <c r="I1773">
        <f t="shared" si="325"/>
        <v>15</v>
      </c>
      <c r="J1773">
        <f t="shared" ca="1" si="326"/>
        <v>11</v>
      </c>
      <c r="K1773">
        <f t="shared" ca="1" si="332"/>
        <v>21992.720000000001</v>
      </c>
      <c r="L1773">
        <f t="shared" ca="1" si="333"/>
        <v>19330.7</v>
      </c>
      <c r="M1773" s="21">
        <f t="shared" ca="1" si="327"/>
        <v>-13.738714239094973</v>
      </c>
      <c r="N1773" s="21">
        <f t="shared" ca="1" si="334"/>
        <v>-12.104096264582099</v>
      </c>
      <c r="O1773">
        <f t="shared" ca="1" si="328"/>
        <v>1</v>
      </c>
      <c r="P1773">
        <f t="shared" ca="1" si="335"/>
        <v>1</v>
      </c>
      <c r="Q1773" s="22">
        <f t="shared" ca="1" si="329"/>
        <v>40758</v>
      </c>
      <c r="R1773" s="22">
        <f t="shared" ca="1" si="330"/>
        <v>40764</v>
      </c>
    </row>
    <row r="1774" spans="3:18" x14ac:dyDescent="0.25">
      <c r="C1774" s="25">
        <v>40777</v>
      </c>
      <c r="D1774" s="24">
        <v>84.12</v>
      </c>
      <c r="E1774" s="24">
        <v>19486.87</v>
      </c>
      <c r="F1774" s="24">
        <v>1123.82</v>
      </c>
      <c r="G1774">
        <f t="shared" si="324"/>
        <v>93.79</v>
      </c>
      <c r="H1774">
        <f t="shared" ca="1" si="331"/>
        <v>79.3</v>
      </c>
      <c r="I1774">
        <f t="shared" si="325"/>
        <v>15</v>
      </c>
      <c r="J1774">
        <f t="shared" ca="1" si="326"/>
        <v>10</v>
      </c>
      <c r="K1774">
        <f t="shared" ca="1" si="332"/>
        <v>22421.46</v>
      </c>
      <c r="L1774">
        <f t="shared" ca="1" si="333"/>
        <v>19330.7</v>
      </c>
      <c r="M1774" s="21">
        <f t="shared" ca="1" si="327"/>
        <v>-15.449408252478946</v>
      </c>
      <c r="N1774" s="21">
        <f t="shared" ca="1" si="334"/>
        <v>-13.784829355447858</v>
      </c>
      <c r="O1774">
        <f t="shared" ca="1" si="328"/>
        <v>1</v>
      </c>
      <c r="P1774">
        <f t="shared" ca="1" si="335"/>
        <v>1</v>
      </c>
      <c r="Q1774" s="22">
        <f t="shared" ca="1" si="329"/>
        <v>40757</v>
      </c>
      <c r="R1774" s="22">
        <f t="shared" ca="1" si="330"/>
        <v>40764</v>
      </c>
    </row>
    <row r="1775" spans="3:18" x14ac:dyDescent="0.25">
      <c r="C1775" s="25">
        <v>40774</v>
      </c>
      <c r="D1775" s="24">
        <v>82.26</v>
      </c>
      <c r="E1775" s="24">
        <v>19399.919999999998</v>
      </c>
      <c r="F1775" s="24">
        <v>1123.53</v>
      </c>
      <c r="G1775">
        <f t="shared" si="324"/>
        <v>94.89</v>
      </c>
      <c r="H1775">
        <f t="shared" ca="1" si="331"/>
        <v>79.3</v>
      </c>
      <c r="I1775">
        <f t="shared" si="325"/>
        <v>15</v>
      </c>
      <c r="J1775">
        <f t="shared" ca="1" si="326"/>
        <v>9</v>
      </c>
      <c r="K1775">
        <f t="shared" ca="1" si="332"/>
        <v>22663.37</v>
      </c>
      <c r="L1775">
        <f t="shared" ca="1" si="333"/>
        <v>19330.7</v>
      </c>
      <c r="M1775" s="21">
        <f t="shared" ca="1" si="327"/>
        <v>-16.429550005269267</v>
      </c>
      <c r="N1775" s="21">
        <f t="shared" ca="1" si="334"/>
        <v>-14.705094608612923</v>
      </c>
      <c r="O1775">
        <f t="shared" ca="1" si="328"/>
        <v>1</v>
      </c>
      <c r="P1775">
        <f t="shared" ca="1" si="335"/>
        <v>1</v>
      </c>
      <c r="Q1775" s="22">
        <f t="shared" ca="1" si="329"/>
        <v>40756</v>
      </c>
      <c r="R1775" s="22">
        <f t="shared" ca="1" si="330"/>
        <v>40764</v>
      </c>
    </row>
    <row r="1776" spans="3:18" x14ac:dyDescent="0.25">
      <c r="C1776" s="25">
        <v>40773</v>
      </c>
      <c r="D1776" s="24">
        <v>82.38</v>
      </c>
      <c r="E1776" s="24">
        <v>20016.27</v>
      </c>
      <c r="F1776" s="24">
        <v>1140.6500000000001</v>
      </c>
      <c r="G1776">
        <f t="shared" si="324"/>
        <v>95.7</v>
      </c>
      <c r="H1776">
        <f t="shared" ca="1" si="331"/>
        <v>79.3</v>
      </c>
      <c r="I1776">
        <f t="shared" si="325"/>
        <v>15</v>
      </c>
      <c r="J1776">
        <f t="shared" ca="1" si="326"/>
        <v>8</v>
      </c>
      <c r="K1776">
        <f t="shared" ca="1" si="332"/>
        <v>22440.25</v>
      </c>
      <c r="L1776">
        <f t="shared" ca="1" si="333"/>
        <v>19330.7</v>
      </c>
      <c r="M1776" s="21">
        <f t="shared" ca="1" si="327"/>
        <v>-17.136886102403349</v>
      </c>
      <c r="N1776" s="21">
        <f t="shared" ca="1" si="334"/>
        <v>-13.857020309488533</v>
      </c>
      <c r="O1776">
        <f t="shared" ca="1" si="328"/>
        <v>1</v>
      </c>
      <c r="P1776">
        <f t="shared" ca="1" si="335"/>
        <v>1</v>
      </c>
      <c r="Q1776" s="22">
        <f t="shared" ca="1" si="329"/>
        <v>40753</v>
      </c>
      <c r="R1776" s="22">
        <f t="shared" ca="1" si="330"/>
        <v>40764</v>
      </c>
    </row>
    <row r="1777" spans="3:18" x14ac:dyDescent="0.25">
      <c r="C1777" s="25">
        <v>40772</v>
      </c>
      <c r="D1777" s="24">
        <v>87.58</v>
      </c>
      <c r="E1777" s="24">
        <v>20289.03</v>
      </c>
      <c r="F1777" s="24">
        <v>1193.8900000000001</v>
      </c>
      <c r="G1777">
        <f t="shared" si="324"/>
        <v>97.44</v>
      </c>
      <c r="H1777">
        <f t="shared" ca="1" si="331"/>
        <v>79.3</v>
      </c>
      <c r="I1777">
        <f t="shared" si="325"/>
        <v>15</v>
      </c>
      <c r="J1777">
        <f t="shared" ca="1" si="326"/>
        <v>7</v>
      </c>
      <c r="K1777">
        <f t="shared" ca="1" si="332"/>
        <v>22570.74</v>
      </c>
      <c r="L1777">
        <f t="shared" ca="1" si="333"/>
        <v>19330.7</v>
      </c>
      <c r="M1777" s="21">
        <f t="shared" ca="1" si="327"/>
        <v>-18.616584564860428</v>
      </c>
      <c r="N1777" s="21">
        <f t="shared" ca="1" si="334"/>
        <v>-14.355045514679631</v>
      </c>
      <c r="O1777">
        <f t="shared" ca="1" si="328"/>
        <v>1</v>
      </c>
      <c r="P1777">
        <f t="shared" ca="1" si="335"/>
        <v>1</v>
      </c>
      <c r="Q1777" s="22">
        <f t="shared" ca="1" si="329"/>
        <v>40752</v>
      </c>
      <c r="R1777" s="22">
        <f t="shared" ca="1" si="330"/>
        <v>40764</v>
      </c>
    </row>
    <row r="1778" spans="3:18" x14ac:dyDescent="0.25">
      <c r="C1778" s="25">
        <v>40771</v>
      </c>
      <c r="D1778" s="24">
        <v>86.65</v>
      </c>
      <c r="E1778" s="24">
        <v>20212.080000000002</v>
      </c>
      <c r="F1778" s="24">
        <v>1192.76</v>
      </c>
      <c r="G1778">
        <f t="shared" si="324"/>
        <v>97.44</v>
      </c>
      <c r="H1778">
        <f t="shared" ca="1" si="331"/>
        <v>79.3</v>
      </c>
      <c r="I1778">
        <f t="shared" si="325"/>
        <v>14</v>
      </c>
      <c r="J1778">
        <f t="shared" ca="1" si="326"/>
        <v>6</v>
      </c>
      <c r="K1778">
        <f t="shared" ca="1" si="332"/>
        <v>22570.74</v>
      </c>
      <c r="L1778">
        <f t="shared" ca="1" si="333"/>
        <v>19330.7</v>
      </c>
      <c r="M1778" s="21">
        <f t="shared" ca="1" si="327"/>
        <v>-18.616584564860428</v>
      </c>
      <c r="N1778" s="21">
        <f t="shared" ca="1" si="334"/>
        <v>-14.355045514679631</v>
      </c>
      <c r="O1778">
        <f t="shared" ca="1" si="328"/>
        <v>1</v>
      </c>
      <c r="P1778">
        <f t="shared" ca="1" si="335"/>
        <v>1</v>
      </c>
      <c r="Q1778" s="22">
        <f t="shared" ca="1" si="329"/>
        <v>40752</v>
      </c>
      <c r="R1778" s="22">
        <f t="shared" ca="1" si="330"/>
        <v>40764</v>
      </c>
    </row>
    <row r="1779" spans="3:18" x14ac:dyDescent="0.25">
      <c r="C1779" s="25">
        <v>40770</v>
      </c>
      <c r="D1779" s="24">
        <v>87.88</v>
      </c>
      <c r="E1779" s="24">
        <v>20260.099999999999</v>
      </c>
      <c r="F1779" s="24">
        <v>1204.49</v>
      </c>
      <c r="G1779">
        <f t="shared" si="324"/>
        <v>99.59</v>
      </c>
      <c r="H1779">
        <f t="shared" ca="1" si="331"/>
        <v>79.3</v>
      </c>
      <c r="I1779">
        <f t="shared" si="325"/>
        <v>15</v>
      </c>
      <c r="J1779">
        <f t="shared" ca="1" si="326"/>
        <v>5</v>
      </c>
      <c r="K1779">
        <f t="shared" ca="1" si="332"/>
        <v>22572.080000000002</v>
      </c>
      <c r="L1779">
        <f t="shared" ca="1" si="333"/>
        <v>19330.7</v>
      </c>
      <c r="M1779" s="21">
        <f t="shared" ca="1" si="327"/>
        <v>-20.373531479064166</v>
      </c>
      <c r="N1779" s="21">
        <f t="shared" ca="1" si="334"/>
        <v>-14.360129859543303</v>
      </c>
      <c r="O1779">
        <f t="shared" ca="1" si="328"/>
        <v>1</v>
      </c>
      <c r="P1779">
        <f t="shared" ca="1" si="335"/>
        <v>1</v>
      </c>
      <c r="Q1779" s="22">
        <f t="shared" ca="1" si="329"/>
        <v>40750</v>
      </c>
      <c r="R1779" s="22">
        <f t="shared" ca="1" si="330"/>
        <v>40764</v>
      </c>
    </row>
    <row r="1780" spans="3:18" x14ac:dyDescent="0.25">
      <c r="C1780" s="25">
        <v>40767</v>
      </c>
      <c r="D1780" s="24">
        <v>85.38</v>
      </c>
      <c r="E1780" s="24">
        <v>19620.009999999998</v>
      </c>
      <c r="F1780" s="24">
        <v>1178.81</v>
      </c>
      <c r="G1780">
        <f t="shared" si="324"/>
        <v>99.59</v>
      </c>
      <c r="H1780">
        <f t="shared" ca="1" si="331"/>
        <v>79.3</v>
      </c>
      <c r="I1780">
        <f t="shared" si="325"/>
        <v>14</v>
      </c>
      <c r="J1780">
        <f t="shared" ca="1" si="326"/>
        <v>4</v>
      </c>
      <c r="K1780">
        <f t="shared" ca="1" si="332"/>
        <v>22572.080000000002</v>
      </c>
      <c r="L1780">
        <f t="shared" ca="1" si="333"/>
        <v>19330.7</v>
      </c>
      <c r="M1780" s="21">
        <f t="shared" ca="1" si="327"/>
        <v>-20.373531479064166</v>
      </c>
      <c r="N1780" s="21">
        <f t="shared" ca="1" si="334"/>
        <v>-14.360129859543303</v>
      </c>
      <c r="O1780">
        <f t="shared" ca="1" si="328"/>
        <v>1</v>
      </c>
      <c r="P1780">
        <f t="shared" ca="1" si="335"/>
        <v>1</v>
      </c>
      <c r="Q1780" s="22">
        <f t="shared" ca="1" si="329"/>
        <v>40750</v>
      </c>
      <c r="R1780" s="22">
        <f t="shared" ca="1" si="330"/>
        <v>40764</v>
      </c>
    </row>
    <row r="1781" spans="3:18" x14ac:dyDescent="0.25">
      <c r="C1781" s="25">
        <v>40766</v>
      </c>
      <c r="D1781" s="24">
        <v>85.72</v>
      </c>
      <c r="E1781" s="24">
        <v>19595.14</v>
      </c>
      <c r="F1781" s="24">
        <v>1172.6400000000001</v>
      </c>
      <c r="G1781">
        <f t="shared" si="324"/>
        <v>99.87</v>
      </c>
      <c r="H1781">
        <f t="shared" ca="1" si="331"/>
        <v>79.3</v>
      </c>
      <c r="I1781">
        <f t="shared" si="325"/>
        <v>15</v>
      </c>
      <c r="J1781">
        <f t="shared" ca="1" si="326"/>
        <v>3</v>
      </c>
      <c r="K1781">
        <f t="shared" ca="1" si="332"/>
        <v>22444.799999999999</v>
      </c>
      <c r="L1781">
        <f t="shared" ca="1" si="333"/>
        <v>19330.7</v>
      </c>
      <c r="M1781" s="21">
        <f t="shared" ca="1" si="327"/>
        <v>-20.596775808551126</v>
      </c>
      <c r="N1781" s="21">
        <f t="shared" ca="1" si="334"/>
        <v>-13.874483176504127</v>
      </c>
      <c r="O1781">
        <f t="shared" ca="1" si="328"/>
        <v>1</v>
      </c>
      <c r="P1781">
        <f t="shared" ca="1" si="335"/>
        <v>1</v>
      </c>
      <c r="Q1781" s="22">
        <f t="shared" ca="1" si="329"/>
        <v>40746</v>
      </c>
      <c r="R1781" s="22">
        <f t="shared" ca="1" si="330"/>
        <v>40764</v>
      </c>
    </row>
    <row r="1782" spans="3:18" x14ac:dyDescent="0.25">
      <c r="C1782" s="25">
        <v>40765</v>
      </c>
      <c r="D1782" s="24">
        <v>82.89</v>
      </c>
      <c r="E1782" s="24">
        <v>19783.669999999998</v>
      </c>
      <c r="F1782" s="24">
        <v>1120.76</v>
      </c>
      <c r="G1782">
        <f t="shared" si="324"/>
        <v>99.87</v>
      </c>
      <c r="H1782">
        <f t="shared" ca="1" si="331"/>
        <v>79.3</v>
      </c>
      <c r="I1782">
        <f t="shared" si="325"/>
        <v>14</v>
      </c>
      <c r="J1782">
        <f t="shared" ca="1" si="326"/>
        <v>2</v>
      </c>
      <c r="K1782">
        <f t="shared" ca="1" si="332"/>
        <v>22444.799999999999</v>
      </c>
      <c r="L1782">
        <f t="shared" ca="1" si="333"/>
        <v>19330.7</v>
      </c>
      <c r="M1782" s="21">
        <f t="shared" ca="1" si="327"/>
        <v>-20.596775808551126</v>
      </c>
      <c r="N1782" s="21">
        <f t="shared" ca="1" si="334"/>
        <v>-13.874483176504127</v>
      </c>
      <c r="O1782">
        <f t="shared" ca="1" si="328"/>
        <v>1</v>
      </c>
      <c r="P1782">
        <f t="shared" ca="1" si="335"/>
        <v>1</v>
      </c>
      <c r="Q1782" s="22">
        <f t="shared" ca="1" si="329"/>
        <v>40746</v>
      </c>
      <c r="R1782" s="22">
        <f t="shared" ca="1" si="330"/>
        <v>40764</v>
      </c>
    </row>
    <row r="1783" spans="3:18" x14ac:dyDescent="0.25">
      <c r="C1783" s="25">
        <v>40764</v>
      </c>
      <c r="D1783" s="24">
        <v>79.3</v>
      </c>
      <c r="E1783" s="24">
        <v>19330.7</v>
      </c>
      <c r="F1783" s="24">
        <v>1172.53</v>
      </c>
      <c r="G1783">
        <f t="shared" si="324"/>
        <v>99.87</v>
      </c>
      <c r="H1783">
        <f t="shared" ca="1" si="331"/>
        <v>79.3</v>
      </c>
      <c r="I1783">
        <f t="shared" si="325"/>
        <v>13</v>
      </c>
      <c r="J1783">
        <f t="shared" ca="1" si="326"/>
        <v>1</v>
      </c>
      <c r="K1783">
        <f t="shared" ca="1" si="332"/>
        <v>22444.799999999999</v>
      </c>
      <c r="L1783">
        <f t="shared" ca="1" si="333"/>
        <v>19330.7</v>
      </c>
      <c r="M1783" s="21">
        <f t="shared" ca="1" si="327"/>
        <v>-20.596775808551126</v>
      </c>
      <c r="N1783" s="21">
        <f t="shared" ca="1" si="334"/>
        <v>-13.874483176504127</v>
      </c>
      <c r="O1783">
        <f t="shared" ca="1" si="328"/>
        <v>1</v>
      </c>
      <c r="P1783">
        <f t="shared" ca="1" si="335"/>
        <v>1</v>
      </c>
      <c r="Q1783" s="22">
        <f t="shared" ca="1" si="329"/>
        <v>40746</v>
      </c>
      <c r="R1783" s="22">
        <f t="shared" ca="1" si="330"/>
        <v>40764</v>
      </c>
    </row>
    <row r="1784" spans="3:18" x14ac:dyDescent="0.25">
      <c r="C1784" s="25">
        <v>40763</v>
      </c>
      <c r="D1784" s="24">
        <v>81.31</v>
      </c>
      <c r="E1784" s="24">
        <v>20490.57</v>
      </c>
      <c r="F1784" s="24">
        <v>1119.46</v>
      </c>
      <c r="G1784">
        <f t="shared" si="324"/>
        <v>99.87</v>
      </c>
      <c r="H1784">
        <f t="shared" ca="1" si="331"/>
        <v>81.31</v>
      </c>
      <c r="I1784">
        <f t="shared" si="325"/>
        <v>12</v>
      </c>
      <c r="J1784">
        <f t="shared" ca="1" si="326"/>
        <v>1</v>
      </c>
      <c r="K1784">
        <f t="shared" ca="1" si="332"/>
        <v>22444.799999999999</v>
      </c>
      <c r="L1784">
        <f t="shared" ca="1" si="333"/>
        <v>20490.57</v>
      </c>
      <c r="M1784" s="21">
        <f t="shared" ca="1" si="327"/>
        <v>-18.584159407229393</v>
      </c>
      <c r="N1784" s="21">
        <f t="shared" ca="1" si="334"/>
        <v>-8.7068274165953756</v>
      </c>
      <c r="O1784">
        <f t="shared" ca="1" si="328"/>
        <v>1</v>
      </c>
      <c r="P1784" t="str">
        <f t="shared" ca="1" si="335"/>
        <v/>
      </c>
      <c r="Q1784" t="str">
        <f t="shared" ca="1" si="329"/>
        <v/>
      </c>
      <c r="R1784" t="str">
        <f t="shared" ca="1" si="330"/>
        <v/>
      </c>
    </row>
    <row r="1785" spans="3:18" x14ac:dyDescent="0.25">
      <c r="C1785" s="25">
        <v>40760</v>
      </c>
      <c r="D1785" s="24">
        <v>86.88</v>
      </c>
      <c r="E1785" s="24">
        <v>20946.14</v>
      </c>
      <c r="F1785" s="24">
        <v>1199.3800000000001</v>
      </c>
      <c r="G1785">
        <f t="shared" si="324"/>
        <v>99.87</v>
      </c>
      <c r="H1785">
        <f t="shared" ca="1" si="331"/>
        <v>86.63</v>
      </c>
      <c r="I1785">
        <f t="shared" si="325"/>
        <v>11</v>
      </c>
      <c r="J1785">
        <f t="shared" ca="1" si="326"/>
        <v>2</v>
      </c>
      <c r="K1785">
        <f t="shared" ca="1" si="332"/>
        <v>22444.799999999999</v>
      </c>
      <c r="L1785">
        <f t="shared" ca="1" si="333"/>
        <v>21884.74</v>
      </c>
      <c r="M1785" s="21">
        <f t="shared" ca="1" si="327"/>
        <v>-13.257234404726148</v>
      </c>
      <c r="N1785" s="21">
        <f t="shared" ca="1" si="334"/>
        <v>-2.4952773025377684</v>
      </c>
      <c r="O1785">
        <f t="shared" ca="1" si="328"/>
        <v>1</v>
      </c>
      <c r="P1785" t="str">
        <f t="shared" ca="1" si="335"/>
        <v/>
      </c>
      <c r="Q1785" t="str">
        <f t="shared" ca="1" si="329"/>
        <v/>
      </c>
      <c r="R1785" t="str">
        <f t="shared" ca="1" si="330"/>
        <v/>
      </c>
    </row>
    <row r="1786" spans="3:18" x14ac:dyDescent="0.25">
      <c r="C1786" s="25">
        <v>40759</v>
      </c>
      <c r="D1786" s="24">
        <v>86.63</v>
      </c>
      <c r="E1786" s="24">
        <v>21884.74</v>
      </c>
      <c r="F1786" s="24">
        <v>1200.07</v>
      </c>
      <c r="G1786">
        <f t="shared" si="324"/>
        <v>99.87</v>
      </c>
      <c r="H1786">
        <f t="shared" ca="1" si="331"/>
        <v>86.63</v>
      </c>
      <c r="I1786">
        <f t="shared" si="325"/>
        <v>10</v>
      </c>
      <c r="J1786">
        <f t="shared" ca="1" si="326"/>
        <v>1</v>
      </c>
      <c r="K1786">
        <f t="shared" ca="1" si="332"/>
        <v>22444.799999999999</v>
      </c>
      <c r="L1786">
        <f t="shared" ca="1" si="333"/>
        <v>21884.74</v>
      </c>
      <c r="M1786" s="21">
        <f t="shared" ca="1" si="327"/>
        <v>-13.257234404726148</v>
      </c>
      <c r="N1786" s="21">
        <f t="shared" ca="1" si="334"/>
        <v>-2.4952773025377684</v>
      </c>
      <c r="O1786">
        <f t="shared" ca="1" si="328"/>
        <v>1</v>
      </c>
      <c r="P1786" t="str">
        <f t="shared" ca="1" si="335"/>
        <v/>
      </c>
      <c r="Q1786" t="str">
        <f t="shared" ca="1" si="329"/>
        <v/>
      </c>
      <c r="R1786" t="str">
        <f t="shared" ca="1" si="330"/>
        <v/>
      </c>
    </row>
    <row r="1787" spans="3:18" x14ac:dyDescent="0.25">
      <c r="C1787" s="25">
        <v>40758</v>
      </c>
      <c r="D1787" s="24">
        <v>91.93</v>
      </c>
      <c r="E1787" s="24">
        <v>21992.720000000001</v>
      </c>
      <c r="F1787" s="24">
        <v>1260.3399999999999</v>
      </c>
      <c r="G1787">
        <f t="shared" si="324"/>
        <v>99.87</v>
      </c>
      <c r="H1787">
        <f t="shared" ca="1" si="331"/>
        <v>91.93</v>
      </c>
      <c r="I1787">
        <f t="shared" si="325"/>
        <v>9</v>
      </c>
      <c r="J1787">
        <f t="shared" ca="1" si="326"/>
        <v>1</v>
      </c>
      <c r="K1787">
        <f t="shared" ca="1" si="332"/>
        <v>22444.799999999999</v>
      </c>
      <c r="L1787">
        <f t="shared" ca="1" si="333"/>
        <v>21992.720000000001</v>
      </c>
      <c r="M1787" s="21">
        <f t="shared" ca="1" si="327"/>
        <v>-7.9503354360668794</v>
      </c>
      <c r="N1787" s="21">
        <f t="shared" ca="1" si="334"/>
        <v>-2.0141859138865015</v>
      </c>
      <c r="O1787" t="str">
        <f t="shared" ca="1" si="328"/>
        <v/>
      </c>
      <c r="P1787" t="str">
        <f t="shared" ca="1" si="335"/>
        <v/>
      </c>
      <c r="Q1787" t="str">
        <f t="shared" ca="1" si="329"/>
        <v/>
      </c>
      <c r="R1787" t="str">
        <f t="shared" ca="1" si="330"/>
        <v/>
      </c>
    </row>
    <row r="1788" spans="3:18" x14ac:dyDescent="0.25">
      <c r="C1788" s="25">
        <v>40757</v>
      </c>
      <c r="D1788" s="24">
        <v>93.79</v>
      </c>
      <c r="E1788" s="24">
        <v>22421.46</v>
      </c>
      <c r="F1788" s="24">
        <v>1254.05</v>
      </c>
      <c r="G1788">
        <f t="shared" si="324"/>
        <v>99.87</v>
      </c>
      <c r="H1788">
        <f t="shared" ca="1" si="331"/>
        <v>93.79</v>
      </c>
      <c r="I1788">
        <f t="shared" si="325"/>
        <v>8</v>
      </c>
      <c r="J1788">
        <f t="shared" ca="1" si="326"/>
        <v>1</v>
      </c>
      <c r="K1788">
        <f t="shared" ca="1" si="332"/>
        <v>22444.799999999999</v>
      </c>
      <c r="L1788">
        <f t="shared" ca="1" si="333"/>
        <v>22421.46</v>
      </c>
      <c r="M1788" s="21">
        <f t="shared" ca="1" si="327"/>
        <v>-6.0879142885751474</v>
      </c>
      <c r="N1788" s="21">
        <f t="shared" ca="1" si="334"/>
        <v>-0.10398845166809112</v>
      </c>
      <c r="O1788" t="str">
        <f t="shared" ca="1" si="328"/>
        <v/>
      </c>
      <c r="P1788" t="str">
        <f t="shared" ca="1" si="335"/>
        <v/>
      </c>
      <c r="Q1788" t="str">
        <f t="shared" ca="1" si="329"/>
        <v/>
      </c>
      <c r="R1788" t="str">
        <f t="shared" ca="1" si="330"/>
        <v/>
      </c>
    </row>
    <row r="1789" spans="3:18" x14ac:dyDescent="0.25">
      <c r="C1789" s="25">
        <v>40756</v>
      </c>
      <c r="D1789" s="24">
        <v>94.89</v>
      </c>
      <c r="E1789" s="24">
        <v>22663.37</v>
      </c>
      <c r="F1789" s="24">
        <v>1286.94</v>
      </c>
      <c r="G1789">
        <f t="shared" si="324"/>
        <v>99.87</v>
      </c>
      <c r="H1789">
        <f t="shared" ca="1" si="331"/>
        <v>94.89</v>
      </c>
      <c r="I1789">
        <f t="shared" si="325"/>
        <v>7</v>
      </c>
      <c r="J1789">
        <f t="shared" ca="1" si="326"/>
        <v>1</v>
      </c>
      <c r="K1789">
        <f t="shared" ca="1" si="332"/>
        <v>22444.799999999999</v>
      </c>
      <c r="L1789">
        <f t="shared" ca="1" si="333"/>
        <v>22663.37</v>
      </c>
      <c r="M1789" s="21">
        <f t="shared" ca="1" si="327"/>
        <v>-4.9864824271553037</v>
      </c>
      <c r="N1789" s="21">
        <f t="shared" ca="1" si="334"/>
        <v>0.97381130595950438</v>
      </c>
      <c r="O1789" t="str">
        <f t="shared" ca="1" si="328"/>
        <v/>
      </c>
      <c r="P1789" t="str">
        <f t="shared" ca="1" si="335"/>
        <v/>
      </c>
      <c r="Q1789" t="str">
        <f t="shared" ca="1" si="329"/>
        <v/>
      </c>
      <c r="R1789" t="str">
        <f t="shared" ca="1" si="330"/>
        <v/>
      </c>
    </row>
    <row r="1790" spans="3:18" x14ac:dyDescent="0.25">
      <c r="C1790" s="25">
        <v>40753</v>
      </c>
      <c r="D1790" s="24">
        <v>95.7</v>
      </c>
      <c r="E1790" s="24">
        <v>22440.25</v>
      </c>
      <c r="F1790" s="24">
        <v>1292.28</v>
      </c>
      <c r="G1790">
        <f t="shared" si="324"/>
        <v>99.87</v>
      </c>
      <c r="H1790">
        <f t="shared" ca="1" si="331"/>
        <v>95.7</v>
      </c>
      <c r="I1790">
        <f t="shared" si="325"/>
        <v>6</v>
      </c>
      <c r="J1790">
        <f t="shared" ca="1" si="326"/>
        <v>1</v>
      </c>
      <c r="K1790">
        <f t="shared" ca="1" si="332"/>
        <v>22444.799999999999</v>
      </c>
      <c r="L1790">
        <f t="shared" ca="1" si="333"/>
        <v>22440.25</v>
      </c>
      <c r="M1790" s="21">
        <f t="shared" ca="1" si="327"/>
        <v>-4.1754280564734181</v>
      </c>
      <c r="N1790" s="21">
        <f t="shared" ca="1" si="334"/>
        <v>-2.027195608782506E-2</v>
      </c>
      <c r="O1790" t="str">
        <f t="shared" ca="1" si="328"/>
        <v/>
      </c>
      <c r="P1790" t="str">
        <f t="shared" ca="1" si="335"/>
        <v/>
      </c>
      <c r="Q1790" t="str">
        <f t="shared" ca="1" si="329"/>
        <v/>
      </c>
      <c r="R1790" t="str">
        <f t="shared" ca="1" si="330"/>
        <v/>
      </c>
    </row>
    <row r="1791" spans="3:18" x14ac:dyDescent="0.25">
      <c r="C1791" s="25">
        <v>40752</v>
      </c>
      <c r="D1791" s="24">
        <v>97.44</v>
      </c>
      <c r="E1791" s="24">
        <v>22570.74</v>
      </c>
      <c r="F1791" s="24">
        <v>1300.67</v>
      </c>
      <c r="G1791">
        <f t="shared" si="324"/>
        <v>99.87</v>
      </c>
      <c r="H1791">
        <f t="shared" ca="1" si="331"/>
        <v>97.4</v>
      </c>
      <c r="I1791">
        <f t="shared" si="325"/>
        <v>5</v>
      </c>
      <c r="J1791">
        <f t="shared" ca="1" si="326"/>
        <v>2</v>
      </c>
      <c r="K1791">
        <f t="shared" ca="1" si="332"/>
        <v>22444.799999999999</v>
      </c>
      <c r="L1791">
        <f t="shared" ca="1" si="333"/>
        <v>22541.69</v>
      </c>
      <c r="M1791" s="21">
        <f t="shared" ca="1" si="327"/>
        <v>-2.4732151797336566</v>
      </c>
      <c r="N1791" s="21">
        <f t="shared" ca="1" si="334"/>
        <v>0.43168128029653641</v>
      </c>
      <c r="O1791" t="str">
        <f t="shared" ca="1" si="328"/>
        <v/>
      </c>
      <c r="P1791" t="str">
        <f t="shared" ca="1" si="335"/>
        <v/>
      </c>
      <c r="Q1791" t="str">
        <f t="shared" ca="1" si="329"/>
        <v/>
      </c>
      <c r="R1791" t="str">
        <f t="shared" ca="1" si="330"/>
        <v/>
      </c>
    </row>
    <row r="1792" spans="3:18" x14ac:dyDescent="0.25">
      <c r="C1792" s="25">
        <v>40751</v>
      </c>
      <c r="D1792" s="24">
        <v>97.4</v>
      </c>
      <c r="E1792" s="24">
        <v>22541.69</v>
      </c>
      <c r="F1792" s="24">
        <v>1304.8900000000001</v>
      </c>
      <c r="G1792">
        <f t="shared" si="324"/>
        <v>99.87</v>
      </c>
      <c r="H1792">
        <f t="shared" ca="1" si="331"/>
        <v>97.4</v>
      </c>
      <c r="I1792">
        <f t="shared" si="325"/>
        <v>4</v>
      </c>
      <c r="J1792">
        <f t="shared" ca="1" si="326"/>
        <v>1</v>
      </c>
      <c r="K1792">
        <f t="shared" ca="1" si="332"/>
        <v>22444.799999999999</v>
      </c>
      <c r="L1792">
        <f t="shared" ca="1" si="333"/>
        <v>22541.69</v>
      </c>
      <c r="M1792" s="21">
        <f t="shared" ca="1" si="327"/>
        <v>-2.4732151797336566</v>
      </c>
      <c r="N1792" s="21">
        <f t="shared" ca="1" si="334"/>
        <v>0.43168128029653641</v>
      </c>
      <c r="O1792" t="str">
        <f t="shared" ca="1" si="328"/>
        <v/>
      </c>
      <c r="P1792" t="str">
        <f t="shared" ca="1" si="335"/>
        <v/>
      </c>
      <c r="Q1792" t="str">
        <f t="shared" ca="1" si="329"/>
        <v/>
      </c>
      <c r="R1792" t="str">
        <f t="shared" ca="1" si="330"/>
        <v/>
      </c>
    </row>
    <row r="1793" spans="3:18" x14ac:dyDescent="0.25">
      <c r="C1793" s="25">
        <v>40750</v>
      </c>
      <c r="D1793" s="24">
        <v>99.59</v>
      </c>
      <c r="E1793" s="24">
        <v>22572.080000000002</v>
      </c>
      <c r="F1793" s="24">
        <v>1331.94</v>
      </c>
      <c r="G1793">
        <f t="shared" si="324"/>
        <v>99.87</v>
      </c>
      <c r="H1793">
        <f t="shared" ca="1" si="331"/>
        <v>99.2</v>
      </c>
      <c r="I1793">
        <f t="shared" si="325"/>
        <v>3</v>
      </c>
      <c r="J1793">
        <f t="shared" ca="1" si="326"/>
        <v>2</v>
      </c>
      <c r="K1793">
        <f t="shared" ca="1" si="332"/>
        <v>22444.799999999999</v>
      </c>
      <c r="L1793">
        <f t="shared" ca="1" si="333"/>
        <v>22293.29</v>
      </c>
      <c r="M1793" s="21">
        <f t="shared" ca="1" si="327"/>
        <v>-0.6708721337739032</v>
      </c>
      <c r="N1793" s="21">
        <f t="shared" ca="1" si="334"/>
        <v>-0.6750338608497275</v>
      </c>
      <c r="O1793" t="str">
        <f t="shared" ca="1" si="328"/>
        <v/>
      </c>
      <c r="P1793" t="str">
        <f t="shared" ca="1" si="335"/>
        <v/>
      </c>
      <c r="Q1793" t="str">
        <f t="shared" ca="1" si="329"/>
        <v/>
      </c>
      <c r="R1793" t="str">
        <f t="shared" ca="1" si="330"/>
        <v/>
      </c>
    </row>
    <row r="1794" spans="3:18" x14ac:dyDescent="0.25">
      <c r="C1794" s="25">
        <v>40749</v>
      </c>
      <c r="D1794" s="24">
        <v>99.2</v>
      </c>
      <c r="E1794" s="24">
        <v>22293.29</v>
      </c>
      <c r="F1794" s="24">
        <v>1337.43</v>
      </c>
      <c r="G1794">
        <f t="shared" si="324"/>
        <v>99.87</v>
      </c>
      <c r="H1794">
        <f t="shared" ca="1" si="331"/>
        <v>99.2</v>
      </c>
      <c r="I1794">
        <f t="shared" si="325"/>
        <v>2</v>
      </c>
      <c r="J1794">
        <f t="shared" ca="1" si="326"/>
        <v>1</v>
      </c>
      <c r="K1794">
        <f t="shared" ca="1" si="332"/>
        <v>22444.799999999999</v>
      </c>
      <c r="L1794">
        <f t="shared" ca="1" si="333"/>
        <v>22293.29</v>
      </c>
      <c r="M1794" s="21">
        <f t="shared" ca="1" si="327"/>
        <v>-0.6708721337739032</v>
      </c>
      <c r="N1794" s="21">
        <f t="shared" ca="1" si="334"/>
        <v>-0.6750338608497275</v>
      </c>
      <c r="O1794" t="str">
        <f t="shared" ca="1" si="328"/>
        <v/>
      </c>
      <c r="P1794" t="str">
        <f t="shared" ca="1" si="335"/>
        <v/>
      </c>
      <c r="Q1794" t="str">
        <f t="shared" ca="1" si="329"/>
        <v/>
      </c>
      <c r="R1794" t="str">
        <f t="shared" ca="1" si="330"/>
        <v/>
      </c>
    </row>
    <row r="1795" spans="3:18" x14ac:dyDescent="0.25">
      <c r="C1795" s="25">
        <v>40746</v>
      </c>
      <c r="D1795" s="24">
        <v>99.87</v>
      </c>
      <c r="E1795" s="24">
        <v>22444.799999999999</v>
      </c>
      <c r="F1795" s="24">
        <v>1345.02</v>
      </c>
      <c r="G1795">
        <f t="shared" si="324"/>
        <v>99.87</v>
      </c>
      <c r="H1795">
        <f t="shared" ca="1" si="331"/>
        <v>99.87</v>
      </c>
      <c r="I1795">
        <f t="shared" si="325"/>
        <v>1</v>
      </c>
      <c r="J1795">
        <f t="shared" ca="1" si="326"/>
        <v>1</v>
      </c>
      <c r="K1795">
        <f t="shared" ca="1" si="332"/>
        <v>22444.799999999999</v>
      </c>
      <c r="L1795">
        <f t="shared" ca="1" si="333"/>
        <v>22444.799999999999</v>
      </c>
      <c r="M1795" s="21">
        <f t="shared" ca="1" si="327"/>
        <v>0</v>
      </c>
      <c r="N1795" s="21">
        <f t="shared" ca="1" si="334"/>
        <v>0</v>
      </c>
      <c r="O1795" t="str">
        <f t="shared" ca="1" si="328"/>
        <v/>
      </c>
      <c r="P1795" t="str">
        <f t="shared" ca="1" si="335"/>
        <v/>
      </c>
      <c r="Q1795" t="str">
        <f t="shared" ca="1" si="329"/>
        <v/>
      </c>
      <c r="R1795" t="str">
        <f t="shared" ca="1" si="330"/>
        <v/>
      </c>
    </row>
    <row r="1796" spans="3:18" x14ac:dyDescent="0.25">
      <c r="C1796" s="25">
        <v>40745</v>
      </c>
      <c r="D1796" s="24">
        <v>99.13</v>
      </c>
      <c r="E1796" s="24">
        <v>21987.29</v>
      </c>
      <c r="F1796" s="24">
        <v>1343.8</v>
      </c>
      <c r="G1796">
        <f t="shared" si="324"/>
        <v>99.13</v>
      </c>
      <c r="H1796">
        <f t="shared" ca="1" si="331"/>
        <v>99.13</v>
      </c>
      <c r="I1796">
        <f t="shared" si="325"/>
        <v>1</v>
      </c>
      <c r="J1796">
        <f t="shared" ca="1" si="326"/>
        <v>1</v>
      </c>
      <c r="K1796">
        <f t="shared" ca="1" si="332"/>
        <v>21987.29</v>
      </c>
      <c r="L1796">
        <f t="shared" ca="1" si="333"/>
        <v>21987.29</v>
      </c>
      <c r="M1796" s="21">
        <f t="shared" ca="1" si="327"/>
        <v>0</v>
      </c>
      <c r="N1796" s="21">
        <f t="shared" ca="1" si="334"/>
        <v>0</v>
      </c>
      <c r="O1796" t="str">
        <f t="shared" ca="1" si="328"/>
        <v/>
      </c>
      <c r="P1796" t="str">
        <f t="shared" ca="1" si="335"/>
        <v/>
      </c>
      <c r="Q1796" t="str">
        <f t="shared" ca="1" si="329"/>
        <v/>
      </c>
      <c r="R1796" t="str">
        <f t="shared" ca="1" si="330"/>
        <v/>
      </c>
    </row>
    <row r="1797" spans="3:18" x14ac:dyDescent="0.25">
      <c r="C1797" s="25">
        <v>40744</v>
      </c>
      <c r="D1797" s="24">
        <v>98.14</v>
      </c>
      <c r="E1797" s="24">
        <v>22003.69</v>
      </c>
      <c r="F1797" s="24">
        <v>1325.84</v>
      </c>
      <c r="G1797">
        <f t="shared" si="324"/>
        <v>98.67</v>
      </c>
      <c r="H1797">
        <f t="shared" ca="1" si="331"/>
        <v>95.15</v>
      </c>
      <c r="I1797">
        <f t="shared" si="325"/>
        <v>10</v>
      </c>
      <c r="J1797">
        <f t="shared" ca="1" si="326"/>
        <v>8</v>
      </c>
      <c r="K1797">
        <f t="shared" ca="1" si="332"/>
        <v>22530.18</v>
      </c>
      <c r="L1797">
        <f t="shared" ca="1" si="333"/>
        <v>22347.23</v>
      </c>
      <c r="M1797" s="21">
        <f t="shared" ca="1" si="327"/>
        <v>-3.5674470457079166</v>
      </c>
      <c r="N1797" s="21">
        <f t="shared" ca="1" si="334"/>
        <v>-0.81202191904370391</v>
      </c>
      <c r="O1797" t="str">
        <f t="shared" ca="1" si="328"/>
        <v/>
      </c>
      <c r="P1797" t="str">
        <f t="shared" ca="1" si="335"/>
        <v/>
      </c>
      <c r="Q1797" t="str">
        <f t="shared" ca="1" si="329"/>
        <v/>
      </c>
      <c r="R1797" t="str">
        <f t="shared" ca="1" si="330"/>
        <v/>
      </c>
    </row>
    <row r="1798" spans="3:18" x14ac:dyDescent="0.25">
      <c r="C1798" s="25">
        <v>40743</v>
      </c>
      <c r="D1798" s="24">
        <v>97.5</v>
      </c>
      <c r="E1798" s="24">
        <v>21902.400000000001</v>
      </c>
      <c r="F1798" s="24">
        <v>1326.73</v>
      </c>
      <c r="G1798">
        <f t="shared" si="324"/>
        <v>98.67</v>
      </c>
      <c r="H1798">
        <f t="shared" ca="1" si="331"/>
        <v>95.15</v>
      </c>
      <c r="I1798">
        <f t="shared" si="325"/>
        <v>9</v>
      </c>
      <c r="J1798">
        <f t="shared" ca="1" si="326"/>
        <v>7</v>
      </c>
      <c r="K1798">
        <f t="shared" ca="1" si="332"/>
        <v>22530.18</v>
      </c>
      <c r="L1798">
        <f t="shared" ca="1" si="333"/>
        <v>22347.23</v>
      </c>
      <c r="M1798" s="21">
        <f t="shared" ca="1" si="327"/>
        <v>-3.5674470457079166</v>
      </c>
      <c r="N1798" s="21">
        <f t="shared" ca="1" si="334"/>
        <v>-0.81202191904370391</v>
      </c>
      <c r="O1798" t="str">
        <f t="shared" ca="1" si="328"/>
        <v/>
      </c>
      <c r="P1798" t="str">
        <f t="shared" ca="1" si="335"/>
        <v/>
      </c>
      <c r="Q1798" t="str">
        <f t="shared" ca="1" si="329"/>
        <v/>
      </c>
      <c r="R1798" t="str">
        <f t="shared" ca="1" si="330"/>
        <v/>
      </c>
    </row>
    <row r="1799" spans="3:18" x14ac:dyDescent="0.25">
      <c r="C1799" s="25">
        <v>40742</v>
      </c>
      <c r="D1799" s="24">
        <v>95.93</v>
      </c>
      <c r="E1799" s="24">
        <v>21804.75</v>
      </c>
      <c r="F1799" s="24">
        <v>1305.44</v>
      </c>
      <c r="G1799">
        <f t="shared" si="324"/>
        <v>98.67</v>
      </c>
      <c r="H1799">
        <f t="shared" ca="1" si="331"/>
        <v>95.15</v>
      </c>
      <c r="I1799">
        <f t="shared" si="325"/>
        <v>8</v>
      </c>
      <c r="J1799">
        <f t="shared" ca="1" si="326"/>
        <v>6</v>
      </c>
      <c r="K1799">
        <f t="shared" ca="1" si="332"/>
        <v>22530.18</v>
      </c>
      <c r="L1799">
        <f t="shared" ca="1" si="333"/>
        <v>22347.23</v>
      </c>
      <c r="M1799" s="21">
        <f t="shared" ca="1" si="327"/>
        <v>-3.5674470457079166</v>
      </c>
      <c r="N1799" s="21">
        <f t="shared" ca="1" si="334"/>
        <v>-0.81202191904370391</v>
      </c>
      <c r="O1799" t="str">
        <f t="shared" ca="1" si="328"/>
        <v/>
      </c>
      <c r="P1799" t="str">
        <f t="shared" ca="1" si="335"/>
        <v/>
      </c>
      <c r="Q1799" t="str">
        <f t="shared" ca="1" si="329"/>
        <v/>
      </c>
      <c r="R1799" t="str">
        <f t="shared" ca="1" si="330"/>
        <v/>
      </c>
    </row>
    <row r="1800" spans="3:18" x14ac:dyDescent="0.25">
      <c r="C1800" s="25">
        <v>40739</v>
      </c>
      <c r="D1800" s="24">
        <v>97.24</v>
      </c>
      <c r="E1800" s="24">
        <v>21875.38</v>
      </c>
      <c r="F1800" s="24">
        <v>1316.14</v>
      </c>
      <c r="G1800">
        <f t="shared" si="324"/>
        <v>98.67</v>
      </c>
      <c r="H1800">
        <f t="shared" ca="1" si="331"/>
        <v>95.15</v>
      </c>
      <c r="I1800">
        <f t="shared" si="325"/>
        <v>7</v>
      </c>
      <c r="J1800">
        <f t="shared" ca="1" si="326"/>
        <v>5</v>
      </c>
      <c r="K1800">
        <f t="shared" ca="1" si="332"/>
        <v>22530.18</v>
      </c>
      <c r="L1800">
        <f t="shared" ca="1" si="333"/>
        <v>22347.23</v>
      </c>
      <c r="M1800" s="21">
        <f t="shared" ca="1" si="327"/>
        <v>-3.5674470457079166</v>
      </c>
      <c r="N1800" s="21">
        <f t="shared" ca="1" si="334"/>
        <v>-0.81202191904370391</v>
      </c>
      <c r="O1800" t="str">
        <f t="shared" ca="1" si="328"/>
        <v/>
      </c>
      <c r="P1800" t="str">
        <f t="shared" ca="1" si="335"/>
        <v/>
      </c>
      <c r="Q1800" t="str">
        <f t="shared" ca="1" si="329"/>
        <v/>
      </c>
      <c r="R1800" t="str">
        <f t="shared" ca="1" si="330"/>
        <v/>
      </c>
    </row>
    <row r="1801" spans="3:18" x14ac:dyDescent="0.25">
      <c r="C1801" s="25">
        <v>40738</v>
      </c>
      <c r="D1801" s="24">
        <v>95.69</v>
      </c>
      <c r="E1801" s="24">
        <v>21940.2</v>
      </c>
      <c r="F1801" s="24">
        <v>1308.8699999999999</v>
      </c>
      <c r="G1801">
        <f t="shared" si="324"/>
        <v>98.67</v>
      </c>
      <c r="H1801">
        <f t="shared" ca="1" si="331"/>
        <v>95.15</v>
      </c>
      <c r="I1801">
        <f t="shared" si="325"/>
        <v>6</v>
      </c>
      <c r="J1801">
        <f t="shared" ca="1" si="326"/>
        <v>4</v>
      </c>
      <c r="K1801">
        <f t="shared" ca="1" si="332"/>
        <v>22530.18</v>
      </c>
      <c r="L1801">
        <f t="shared" ca="1" si="333"/>
        <v>22347.23</v>
      </c>
      <c r="M1801" s="21">
        <f t="shared" ca="1" si="327"/>
        <v>-3.5674470457079166</v>
      </c>
      <c r="N1801" s="21">
        <f t="shared" ca="1" si="334"/>
        <v>-0.81202191904370391</v>
      </c>
      <c r="O1801" t="str">
        <f t="shared" ca="1" si="328"/>
        <v/>
      </c>
      <c r="P1801" t="str">
        <f t="shared" ca="1" si="335"/>
        <v/>
      </c>
      <c r="Q1801" t="str">
        <f t="shared" ca="1" si="329"/>
        <v/>
      </c>
      <c r="R1801" t="str">
        <f t="shared" ca="1" si="330"/>
        <v/>
      </c>
    </row>
    <row r="1802" spans="3:18" x14ac:dyDescent="0.25">
      <c r="C1802" s="25">
        <v>40737</v>
      </c>
      <c r="D1802" s="24">
        <v>98.05</v>
      </c>
      <c r="E1802" s="24">
        <v>21926.880000000001</v>
      </c>
      <c r="F1802" s="24">
        <v>1317.72</v>
      </c>
      <c r="G1802">
        <f t="shared" si="324"/>
        <v>98.67</v>
      </c>
      <c r="H1802">
        <f t="shared" ca="1" si="331"/>
        <v>95.15</v>
      </c>
      <c r="I1802">
        <f t="shared" si="325"/>
        <v>5</v>
      </c>
      <c r="J1802">
        <f t="shared" ca="1" si="326"/>
        <v>3</v>
      </c>
      <c r="K1802">
        <f t="shared" ca="1" si="332"/>
        <v>22530.18</v>
      </c>
      <c r="L1802">
        <f t="shared" ca="1" si="333"/>
        <v>22347.23</v>
      </c>
      <c r="M1802" s="21">
        <f t="shared" ca="1" si="327"/>
        <v>-3.5674470457079166</v>
      </c>
      <c r="N1802" s="21">
        <f t="shared" ca="1" si="334"/>
        <v>-0.81202191904370391</v>
      </c>
      <c r="O1802" t="str">
        <f t="shared" ca="1" si="328"/>
        <v/>
      </c>
      <c r="P1802" t="str">
        <f t="shared" ca="1" si="335"/>
        <v/>
      </c>
      <c r="Q1802" t="str">
        <f t="shared" ca="1" si="329"/>
        <v/>
      </c>
      <c r="R1802" t="str">
        <f t="shared" ca="1" si="330"/>
        <v/>
      </c>
    </row>
    <row r="1803" spans="3:18" x14ac:dyDescent="0.25">
      <c r="C1803" s="25">
        <v>40736</v>
      </c>
      <c r="D1803" s="24">
        <v>97.43</v>
      </c>
      <c r="E1803" s="24">
        <v>21663.16</v>
      </c>
      <c r="F1803" s="24">
        <v>1313.64</v>
      </c>
      <c r="G1803">
        <f t="shared" si="324"/>
        <v>98.67</v>
      </c>
      <c r="H1803">
        <f t="shared" ca="1" si="331"/>
        <v>95.15</v>
      </c>
      <c r="I1803">
        <f t="shared" si="325"/>
        <v>4</v>
      </c>
      <c r="J1803">
        <f t="shared" ca="1" si="326"/>
        <v>2</v>
      </c>
      <c r="K1803">
        <f t="shared" ca="1" si="332"/>
        <v>22530.18</v>
      </c>
      <c r="L1803">
        <f t="shared" ca="1" si="333"/>
        <v>22347.23</v>
      </c>
      <c r="M1803" s="21">
        <f t="shared" ca="1" si="327"/>
        <v>-3.5674470457079166</v>
      </c>
      <c r="N1803" s="21">
        <f t="shared" ca="1" si="334"/>
        <v>-0.81202191904370391</v>
      </c>
      <c r="O1803" t="str">
        <f t="shared" ca="1" si="328"/>
        <v/>
      </c>
      <c r="P1803" t="str">
        <f t="shared" ca="1" si="335"/>
        <v/>
      </c>
      <c r="Q1803" t="str">
        <f t="shared" ca="1" si="329"/>
        <v/>
      </c>
      <c r="R1803" t="str">
        <f t="shared" ca="1" si="330"/>
        <v/>
      </c>
    </row>
    <row r="1804" spans="3:18" x14ac:dyDescent="0.25">
      <c r="C1804" s="25">
        <v>40735</v>
      </c>
      <c r="D1804" s="24">
        <v>95.15</v>
      </c>
      <c r="E1804" s="24">
        <v>22347.23</v>
      </c>
      <c r="F1804" s="24">
        <v>1319.49</v>
      </c>
      <c r="G1804">
        <f t="shared" si="324"/>
        <v>98.67</v>
      </c>
      <c r="H1804">
        <f t="shared" ca="1" si="331"/>
        <v>95.15</v>
      </c>
      <c r="I1804">
        <f t="shared" si="325"/>
        <v>3</v>
      </c>
      <c r="J1804">
        <f t="shared" ca="1" si="326"/>
        <v>1</v>
      </c>
      <c r="K1804">
        <f t="shared" ca="1" si="332"/>
        <v>22530.18</v>
      </c>
      <c r="L1804">
        <f t="shared" ca="1" si="333"/>
        <v>22347.23</v>
      </c>
      <c r="M1804" s="21">
        <f t="shared" ca="1" si="327"/>
        <v>-3.5674470457079166</v>
      </c>
      <c r="N1804" s="21">
        <f t="shared" ca="1" si="334"/>
        <v>-0.81202191904370391</v>
      </c>
      <c r="O1804" t="str">
        <f t="shared" ca="1" si="328"/>
        <v/>
      </c>
      <c r="P1804" t="str">
        <f t="shared" ca="1" si="335"/>
        <v/>
      </c>
      <c r="Q1804" t="str">
        <f t="shared" ca="1" si="329"/>
        <v/>
      </c>
      <c r="R1804" t="str">
        <f t="shared" ca="1" si="330"/>
        <v/>
      </c>
    </row>
    <row r="1805" spans="3:18" x14ac:dyDescent="0.25">
      <c r="C1805" s="25">
        <v>40732</v>
      </c>
      <c r="D1805" s="24">
        <v>96.2</v>
      </c>
      <c r="E1805" s="24">
        <v>22726.43</v>
      </c>
      <c r="F1805" s="24">
        <v>1343.8</v>
      </c>
      <c r="G1805">
        <f t="shared" si="324"/>
        <v>98.67</v>
      </c>
      <c r="H1805">
        <f t="shared" ca="1" si="331"/>
        <v>96.2</v>
      </c>
      <c r="I1805">
        <f t="shared" si="325"/>
        <v>2</v>
      </c>
      <c r="J1805">
        <f t="shared" ca="1" si="326"/>
        <v>1</v>
      </c>
      <c r="K1805">
        <f t="shared" ca="1" si="332"/>
        <v>22530.18</v>
      </c>
      <c r="L1805">
        <f t="shared" ca="1" si="333"/>
        <v>22726.43</v>
      </c>
      <c r="M1805" s="21">
        <f t="shared" ca="1" si="327"/>
        <v>-2.5032938076416378</v>
      </c>
      <c r="N1805" s="21">
        <f t="shared" ca="1" si="334"/>
        <v>0.87105384865988622</v>
      </c>
      <c r="O1805" t="str">
        <f t="shared" ca="1" si="328"/>
        <v/>
      </c>
      <c r="P1805" t="str">
        <f t="shared" ca="1" si="335"/>
        <v/>
      </c>
      <c r="Q1805" t="str">
        <f t="shared" ca="1" si="329"/>
        <v/>
      </c>
      <c r="R1805" t="str">
        <f t="shared" ca="1" si="330"/>
        <v/>
      </c>
    </row>
    <row r="1806" spans="3:18" x14ac:dyDescent="0.25">
      <c r="C1806" s="25">
        <v>40731</v>
      </c>
      <c r="D1806" s="24">
        <v>98.67</v>
      </c>
      <c r="E1806" s="24">
        <v>22530.18</v>
      </c>
      <c r="F1806" s="24">
        <v>1353.22</v>
      </c>
      <c r="G1806">
        <f t="shared" si="324"/>
        <v>98.67</v>
      </c>
      <c r="H1806">
        <f t="shared" ca="1" si="331"/>
        <v>98.67</v>
      </c>
      <c r="I1806">
        <f t="shared" si="325"/>
        <v>1</v>
      </c>
      <c r="J1806">
        <f t="shared" ca="1" si="326"/>
        <v>1</v>
      </c>
      <c r="K1806">
        <f t="shared" ca="1" si="332"/>
        <v>22530.18</v>
      </c>
      <c r="L1806">
        <f t="shared" ca="1" si="333"/>
        <v>22530.18</v>
      </c>
      <c r="M1806" s="21">
        <f t="shared" ca="1" si="327"/>
        <v>0</v>
      </c>
      <c r="N1806" s="21">
        <f t="shared" ca="1" si="334"/>
        <v>0</v>
      </c>
      <c r="O1806" t="str">
        <f t="shared" ca="1" si="328"/>
        <v/>
      </c>
      <c r="P1806" t="str">
        <f t="shared" ca="1" si="335"/>
        <v/>
      </c>
      <c r="Q1806" t="str">
        <f t="shared" ca="1" si="329"/>
        <v/>
      </c>
      <c r="R1806" t="str">
        <f t="shared" ca="1" si="330"/>
        <v/>
      </c>
    </row>
    <row r="1807" spans="3:18" x14ac:dyDescent="0.25">
      <c r="C1807" s="25">
        <v>40730</v>
      </c>
      <c r="D1807" s="24">
        <v>96.65</v>
      </c>
      <c r="E1807" s="24">
        <v>22517.55</v>
      </c>
      <c r="F1807" s="24">
        <v>1339.22</v>
      </c>
      <c r="G1807">
        <f t="shared" si="324"/>
        <v>96.89</v>
      </c>
      <c r="H1807">
        <f t="shared" ca="1" si="331"/>
        <v>96.65</v>
      </c>
      <c r="I1807">
        <f t="shared" si="325"/>
        <v>2</v>
      </c>
      <c r="J1807">
        <f t="shared" ca="1" si="326"/>
        <v>1</v>
      </c>
      <c r="K1807">
        <f t="shared" ca="1" si="332"/>
        <v>22747.95</v>
      </c>
      <c r="L1807">
        <f t="shared" ca="1" si="333"/>
        <v>22517.55</v>
      </c>
      <c r="M1807" s="21">
        <f t="shared" ca="1" si="327"/>
        <v>-0.24770358138094251</v>
      </c>
      <c r="N1807" s="21">
        <f t="shared" ca="1" si="334"/>
        <v>-1.012838519514947</v>
      </c>
      <c r="O1807" t="str">
        <f t="shared" ca="1" si="328"/>
        <v/>
      </c>
      <c r="P1807" t="str">
        <f t="shared" ca="1" si="335"/>
        <v/>
      </c>
      <c r="Q1807" t="str">
        <f t="shared" ca="1" si="329"/>
        <v/>
      </c>
      <c r="R1807" t="str">
        <f t="shared" ca="1" si="330"/>
        <v/>
      </c>
    </row>
    <row r="1808" spans="3:18" x14ac:dyDescent="0.25">
      <c r="C1808" s="25">
        <v>40729</v>
      </c>
      <c r="D1808" s="24">
        <v>96.89</v>
      </c>
      <c r="E1808" s="24">
        <v>22747.95</v>
      </c>
      <c r="F1808" s="24">
        <v>1337.88</v>
      </c>
      <c r="G1808">
        <f t="shared" si="324"/>
        <v>96.89</v>
      </c>
      <c r="H1808">
        <f t="shared" ca="1" si="331"/>
        <v>96.89</v>
      </c>
      <c r="I1808">
        <f t="shared" si="325"/>
        <v>1</v>
      </c>
      <c r="J1808">
        <f t="shared" ca="1" si="326"/>
        <v>1</v>
      </c>
      <c r="K1808">
        <f t="shared" ca="1" si="332"/>
        <v>22747.95</v>
      </c>
      <c r="L1808">
        <f t="shared" ca="1" si="333"/>
        <v>22747.95</v>
      </c>
      <c r="M1808" s="21">
        <f t="shared" ca="1" si="327"/>
        <v>0</v>
      </c>
      <c r="N1808" s="21">
        <f t="shared" ca="1" si="334"/>
        <v>0</v>
      </c>
      <c r="O1808" t="str">
        <f t="shared" ca="1" si="328"/>
        <v/>
      </c>
      <c r="P1808" t="str">
        <f t="shared" ca="1" si="335"/>
        <v/>
      </c>
      <c r="Q1808" t="str">
        <f t="shared" ca="1" si="329"/>
        <v/>
      </c>
      <c r="R1808" t="str">
        <f t="shared" ca="1" si="330"/>
        <v/>
      </c>
    </row>
    <row r="1809" spans="3:18" x14ac:dyDescent="0.25">
      <c r="C1809" s="25">
        <v>40728</v>
      </c>
      <c r="D1809" s="24"/>
      <c r="E1809" s="24">
        <v>22770.47</v>
      </c>
      <c r="F1809" s="24"/>
      <c r="G1809">
        <f t="shared" ref="G1809:G1872" si="336">MAX($D1809:$D1823)</f>
        <v>99.37</v>
      </c>
      <c r="H1809">
        <f t="shared" ca="1" si="331"/>
        <v>90.61</v>
      </c>
      <c r="I1809">
        <f t="shared" ref="I1809:I1872" si="337">MATCH($G1809,$D1809:$D1823,0)</f>
        <v>15</v>
      </c>
      <c r="J1809">
        <f t="shared" ref="J1809:J1872" ca="1" si="338">MATCH($H1809,$D1809:$D1823,0)</f>
        <v>6</v>
      </c>
      <c r="K1809">
        <f t="shared" ca="1" si="332"/>
        <v>22496</v>
      </c>
      <c r="L1809">
        <f t="shared" ca="1" si="333"/>
        <v>22041.77</v>
      </c>
      <c r="M1809" s="21">
        <f t="shared" ref="M1809:M1872" ca="1" si="339">100*(H1809/G1809-1)</f>
        <v>-8.8155378886988096</v>
      </c>
      <c r="N1809" s="21">
        <f t="shared" ca="1" si="334"/>
        <v>-2.0191589615931704</v>
      </c>
      <c r="O1809" t="str">
        <f t="shared" ref="O1809:O1872" ca="1" si="340">IF(M1809&lt;-10,1,"")</f>
        <v/>
      </c>
      <c r="P1809" t="str">
        <f t="shared" ca="1" si="335"/>
        <v/>
      </c>
      <c r="Q1809" t="str">
        <f t="shared" ref="Q1809:Q1872" ca="1" si="341">IF(AND($O1809=1,$P1809=1),OFFSET($C1809,I1809-1,0),"")</f>
        <v/>
      </c>
      <c r="R1809" t="str">
        <f t="shared" ref="R1809:R1872" ca="1" si="342">IF(AND($O1809=1,$P1809=1),OFFSET($C1809,J1809-1,0),"")</f>
        <v/>
      </c>
    </row>
    <row r="1810" spans="3:18" x14ac:dyDescent="0.25">
      <c r="C1810" s="25">
        <v>40725</v>
      </c>
      <c r="D1810" s="24">
        <v>94.94</v>
      </c>
      <c r="E1810" s="24"/>
      <c r="F1810" s="24">
        <v>1339.67</v>
      </c>
      <c r="G1810">
        <f t="shared" si="336"/>
        <v>99.37</v>
      </c>
      <c r="H1810">
        <f t="shared" ref="H1810:H1873" ca="1" si="343">MIN(OFFSET($D1810,0,0,MATCH($G1810,$D1810:$D1824,0),1))</f>
        <v>90.61</v>
      </c>
      <c r="I1810">
        <f t="shared" si="337"/>
        <v>14</v>
      </c>
      <c r="J1810">
        <f t="shared" ca="1" si="338"/>
        <v>5</v>
      </c>
      <c r="K1810">
        <f t="shared" ref="K1810:K1873" ca="1" si="344">OFFSET($E1810,I1810-1,0)</f>
        <v>22496</v>
      </c>
      <c r="L1810">
        <f t="shared" ref="L1810:L1873" ca="1" si="345">OFFSET($E1810,J1810-1,0)</f>
        <v>22041.77</v>
      </c>
      <c r="M1810" s="21">
        <f t="shared" ca="1" si="339"/>
        <v>-8.8155378886988096</v>
      </c>
      <c r="N1810" s="21">
        <f t="shared" ref="N1810:N1873" ca="1" si="346">IF(ISNUMBER(100*(L1810/K1810-1)),100*(L1810/K1810-1),"")</f>
        <v>-2.0191589615931704</v>
      </c>
      <c r="O1810" t="str">
        <f t="shared" ca="1" si="340"/>
        <v/>
      </c>
      <c r="P1810" t="str">
        <f t="shared" ref="P1810:P1873" ca="1" si="347">IF(N1810="","",IF(N1810=-100,"",IF(N1810&lt;-10,1,"")))</f>
        <v/>
      </c>
      <c r="Q1810" t="str">
        <f t="shared" ca="1" si="341"/>
        <v/>
      </c>
      <c r="R1810" t="str">
        <f t="shared" ca="1" si="342"/>
        <v/>
      </c>
    </row>
    <row r="1811" spans="3:18" x14ac:dyDescent="0.25">
      <c r="C1811" s="25">
        <v>40724</v>
      </c>
      <c r="D1811" s="24">
        <v>95.42</v>
      </c>
      <c r="E1811" s="24">
        <v>22398.1</v>
      </c>
      <c r="F1811" s="24">
        <v>1320.64</v>
      </c>
      <c r="G1811">
        <f t="shared" si="336"/>
        <v>99.37</v>
      </c>
      <c r="H1811">
        <f t="shared" ca="1" si="343"/>
        <v>90.61</v>
      </c>
      <c r="I1811">
        <f t="shared" si="337"/>
        <v>13</v>
      </c>
      <c r="J1811">
        <f t="shared" ca="1" si="338"/>
        <v>4</v>
      </c>
      <c r="K1811">
        <f t="shared" ca="1" si="344"/>
        <v>22496</v>
      </c>
      <c r="L1811">
        <f t="shared" ca="1" si="345"/>
        <v>22041.77</v>
      </c>
      <c r="M1811" s="21">
        <f t="shared" ca="1" si="339"/>
        <v>-8.8155378886988096</v>
      </c>
      <c r="N1811" s="21">
        <f t="shared" ca="1" si="346"/>
        <v>-2.0191589615931704</v>
      </c>
      <c r="O1811" t="str">
        <f t="shared" ca="1" si="340"/>
        <v/>
      </c>
      <c r="P1811" t="str">
        <f t="shared" ca="1" si="347"/>
        <v/>
      </c>
      <c r="Q1811" t="str">
        <f t="shared" ca="1" si="341"/>
        <v/>
      </c>
      <c r="R1811" t="str">
        <f t="shared" ca="1" si="342"/>
        <v/>
      </c>
    </row>
    <row r="1812" spans="3:18" x14ac:dyDescent="0.25">
      <c r="C1812" s="25">
        <v>40723</v>
      </c>
      <c r="D1812" s="24">
        <v>94.77</v>
      </c>
      <c r="E1812" s="24">
        <v>22061.18</v>
      </c>
      <c r="F1812" s="24">
        <v>1307.4100000000001</v>
      </c>
      <c r="G1812">
        <f t="shared" si="336"/>
        <v>101.93</v>
      </c>
      <c r="H1812">
        <f t="shared" ca="1" si="343"/>
        <v>90.61</v>
      </c>
      <c r="I1812">
        <f t="shared" si="337"/>
        <v>15</v>
      </c>
      <c r="J1812">
        <f t="shared" ca="1" si="338"/>
        <v>3</v>
      </c>
      <c r="K1812">
        <f t="shared" ca="1" si="344"/>
        <v>22609.83</v>
      </c>
      <c r="L1812">
        <f t="shared" ca="1" si="345"/>
        <v>22041.77</v>
      </c>
      <c r="M1812" s="21">
        <f t="shared" ca="1" si="339"/>
        <v>-11.105660747571866</v>
      </c>
      <c r="N1812" s="21">
        <f t="shared" ca="1" si="346"/>
        <v>-2.5124470197254944</v>
      </c>
      <c r="O1812">
        <f t="shared" ca="1" si="340"/>
        <v>1</v>
      </c>
      <c r="P1812" t="str">
        <f t="shared" ca="1" si="347"/>
        <v/>
      </c>
      <c r="Q1812" t="str">
        <f t="shared" ca="1" si="341"/>
        <v/>
      </c>
      <c r="R1812" t="str">
        <f t="shared" ca="1" si="342"/>
        <v/>
      </c>
    </row>
    <row r="1813" spans="3:18" x14ac:dyDescent="0.25">
      <c r="C1813" s="25">
        <v>40722</v>
      </c>
      <c r="D1813" s="24">
        <v>92.89</v>
      </c>
      <c r="E1813" s="24">
        <v>22061.78</v>
      </c>
      <c r="F1813" s="24">
        <v>1296.67</v>
      </c>
      <c r="G1813">
        <f t="shared" si="336"/>
        <v>101.93</v>
      </c>
      <c r="H1813">
        <f t="shared" ca="1" si="343"/>
        <v>90.61</v>
      </c>
      <c r="I1813">
        <f t="shared" si="337"/>
        <v>14</v>
      </c>
      <c r="J1813">
        <f t="shared" ca="1" si="338"/>
        <v>2</v>
      </c>
      <c r="K1813">
        <f t="shared" ca="1" si="344"/>
        <v>22609.83</v>
      </c>
      <c r="L1813">
        <f t="shared" ca="1" si="345"/>
        <v>22041.77</v>
      </c>
      <c r="M1813" s="21">
        <f t="shared" ca="1" si="339"/>
        <v>-11.105660747571866</v>
      </c>
      <c r="N1813" s="21">
        <f t="shared" ca="1" si="346"/>
        <v>-2.5124470197254944</v>
      </c>
      <c r="O1813">
        <f t="shared" ca="1" si="340"/>
        <v>1</v>
      </c>
      <c r="P1813" t="str">
        <f t="shared" ca="1" si="347"/>
        <v/>
      </c>
      <c r="Q1813" t="str">
        <f t="shared" ca="1" si="341"/>
        <v/>
      </c>
      <c r="R1813" t="str">
        <f t="shared" ca="1" si="342"/>
        <v/>
      </c>
    </row>
    <row r="1814" spans="3:18" x14ac:dyDescent="0.25">
      <c r="C1814" s="25">
        <v>40721</v>
      </c>
      <c r="D1814" s="24">
        <v>90.61</v>
      </c>
      <c r="E1814" s="24">
        <v>22041.77</v>
      </c>
      <c r="F1814" s="24">
        <v>1280.0999999999999</v>
      </c>
      <c r="G1814">
        <f t="shared" si="336"/>
        <v>101.93</v>
      </c>
      <c r="H1814">
        <f t="shared" ca="1" si="343"/>
        <v>90.61</v>
      </c>
      <c r="I1814">
        <f t="shared" si="337"/>
        <v>13</v>
      </c>
      <c r="J1814">
        <f t="shared" ca="1" si="338"/>
        <v>1</v>
      </c>
      <c r="K1814">
        <f t="shared" ca="1" si="344"/>
        <v>22609.83</v>
      </c>
      <c r="L1814">
        <f t="shared" ca="1" si="345"/>
        <v>22041.77</v>
      </c>
      <c r="M1814" s="21">
        <f t="shared" ca="1" si="339"/>
        <v>-11.105660747571866</v>
      </c>
      <c r="N1814" s="21">
        <f t="shared" ca="1" si="346"/>
        <v>-2.5124470197254944</v>
      </c>
      <c r="O1814">
        <f t="shared" ca="1" si="340"/>
        <v>1</v>
      </c>
      <c r="P1814" t="str">
        <f t="shared" ca="1" si="347"/>
        <v/>
      </c>
      <c r="Q1814" t="str">
        <f t="shared" ca="1" si="341"/>
        <v/>
      </c>
      <c r="R1814" t="str">
        <f t="shared" ca="1" si="342"/>
        <v/>
      </c>
    </row>
    <row r="1815" spans="3:18" x14ac:dyDescent="0.25">
      <c r="C1815" s="25">
        <v>40718</v>
      </c>
      <c r="D1815" s="24">
        <v>91.16</v>
      </c>
      <c r="E1815" s="24">
        <v>22171.95</v>
      </c>
      <c r="F1815" s="24">
        <v>1268.44</v>
      </c>
      <c r="G1815">
        <f t="shared" si="336"/>
        <v>101.93</v>
      </c>
      <c r="H1815">
        <f t="shared" ca="1" si="343"/>
        <v>91.02</v>
      </c>
      <c r="I1815">
        <f t="shared" si="337"/>
        <v>12</v>
      </c>
      <c r="J1815">
        <f t="shared" ca="1" si="338"/>
        <v>2</v>
      </c>
      <c r="K1815">
        <f t="shared" ca="1" si="344"/>
        <v>22609.83</v>
      </c>
      <c r="L1815">
        <f t="shared" ca="1" si="345"/>
        <v>21759.14</v>
      </c>
      <c r="M1815" s="21">
        <f t="shared" ca="1" si="339"/>
        <v>-10.703423918375366</v>
      </c>
      <c r="N1815" s="21">
        <f t="shared" ca="1" si="346"/>
        <v>-3.7624785325674814</v>
      </c>
      <c r="O1815">
        <f t="shared" ca="1" si="340"/>
        <v>1</v>
      </c>
      <c r="P1815" t="str">
        <f t="shared" ca="1" si="347"/>
        <v/>
      </c>
      <c r="Q1815" t="str">
        <f t="shared" ca="1" si="341"/>
        <v/>
      </c>
      <c r="R1815" t="str">
        <f t="shared" ca="1" si="342"/>
        <v/>
      </c>
    </row>
    <row r="1816" spans="3:18" x14ac:dyDescent="0.25">
      <c r="C1816" s="25">
        <v>40717</v>
      </c>
      <c r="D1816" s="24">
        <v>91.02</v>
      </c>
      <c r="E1816" s="24">
        <v>21759.14</v>
      </c>
      <c r="F1816" s="24">
        <v>1283.5</v>
      </c>
      <c r="G1816">
        <f t="shared" si="336"/>
        <v>101.93</v>
      </c>
      <c r="H1816">
        <f t="shared" ca="1" si="343"/>
        <v>91.02</v>
      </c>
      <c r="I1816">
        <f t="shared" si="337"/>
        <v>11</v>
      </c>
      <c r="J1816">
        <f t="shared" ca="1" si="338"/>
        <v>1</v>
      </c>
      <c r="K1816">
        <f t="shared" ca="1" si="344"/>
        <v>22609.83</v>
      </c>
      <c r="L1816">
        <f t="shared" ca="1" si="345"/>
        <v>21759.14</v>
      </c>
      <c r="M1816" s="21">
        <f t="shared" ca="1" si="339"/>
        <v>-10.703423918375366</v>
      </c>
      <c r="N1816" s="21">
        <f t="shared" ca="1" si="346"/>
        <v>-3.7624785325674814</v>
      </c>
      <c r="O1816">
        <f t="shared" ca="1" si="340"/>
        <v>1</v>
      </c>
      <c r="P1816" t="str">
        <f t="shared" ca="1" si="347"/>
        <v/>
      </c>
      <c r="Q1816" t="str">
        <f t="shared" ca="1" si="341"/>
        <v/>
      </c>
      <c r="R1816" t="str">
        <f t="shared" ca="1" si="342"/>
        <v/>
      </c>
    </row>
    <row r="1817" spans="3:18" x14ac:dyDescent="0.25">
      <c r="C1817" s="25">
        <v>40716</v>
      </c>
      <c r="D1817" s="24">
        <v>95.41</v>
      </c>
      <c r="E1817" s="24">
        <v>21859.97</v>
      </c>
      <c r="F1817" s="24">
        <v>1287.1400000000001</v>
      </c>
      <c r="G1817">
        <f t="shared" si="336"/>
        <v>101.93</v>
      </c>
      <c r="H1817">
        <f t="shared" ca="1" si="343"/>
        <v>93.01</v>
      </c>
      <c r="I1817">
        <f t="shared" si="337"/>
        <v>10</v>
      </c>
      <c r="J1817">
        <f t="shared" ca="1" si="338"/>
        <v>4</v>
      </c>
      <c r="K1817">
        <f t="shared" ca="1" si="344"/>
        <v>22609.83</v>
      </c>
      <c r="L1817">
        <f t="shared" ca="1" si="345"/>
        <v>21695.26</v>
      </c>
      <c r="M1817" s="21">
        <f t="shared" ca="1" si="339"/>
        <v>-8.7511036986167028</v>
      </c>
      <c r="N1817" s="21">
        <f t="shared" ca="1" si="346"/>
        <v>-4.0450105109149597</v>
      </c>
      <c r="O1817" t="str">
        <f t="shared" ca="1" si="340"/>
        <v/>
      </c>
      <c r="P1817" t="str">
        <f t="shared" ca="1" si="347"/>
        <v/>
      </c>
      <c r="Q1817" t="str">
        <f t="shared" ca="1" si="341"/>
        <v/>
      </c>
      <c r="R1817" t="str">
        <f t="shared" ca="1" si="342"/>
        <v/>
      </c>
    </row>
    <row r="1818" spans="3:18" x14ac:dyDescent="0.25">
      <c r="C1818" s="25">
        <v>40715</v>
      </c>
      <c r="D1818" s="24">
        <v>93.4</v>
      </c>
      <c r="E1818" s="24">
        <v>21850.59</v>
      </c>
      <c r="F1818" s="24">
        <v>1295.52</v>
      </c>
      <c r="G1818">
        <f t="shared" si="336"/>
        <v>101.93</v>
      </c>
      <c r="H1818">
        <f t="shared" ca="1" si="343"/>
        <v>93.01</v>
      </c>
      <c r="I1818">
        <f t="shared" si="337"/>
        <v>9</v>
      </c>
      <c r="J1818">
        <f t="shared" ca="1" si="338"/>
        <v>3</v>
      </c>
      <c r="K1818">
        <f t="shared" ca="1" si="344"/>
        <v>22609.83</v>
      </c>
      <c r="L1818">
        <f t="shared" ca="1" si="345"/>
        <v>21695.26</v>
      </c>
      <c r="M1818" s="21">
        <f t="shared" ca="1" si="339"/>
        <v>-8.7511036986167028</v>
      </c>
      <c r="N1818" s="21">
        <f t="shared" ca="1" si="346"/>
        <v>-4.0450105109149597</v>
      </c>
      <c r="O1818" t="str">
        <f t="shared" ca="1" si="340"/>
        <v/>
      </c>
      <c r="P1818" t="str">
        <f t="shared" ca="1" si="347"/>
        <v/>
      </c>
      <c r="Q1818" t="str">
        <f t="shared" ca="1" si="341"/>
        <v/>
      </c>
      <c r="R1818" t="str">
        <f t="shared" ca="1" si="342"/>
        <v/>
      </c>
    </row>
    <row r="1819" spans="3:18" x14ac:dyDescent="0.25">
      <c r="C1819" s="25">
        <v>40714</v>
      </c>
      <c r="D1819" s="24">
        <v>93.26</v>
      </c>
      <c r="E1819" s="24">
        <v>21599.51</v>
      </c>
      <c r="F1819" s="24">
        <v>1278.3599999999999</v>
      </c>
      <c r="G1819">
        <f t="shared" si="336"/>
        <v>102.7</v>
      </c>
      <c r="H1819">
        <f t="shared" ca="1" si="343"/>
        <v>93.01</v>
      </c>
      <c r="I1819">
        <f t="shared" si="337"/>
        <v>15</v>
      </c>
      <c r="J1819">
        <f t="shared" ca="1" si="338"/>
        <v>2</v>
      </c>
      <c r="K1819">
        <f t="shared" ca="1" si="344"/>
        <v>23684.13</v>
      </c>
      <c r="L1819">
        <f t="shared" ca="1" si="345"/>
        <v>21695.26</v>
      </c>
      <c r="M1819" s="21">
        <f t="shared" ca="1" si="339"/>
        <v>-9.4352482960077921</v>
      </c>
      <c r="N1819" s="21">
        <f t="shared" ca="1" si="346"/>
        <v>-8.3974796625419739</v>
      </c>
      <c r="O1819" t="str">
        <f t="shared" ca="1" si="340"/>
        <v/>
      </c>
      <c r="P1819" t="str">
        <f t="shared" ca="1" si="347"/>
        <v/>
      </c>
      <c r="Q1819" t="str">
        <f t="shared" ca="1" si="341"/>
        <v/>
      </c>
      <c r="R1819" t="str">
        <f t="shared" ca="1" si="342"/>
        <v/>
      </c>
    </row>
    <row r="1820" spans="3:18" x14ac:dyDescent="0.25">
      <c r="C1820" s="25">
        <v>40711</v>
      </c>
      <c r="D1820" s="24">
        <v>93.01</v>
      </c>
      <c r="E1820" s="24">
        <v>21695.26</v>
      </c>
      <c r="F1820" s="24">
        <v>1271.5</v>
      </c>
      <c r="G1820">
        <f t="shared" si="336"/>
        <v>102.7</v>
      </c>
      <c r="H1820">
        <f t="shared" ca="1" si="343"/>
        <v>93.01</v>
      </c>
      <c r="I1820">
        <f t="shared" si="337"/>
        <v>14</v>
      </c>
      <c r="J1820">
        <f t="shared" ca="1" si="338"/>
        <v>1</v>
      </c>
      <c r="K1820">
        <f t="shared" ca="1" si="344"/>
        <v>23684.13</v>
      </c>
      <c r="L1820">
        <f t="shared" ca="1" si="345"/>
        <v>21695.26</v>
      </c>
      <c r="M1820" s="21">
        <f t="shared" ca="1" si="339"/>
        <v>-9.4352482960077921</v>
      </c>
      <c r="N1820" s="21">
        <f t="shared" ca="1" si="346"/>
        <v>-8.3974796625419739</v>
      </c>
      <c r="O1820" t="str">
        <f t="shared" ca="1" si="340"/>
        <v/>
      </c>
      <c r="P1820" t="str">
        <f t="shared" ca="1" si="347"/>
        <v/>
      </c>
      <c r="Q1820" t="str">
        <f t="shared" ca="1" si="341"/>
        <v/>
      </c>
      <c r="R1820" t="str">
        <f t="shared" ca="1" si="342"/>
        <v/>
      </c>
    </row>
    <row r="1821" spans="3:18" x14ac:dyDescent="0.25">
      <c r="C1821" s="25">
        <v>40710</v>
      </c>
      <c r="D1821" s="24">
        <v>94.95</v>
      </c>
      <c r="E1821" s="24">
        <v>21953.11</v>
      </c>
      <c r="F1821" s="24">
        <v>1267.6400000000001</v>
      </c>
      <c r="G1821">
        <f t="shared" si="336"/>
        <v>102.7</v>
      </c>
      <c r="H1821">
        <f t="shared" ca="1" si="343"/>
        <v>94.81</v>
      </c>
      <c r="I1821">
        <f t="shared" si="337"/>
        <v>13</v>
      </c>
      <c r="J1821">
        <f t="shared" ca="1" si="338"/>
        <v>2</v>
      </c>
      <c r="K1821">
        <f t="shared" ca="1" si="344"/>
        <v>23684.13</v>
      </c>
      <c r="L1821">
        <f t="shared" ca="1" si="345"/>
        <v>22343.77</v>
      </c>
      <c r="M1821" s="21">
        <f t="shared" ca="1" si="339"/>
        <v>-7.6825705939630007</v>
      </c>
      <c r="N1821" s="21">
        <f t="shared" ca="1" si="346"/>
        <v>-5.6593170194556457</v>
      </c>
      <c r="O1821" t="str">
        <f t="shared" ca="1" si="340"/>
        <v/>
      </c>
      <c r="P1821" t="str">
        <f t="shared" ca="1" si="347"/>
        <v/>
      </c>
      <c r="Q1821" t="str">
        <f t="shared" ca="1" si="341"/>
        <v/>
      </c>
      <c r="R1821" t="str">
        <f t="shared" ca="1" si="342"/>
        <v/>
      </c>
    </row>
    <row r="1822" spans="3:18" x14ac:dyDescent="0.25">
      <c r="C1822" s="25">
        <v>40709</v>
      </c>
      <c r="D1822" s="24">
        <v>94.81</v>
      </c>
      <c r="E1822" s="24">
        <v>22343.77</v>
      </c>
      <c r="F1822" s="24">
        <v>1265.42</v>
      </c>
      <c r="G1822">
        <f t="shared" si="336"/>
        <v>102.7</v>
      </c>
      <c r="H1822">
        <f t="shared" ca="1" si="343"/>
        <v>94.81</v>
      </c>
      <c r="I1822">
        <f t="shared" si="337"/>
        <v>12</v>
      </c>
      <c r="J1822">
        <f t="shared" ca="1" si="338"/>
        <v>1</v>
      </c>
      <c r="K1822">
        <f t="shared" ca="1" si="344"/>
        <v>23684.13</v>
      </c>
      <c r="L1822">
        <f t="shared" ca="1" si="345"/>
        <v>22343.77</v>
      </c>
      <c r="M1822" s="21">
        <f t="shared" ca="1" si="339"/>
        <v>-7.6825705939630007</v>
      </c>
      <c r="N1822" s="21">
        <f t="shared" ca="1" si="346"/>
        <v>-5.6593170194556457</v>
      </c>
      <c r="O1822" t="str">
        <f t="shared" ca="1" si="340"/>
        <v/>
      </c>
      <c r="P1822" t="str">
        <f t="shared" ca="1" si="347"/>
        <v/>
      </c>
      <c r="Q1822" t="str">
        <f t="shared" ca="1" si="341"/>
        <v/>
      </c>
      <c r="R1822" t="str">
        <f t="shared" ca="1" si="342"/>
        <v/>
      </c>
    </row>
    <row r="1823" spans="3:18" x14ac:dyDescent="0.25">
      <c r="C1823" s="25">
        <v>40708</v>
      </c>
      <c r="D1823" s="24">
        <v>99.37</v>
      </c>
      <c r="E1823" s="24">
        <v>22496</v>
      </c>
      <c r="F1823" s="24">
        <v>1287.8699999999999</v>
      </c>
      <c r="G1823">
        <f t="shared" si="336"/>
        <v>102.7</v>
      </c>
      <c r="H1823">
        <f t="shared" ca="1" si="343"/>
        <v>97.3</v>
      </c>
      <c r="I1823">
        <f t="shared" si="337"/>
        <v>11</v>
      </c>
      <c r="J1823">
        <f t="shared" ca="1" si="338"/>
        <v>2</v>
      </c>
      <c r="K1823">
        <f t="shared" ca="1" si="344"/>
        <v>23684.13</v>
      </c>
      <c r="L1823">
        <f t="shared" ca="1" si="345"/>
        <v>22508.080000000002</v>
      </c>
      <c r="M1823" s="21">
        <f t="shared" ca="1" si="339"/>
        <v>-5.2580331061343744</v>
      </c>
      <c r="N1823" s="21">
        <f t="shared" ca="1" si="346"/>
        <v>-4.965561327352952</v>
      </c>
      <c r="O1823" t="str">
        <f t="shared" ca="1" si="340"/>
        <v/>
      </c>
      <c r="P1823" t="str">
        <f t="shared" ca="1" si="347"/>
        <v/>
      </c>
      <c r="Q1823" t="str">
        <f t="shared" ca="1" si="341"/>
        <v/>
      </c>
      <c r="R1823" t="str">
        <f t="shared" ca="1" si="342"/>
        <v/>
      </c>
    </row>
    <row r="1824" spans="3:18" x14ac:dyDescent="0.25">
      <c r="C1824" s="25">
        <v>40707</v>
      </c>
      <c r="D1824" s="24">
        <v>97.3</v>
      </c>
      <c r="E1824" s="24">
        <v>22508.080000000002</v>
      </c>
      <c r="F1824" s="24">
        <v>1271.83</v>
      </c>
      <c r="G1824">
        <f t="shared" si="336"/>
        <v>102.7</v>
      </c>
      <c r="H1824">
        <f t="shared" ca="1" si="343"/>
        <v>97.3</v>
      </c>
      <c r="I1824">
        <f t="shared" si="337"/>
        <v>10</v>
      </c>
      <c r="J1824">
        <f t="shared" ca="1" si="338"/>
        <v>1</v>
      </c>
      <c r="K1824">
        <f t="shared" ca="1" si="344"/>
        <v>23684.13</v>
      </c>
      <c r="L1824">
        <f t="shared" ca="1" si="345"/>
        <v>22508.080000000002</v>
      </c>
      <c r="M1824" s="21">
        <f t="shared" ca="1" si="339"/>
        <v>-5.2580331061343744</v>
      </c>
      <c r="N1824" s="21">
        <f t="shared" ca="1" si="346"/>
        <v>-4.965561327352952</v>
      </c>
      <c r="O1824" t="str">
        <f t="shared" ca="1" si="340"/>
        <v/>
      </c>
      <c r="P1824" t="str">
        <f t="shared" ca="1" si="347"/>
        <v/>
      </c>
      <c r="Q1824" t="str">
        <f t="shared" ca="1" si="341"/>
        <v/>
      </c>
      <c r="R1824" t="str">
        <f t="shared" ca="1" si="342"/>
        <v/>
      </c>
    </row>
    <row r="1825" spans="3:18" x14ac:dyDescent="0.25">
      <c r="C1825" s="25">
        <v>40704</v>
      </c>
      <c r="D1825" s="24">
        <v>99.29</v>
      </c>
      <c r="E1825" s="24">
        <v>22420.37</v>
      </c>
      <c r="F1825" s="24">
        <v>1270.98</v>
      </c>
      <c r="G1825">
        <f t="shared" si="336"/>
        <v>102.7</v>
      </c>
      <c r="H1825">
        <f t="shared" ca="1" si="343"/>
        <v>99.01</v>
      </c>
      <c r="I1825">
        <f t="shared" si="337"/>
        <v>9</v>
      </c>
      <c r="J1825">
        <f t="shared" ca="1" si="338"/>
        <v>5</v>
      </c>
      <c r="K1825">
        <f t="shared" ca="1" si="344"/>
        <v>23684.13</v>
      </c>
      <c r="L1825">
        <f t="shared" ca="1" si="345"/>
        <v>0</v>
      </c>
      <c r="M1825" s="21">
        <f t="shared" ca="1" si="339"/>
        <v>-3.5929892891918169</v>
      </c>
      <c r="N1825" s="21">
        <f t="shared" ca="1" si="346"/>
        <v>-100</v>
      </c>
      <c r="O1825" t="str">
        <f t="shared" ca="1" si="340"/>
        <v/>
      </c>
      <c r="P1825" t="str">
        <f t="shared" ca="1" si="347"/>
        <v/>
      </c>
      <c r="Q1825" t="str">
        <f t="shared" ca="1" si="341"/>
        <v/>
      </c>
      <c r="R1825" t="str">
        <f t="shared" ca="1" si="342"/>
        <v/>
      </c>
    </row>
    <row r="1826" spans="3:18" x14ac:dyDescent="0.25">
      <c r="C1826" s="25">
        <v>40703</v>
      </c>
      <c r="D1826" s="24">
        <v>101.93</v>
      </c>
      <c r="E1826" s="24">
        <v>22609.83</v>
      </c>
      <c r="F1826" s="24">
        <v>1289</v>
      </c>
      <c r="G1826">
        <f t="shared" si="336"/>
        <v>102.7</v>
      </c>
      <c r="H1826">
        <f t="shared" ca="1" si="343"/>
        <v>99.01</v>
      </c>
      <c r="I1826">
        <f t="shared" si="337"/>
        <v>8</v>
      </c>
      <c r="J1826">
        <f t="shared" ca="1" si="338"/>
        <v>4</v>
      </c>
      <c r="K1826">
        <f t="shared" ca="1" si="344"/>
        <v>23684.13</v>
      </c>
      <c r="L1826">
        <f t="shared" ca="1" si="345"/>
        <v>0</v>
      </c>
      <c r="M1826" s="21">
        <f t="shared" ca="1" si="339"/>
        <v>-3.5929892891918169</v>
      </c>
      <c r="N1826" s="21">
        <f t="shared" ca="1" si="346"/>
        <v>-100</v>
      </c>
      <c r="O1826" t="str">
        <f t="shared" ca="1" si="340"/>
        <v/>
      </c>
      <c r="P1826" t="str">
        <f t="shared" ca="1" si="347"/>
        <v/>
      </c>
      <c r="Q1826" t="str">
        <f t="shared" ca="1" si="341"/>
        <v/>
      </c>
      <c r="R1826" t="str">
        <f t="shared" ca="1" si="342"/>
        <v/>
      </c>
    </row>
    <row r="1827" spans="3:18" x14ac:dyDescent="0.25">
      <c r="C1827" s="25">
        <v>40702</v>
      </c>
      <c r="D1827" s="24">
        <v>100.74</v>
      </c>
      <c r="E1827" s="24">
        <v>22661.63</v>
      </c>
      <c r="F1827" s="24">
        <v>1279.56</v>
      </c>
      <c r="G1827">
        <f t="shared" si="336"/>
        <v>102.7</v>
      </c>
      <c r="H1827">
        <f t="shared" ca="1" si="343"/>
        <v>99.01</v>
      </c>
      <c r="I1827">
        <f t="shared" si="337"/>
        <v>7</v>
      </c>
      <c r="J1827">
        <f t="shared" ca="1" si="338"/>
        <v>3</v>
      </c>
      <c r="K1827">
        <f t="shared" ca="1" si="344"/>
        <v>23684.13</v>
      </c>
      <c r="L1827">
        <f t="shared" ca="1" si="345"/>
        <v>0</v>
      </c>
      <c r="M1827" s="21">
        <f t="shared" ca="1" si="339"/>
        <v>-3.5929892891918169</v>
      </c>
      <c r="N1827" s="21">
        <f t="shared" ca="1" si="346"/>
        <v>-100</v>
      </c>
      <c r="O1827" t="str">
        <f t="shared" ca="1" si="340"/>
        <v/>
      </c>
      <c r="P1827" t="str">
        <f t="shared" ca="1" si="347"/>
        <v/>
      </c>
      <c r="Q1827" t="str">
        <f t="shared" ca="1" si="341"/>
        <v/>
      </c>
      <c r="R1827" t="str">
        <f t="shared" ca="1" si="342"/>
        <v/>
      </c>
    </row>
    <row r="1828" spans="3:18" x14ac:dyDescent="0.25">
      <c r="C1828" s="25">
        <v>40701</v>
      </c>
      <c r="D1828" s="24">
        <v>99.09</v>
      </c>
      <c r="E1828" s="24">
        <v>22868.67</v>
      </c>
      <c r="F1828" s="24">
        <v>1284.94</v>
      </c>
      <c r="G1828">
        <f t="shared" si="336"/>
        <v>102.7</v>
      </c>
      <c r="H1828">
        <f t="shared" ca="1" si="343"/>
        <v>99.01</v>
      </c>
      <c r="I1828">
        <f t="shared" si="337"/>
        <v>6</v>
      </c>
      <c r="J1828">
        <f t="shared" ca="1" si="338"/>
        <v>2</v>
      </c>
      <c r="K1828">
        <f t="shared" ca="1" si="344"/>
        <v>23684.13</v>
      </c>
      <c r="L1828">
        <f t="shared" ca="1" si="345"/>
        <v>0</v>
      </c>
      <c r="M1828" s="21">
        <f t="shared" ca="1" si="339"/>
        <v>-3.5929892891918169</v>
      </c>
      <c r="N1828" s="21">
        <f t="shared" ca="1" si="346"/>
        <v>-100</v>
      </c>
      <c r="O1828" t="str">
        <f t="shared" ca="1" si="340"/>
        <v/>
      </c>
      <c r="P1828" t="str">
        <f t="shared" ca="1" si="347"/>
        <v/>
      </c>
      <c r="Q1828" t="str">
        <f t="shared" ca="1" si="341"/>
        <v/>
      </c>
      <c r="R1828" t="str">
        <f t="shared" ca="1" si="342"/>
        <v/>
      </c>
    </row>
    <row r="1829" spans="3:18" x14ac:dyDescent="0.25">
      <c r="C1829" s="25">
        <v>40700</v>
      </c>
      <c r="D1829" s="24">
        <v>99.01</v>
      </c>
      <c r="E1829" s="24"/>
      <c r="F1829" s="24">
        <v>1286.17</v>
      </c>
      <c r="G1829">
        <f t="shared" si="336"/>
        <v>102.7</v>
      </c>
      <c r="H1829">
        <f t="shared" ca="1" si="343"/>
        <v>99.01</v>
      </c>
      <c r="I1829">
        <f t="shared" si="337"/>
        <v>5</v>
      </c>
      <c r="J1829">
        <f t="shared" ca="1" si="338"/>
        <v>1</v>
      </c>
      <c r="K1829">
        <f t="shared" ca="1" si="344"/>
        <v>23684.13</v>
      </c>
      <c r="L1829">
        <f t="shared" ca="1" si="345"/>
        <v>0</v>
      </c>
      <c r="M1829" s="21">
        <f t="shared" ca="1" si="339"/>
        <v>-3.5929892891918169</v>
      </c>
      <c r="N1829" s="21">
        <f t="shared" ca="1" si="346"/>
        <v>-100</v>
      </c>
      <c r="O1829" t="str">
        <f t="shared" ca="1" si="340"/>
        <v/>
      </c>
      <c r="P1829" t="str">
        <f t="shared" ca="1" si="347"/>
        <v/>
      </c>
      <c r="Q1829" t="str">
        <f t="shared" ca="1" si="341"/>
        <v/>
      </c>
      <c r="R1829" t="str">
        <f t="shared" ca="1" si="342"/>
        <v/>
      </c>
    </row>
    <row r="1830" spans="3:18" x14ac:dyDescent="0.25">
      <c r="C1830" s="25">
        <v>40697</v>
      </c>
      <c r="D1830" s="24">
        <v>100.22</v>
      </c>
      <c r="E1830" s="24">
        <v>22949.56</v>
      </c>
      <c r="F1830" s="24">
        <v>1300.1600000000001</v>
      </c>
      <c r="G1830">
        <f t="shared" si="336"/>
        <v>102.7</v>
      </c>
      <c r="H1830">
        <f t="shared" ca="1" si="343"/>
        <v>100.22</v>
      </c>
      <c r="I1830">
        <f t="shared" si="337"/>
        <v>4</v>
      </c>
      <c r="J1830">
        <f t="shared" ca="1" si="338"/>
        <v>1</v>
      </c>
      <c r="K1830">
        <f t="shared" ca="1" si="344"/>
        <v>23684.13</v>
      </c>
      <c r="L1830">
        <f t="shared" ca="1" si="345"/>
        <v>22949.56</v>
      </c>
      <c r="M1830" s="21">
        <f t="shared" ca="1" si="339"/>
        <v>-2.4148003894839398</v>
      </c>
      <c r="N1830" s="21">
        <f t="shared" ca="1" si="346"/>
        <v>-3.1015283229740787</v>
      </c>
      <c r="O1830" t="str">
        <f t="shared" ca="1" si="340"/>
        <v/>
      </c>
      <c r="P1830" t="str">
        <f t="shared" ca="1" si="347"/>
        <v/>
      </c>
      <c r="Q1830" t="str">
        <f t="shared" ca="1" si="341"/>
        <v/>
      </c>
      <c r="R1830" t="str">
        <f t="shared" ca="1" si="342"/>
        <v/>
      </c>
    </row>
    <row r="1831" spans="3:18" x14ac:dyDescent="0.25">
      <c r="C1831" s="25">
        <v>40696</v>
      </c>
      <c r="D1831" s="24">
        <v>100.4</v>
      </c>
      <c r="E1831" s="24">
        <v>23253.84</v>
      </c>
      <c r="F1831" s="24">
        <v>1312.94</v>
      </c>
      <c r="G1831">
        <f t="shared" si="336"/>
        <v>102.7</v>
      </c>
      <c r="H1831">
        <f t="shared" ca="1" si="343"/>
        <v>100.29</v>
      </c>
      <c r="I1831">
        <f t="shared" si="337"/>
        <v>3</v>
      </c>
      <c r="J1831">
        <f t="shared" ca="1" si="338"/>
        <v>2</v>
      </c>
      <c r="K1831">
        <f t="shared" ca="1" si="344"/>
        <v>23684.13</v>
      </c>
      <c r="L1831">
        <f t="shared" ca="1" si="345"/>
        <v>23626.43</v>
      </c>
      <c r="M1831" s="21">
        <f t="shared" ca="1" si="339"/>
        <v>-2.3466407010710788</v>
      </c>
      <c r="N1831" s="21">
        <f t="shared" ca="1" si="346"/>
        <v>-0.24362305054059785</v>
      </c>
      <c r="O1831" t="str">
        <f t="shared" ca="1" si="340"/>
        <v/>
      </c>
      <c r="P1831" t="str">
        <f t="shared" ca="1" si="347"/>
        <v/>
      </c>
      <c r="Q1831" t="str">
        <f t="shared" ca="1" si="341"/>
        <v/>
      </c>
      <c r="R1831" t="str">
        <f t="shared" ca="1" si="342"/>
        <v/>
      </c>
    </row>
    <row r="1832" spans="3:18" x14ac:dyDescent="0.25">
      <c r="C1832" s="25">
        <v>40695</v>
      </c>
      <c r="D1832" s="24">
        <v>100.29</v>
      </c>
      <c r="E1832" s="24">
        <v>23626.43</v>
      </c>
      <c r="F1832" s="24">
        <v>1314.55</v>
      </c>
      <c r="G1832">
        <f t="shared" si="336"/>
        <v>102.7</v>
      </c>
      <c r="H1832">
        <f t="shared" ca="1" si="343"/>
        <v>100.29</v>
      </c>
      <c r="I1832">
        <f t="shared" si="337"/>
        <v>2</v>
      </c>
      <c r="J1832">
        <f t="shared" ca="1" si="338"/>
        <v>1</v>
      </c>
      <c r="K1832">
        <f t="shared" ca="1" si="344"/>
        <v>23684.13</v>
      </c>
      <c r="L1832">
        <f t="shared" ca="1" si="345"/>
        <v>23626.43</v>
      </c>
      <c r="M1832" s="21">
        <f t="shared" ca="1" si="339"/>
        <v>-2.3466407010710788</v>
      </c>
      <c r="N1832" s="21">
        <f t="shared" ca="1" si="346"/>
        <v>-0.24362305054059785</v>
      </c>
      <c r="O1832" t="str">
        <f t="shared" ca="1" si="340"/>
        <v/>
      </c>
      <c r="P1832" t="str">
        <f t="shared" ca="1" si="347"/>
        <v/>
      </c>
      <c r="Q1832" t="str">
        <f t="shared" ca="1" si="341"/>
        <v/>
      </c>
      <c r="R1832" t="str">
        <f t="shared" ca="1" si="342"/>
        <v/>
      </c>
    </row>
    <row r="1833" spans="3:18" x14ac:dyDescent="0.25">
      <c r="C1833" s="25">
        <v>40694</v>
      </c>
      <c r="D1833" s="24">
        <v>102.7</v>
      </c>
      <c r="E1833" s="24">
        <v>23684.13</v>
      </c>
      <c r="F1833" s="24">
        <v>1345.2</v>
      </c>
      <c r="G1833">
        <f t="shared" si="336"/>
        <v>102.7</v>
      </c>
      <c r="H1833">
        <f t="shared" ca="1" si="343"/>
        <v>102.7</v>
      </c>
      <c r="I1833">
        <f t="shared" si="337"/>
        <v>1</v>
      </c>
      <c r="J1833">
        <f t="shared" ca="1" si="338"/>
        <v>1</v>
      </c>
      <c r="K1833">
        <f t="shared" ca="1" si="344"/>
        <v>23684.13</v>
      </c>
      <c r="L1833">
        <f t="shared" ca="1" si="345"/>
        <v>23684.13</v>
      </c>
      <c r="M1833" s="21">
        <f t="shared" ca="1" si="339"/>
        <v>0</v>
      </c>
      <c r="N1833" s="21">
        <f t="shared" ca="1" si="346"/>
        <v>0</v>
      </c>
      <c r="O1833" t="str">
        <f t="shared" ca="1" si="340"/>
        <v/>
      </c>
      <c r="P1833" t="str">
        <f t="shared" ca="1" si="347"/>
        <v/>
      </c>
      <c r="Q1833" t="str">
        <f t="shared" ca="1" si="341"/>
        <v/>
      </c>
      <c r="R1833" t="str">
        <f t="shared" ca="1" si="342"/>
        <v/>
      </c>
    </row>
    <row r="1834" spans="3:18" x14ac:dyDescent="0.25">
      <c r="C1834" s="25">
        <v>40693</v>
      </c>
      <c r="D1834" s="24"/>
      <c r="E1834" s="24">
        <v>23184.32</v>
      </c>
      <c r="F1834" s="24"/>
      <c r="G1834">
        <f t="shared" si="336"/>
        <v>103.88</v>
      </c>
      <c r="H1834">
        <f t="shared" ca="1" si="343"/>
        <v>96.91</v>
      </c>
      <c r="I1834">
        <f t="shared" si="337"/>
        <v>15</v>
      </c>
      <c r="J1834">
        <f t="shared" ca="1" si="338"/>
        <v>10</v>
      </c>
      <c r="K1834">
        <f t="shared" ca="1" si="344"/>
        <v>0</v>
      </c>
      <c r="L1834">
        <f t="shared" ca="1" si="345"/>
        <v>22901.08</v>
      </c>
      <c r="M1834" s="21">
        <f t="shared" ca="1" si="339"/>
        <v>-6.7096649980747047</v>
      </c>
      <c r="N1834" s="21" t="str">
        <f t="shared" ca="1" si="346"/>
        <v/>
      </c>
      <c r="O1834" t="str">
        <f t="shared" ca="1" si="340"/>
        <v/>
      </c>
      <c r="P1834" t="str">
        <f t="shared" ca="1" si="347"/>
        <v/>
      </c>
      <c r="Q1834" t="str">
        <f t="shared" ca="1" si="341"/>
        <v/>
      </c>
      <c r="R1834" t="str">
        <f t="shared" ca="1" si="342"/>
        <v/>
      </c>
    </row>
    <row r="1835" spans="3:18" x14ac:dyDescent="0.25">
      <c r="C1835" s="25">
        <v>40690</v>
      </c>
      <c r="D1835" s="24">
        <v>100.59</v>
      </c>
      <c r="E1835" s="24">
        <v>23118.07</v>
      </c>
      <c r="F1835" s="24">
        <v>1331.1</v>
      </c>
      <c r="G1835">
        <f t="shared" si="336"/>
        <v>103.88</v>
      </c>
      <c r="H1835">
        <f t="shared" ca="1" si="343"/>
        <v>96.91</v>
      </c>
      <c r="I1835">
        <f t="shared" si="337"/>
        <v>14</v>
      </c>
      <c r="J1835">
        <f t="shared" ca="1" si="338"/>
        <v>9</v>
      </c>
      <c r="K1835">
        <f t="shared" ca="1" si="344"/>
        <v>0</v>
      </c>
      <c r="L1835">
        <f t="shared" ca="1" si="345"/>
        <v>22901.08</v>
      </c>
      <c r="M1835" s="21">
        <f t="shared" ca="1" si="339"/>
        <v>-6.7096649980747047</v>
      </c>
      <c r="N1835" s="21" t="str">
        <f t="shared" ca="1" si="346"/>
        <v/>
      </c>
      <c r="O1835" t="str">
        <f t="shared" ca="1" si="340"/>
        <v/>
      </c>
      <c r="P1835" t="str">
        <f t="shared" ca="1" si="347"/>
        <v/>
      </c>
      <c r="Q1835" t="str">
        <f t="shared" ca="1" si="341"/>
        <v/>
      </c>
      <c r="R1835" t="str">
        <f t="shared" ca="1" si="342"/>
        <v/>
      </c>
    </row>
    <row r="1836" spans="3:18" x14ac:dyDescent="0.25">
      <c r="C1836" s="25">
        <v>40689</v>
      </c>
      <c r="D1836" s="24">
        <v>100.23</v>
      </c>
      <c r="E1836" s="24">
        <v>22900.79</v>
      </c>
      <c r="F1836" s="24">
        <v>1325.69</v>
      </c>
      <c r="G1836">
        <f t="shared" si="336"/>
        <v>103.88</v>
      </c>
      <c r="H1836">
        <f t="shared" ca="1" si="343"/>
        <v>96.91</v>
      </c>
      <c r="I1836">
        <f t="shared" si="337"/>
        <v>13</v>
      </c>
      <c r="J1836">
        <f t="shared" ca="1" si="338"/>
        <v>8</v>
      </c>
      <c r="K1836">
        <f t="shared" ca="1" si="344"/>
        <v>0</v>
      </c>
      <c r="L1836">
        <f t="shared" ca="1" si="345"/>
        <v>22901.08</v>
      </c>
      <c r="M1836" s="21">
        <f t="shared" ca="1" si="339"/>
        <v>-6.7096649980747047</v>
      </c>
      <c r="N1836" s="21" t="str">
        <f t="shared" ca="1" si="346"/>
        <v/>
      </c>
      <c r="O1836" t="str">
        <f t="shared" ca="1" si="340"/>
        <v/>
      </c>
      <c r="P1836" t="str">
        <f t="shared" ca="1" si="347"/>
        <v/>
      </c>
      <c r="Q1836" t="str">
        <f t="shared" ca="1" si="341"/>
        <v/>
      </c>
      <c r="R1836" t="str">
        <f t="shared" ca="1" si="342"/>
        <v/>
      </c>
    </row>
    <row r="1837" spans="3:18" x14ac:dyDescent="0.25">
      <c r="C1837" s="25">
        <v>40688</v>
      </c>
      <c r="D1837" s="24">
        <v>101.32</v>
      </c>
      <c r="E1837" s="24">
        <v>22747.279999999999</v>
      </c>
      <c r="F1837" s="24">
        <v>1320.47</v>
      </c>
      <c r="G1837">
        <f t="shared" si="336"/>
        <v>103.88</v>
      </c>
      <c r="H1837">
        <f t="shared" ca="1" si="343"/>
        <v>96.91</v>
      </c>
      <c r="I1837">
        <f t="shared" si="337"/>
        <v>12</v>
      </c>
      <c r="J1837">
        <f t="shared" ca="1" si="338"/>
        <v>7</v>
      </c>
      <c r="K1837">
        <f t="shared" ca="1" si="344"/>
        <v>0</v>
      </c>
      <c r="L1837">
        <f t="shared" ca="1" si="345"/>
        <v>22901.08</v>
      </c>
      <c r="M1837" s="21">
        <f t="shared" ca="1" si="339"/>
        <v>-6.7096649980747047</v>
      </c>
      <c r="N1837" s="21" t="str">
        <f t="shared" ca="1" si="346"/>
        <v/>
      </c>
      <c r="O1837" t="str">
        <f t="shared" ca="1" si="340"/>
        <v/>
      </c>
      <c r="P1837" t="str">
        <f t="shared" ca="1" si="347"/>
        <v/>
      </c>
      <c r="Q1837" t="str">
        <f t="shared" ca="1" si="341"/>
        <v/>
      </c>
      <c r="R1837" t="str">
        <f t="shared" ca="1" si="342"/>
        <v/>
      </c>
    </row>
    <row r="1838" spans="3:18" x14ac:dyDescent="0.25">
      <c r="C1838" s="25">
        <v>40687</v>
      </c>
      <c r="D1838" s="24">
        <v>99.59</v>
      </c>
      <c r="E1838" s="24">
        <v>22730.78</v>
      </c>
      <c r="F1838" s="24">
        <v>1316.28</v>
      </c>
      <c r="G1838">
        <f t="shared" si="336"/>
        <v>109.24</v>
      </c>
      <c r="H1838">
        <f t="shared" ca="1" si="343"/>
        <v>96.91</v>
      </c>
      <c r="I1838">
        <f t="shared" si="337"/>
        <v>15</v>
      </c>
      <c r="J1838">
        <f t="shared" ca="1" si="338"/>
        <v>6</v>
      </c>
      <c r="K1838">
        <f t="shared" ca="1" si="344"/>
        <v>23315.24</v>
      </c>
      <c r="L1838">
        <f t="shared" ca="1" si="345"/>
        <v>22901.08</v>
      </c>
      <c r="M1838" s="21">
        <f t="shared" ca="1" si="339"/>
        <v>-11.287074331746616</v>
      </c>
      <c r="N1838" s="21">
        <f t="shared" ca="1" si="346"/>
        <v>-1.77634886023047</v>
      </c>
      <c r="O1838">
        <f t="shared" ca="1" si="340"/>
        <v>1</v>
      </c>
      <c r="P1838" t="str">
        <f t="shared" ca="1" si="347"/>
        <v/>
      </c>
      <c r="Q1838" t="str">
        <f t="shared" ca="1" si="341"/>
        <v/>
      </c>
      <c r="R1838" t="str">
        <f t="shared" ca="1" si="342"/>
        <v/>
      </c>
    </row>
    <row r="1839" spans="3:18" x14ac:dyDescent="0.25">
      <c r="C1839" s="25">
        <v>40686</v>
      </c>
      <c r="D1839" s="24">
        <v>97.7</v>
      </c>
      <c r="E1839" s="24">
        <v>22711.02</v>
      </c>
      <c r="F1839" s="24">
        <v>1317.37</v>
      </c>
      <c r="G1839">
        <f t="shared" si="336"/>
        <v>111.05</v>
      </c>
      <c r="H1839">
        <f t="shared" ca="1" si="343"/>
        <v>96.91</v>
      </c>
      <c r="I1839">
        <f t="shared" si="337"/>
        <v>15</v>
      </c>
      <c r="J1839">
        <f t="shared" ca="1" si="338"/>
        <v>5</v>
      </c>
      <c r="K1839">
        <f t="shared" ca="1" si="344"/>
        <v>23633.25</v>
      </c>
      <c r="L1839">
        <f t="shared" ca="1" si="345"/>
        <v>22901.08</v>
      </c>
      <c r="M1839" s="21">
        <f t="shared" ca="1" si="339"/>
        <v>-12.733003151733458</v>
      </c>
      <c r="N1839" s="21">
        <f t="shared" ca="1" si="346"/>
        <v>-3.0980504162567479</v>
      </c>
      <c r="O1839">
        <f t="shared" ca="1" si="340"/>
        <v>1</v>
      </c>
      <c r="P1839" t="str">
        <f t="shared" ca="1" si="347"/>
        <v/>
      </c>
      <c r="Q1839" t="str">
        <f t="shared" ca="1" si="341"/>
        <v/>
      </c>
      <c r="R1839" t="str">
        <f t="shared" ca="1" si="342"/>
        <v/>
      </c>
    </row>
    <row r="1840" spans="3:18" x14ac:dyDescent="0.25">
      <c r="C1840" s="25">
        <v>40683</v>
      </c>
      <c r="D1840" s="24">
        <v>99.49</v>
      </c>
      <c r="E1840" s="24">
        <v>23199.39</v>
      </c>
      <c r="F1840" s="24">
        <v>1333.27</v>
      </c>
      <c r="G1840">
        <f t="shared" si="336"/>
        <v>113.52</v>
      </c>
      <c r="H1840">
        <f t="shared" ca="1" si="343"/>
        <v>96.91</v>
      </c>
      <c r="I1840">
        <f t="shared" si="337"/>
        <v>15</v>
      </c>
      <c r="J1840">
        <f t="shared" ca="1" si="338"/>
        <v>4</v>
      </c>
      <c r="K1840">
        <f t="shared" ca="1" si="344"/>
        <v>0</v>
      </c>
      <c r="L1840">
        <f t="shared" ca="1" si="345"/>
        <v>22901.08</v>
      </c>
      <c r="M1840" s="21">
        <f t="shared" ca="1" si="339"/>
        <v>-14.631782945736438</v>
      </c>
      <c r="N1840" s="21" t="str">
        <f t="shared" ca="1" si="346"/>
        <v/>
      </c>
      <c r="O1840">
        <f t="shared" ca="1" si="340"/>
        <v>1</v>
      </c>
      <c r="P1840" t="str">
        <f t="shared" ca="1" si="347"/>
        <v/>
      </c>
      <c r="Q1840" t="str">
        <f t="shared" ca="1" si="341"/>
        <v/>
      </c>
      <c r="R1840" t="str">
        <f t="shared" ca="1" si="342"/>
        <v/>
      </c>
    </row>
    <row r="1841" spans="3:18" x14ac:dyDescent="0.25">
      <c r="C1841" s="25">
        <v>40682</v>
      </c>
      <c r="D1841" s="24">
        <v>98.44</v>
      </c>
      <c r="E1841" s="24">
        <v>23163.38</v>
      </c>
      <c r="F1841" s="24">
        <v>1343.6</v>
      </c>
      <c r="G1841">
        <f t="shared" si="336"/>
        <v>113.93</v>
      </c>
      <c r="H1841">
        <f t="shared" ca="1" si="343"/>
        <v>96.91</v>
      </c>
      <c r="I1841">
        <f t="shared" si="337"/>
        <v>15</v>
      </c>
      <c r="J1841">
        <f t="shared" ca="1" si="338"/>
        <v>3</v>
      </c>
      <c r="K1841">
        <f t="shared" ca="1" si="344"/>
        <v>23720.81</v>
      </c>
      <c r="L1841">
        <f t="shared" ca="1" si="345"/>
        <v>22901.08</v>
      </c>
      <c r="M1841" s="21">
        <f t="shared" ca="1" si="339"/>
        <v>-14.938997630123774</v>
      </c>
      <c r="N1841" s="21">
        <f t="shared" ca="1" si="346"/>
        <v>-3.4557420256728144</v>
      </c>
      <c r="O1841">
        <f t="shared" ca="1" si="340"/>
        <v>1</v>
      </c>
      <c r="P1841" t="str">
        <f t="shared" ca="1" si="347"/>
        <v/>
      </c>
      <c r="Q1841" t="str">
        <f t="shared" ca="1" si="341"/>
        <v/>
      </c>
      <c r="R1841" t="str">
        <f t="shared" ca="1" si="342"/>
        <v/>
      </c>
    </row>
    <row r="1842" spans="3:18" x14ac:dyDescent="0.25">
      <c r="C1842" s="25">
        <v>40681</v>
      </c>
      <c r="D1842" s="24">
        <v>100.1</v>
      </c>
      <c r="E1842" s="24">
        <v>23011.14</v>
      </c>
      <c r="F1842" s="24">
        <v>1340.68</v>
      </c>
      <c r="G1842">
        <f t="shared" si="336"/>
        <v>113.93</v>
      </c>
      <c r="H1842">
        <f t="shared" ca="1" si="343"/>
        <v>96.91</v>
      </c>
      <c r="I1842">
        <f t="shared" si="337"/>
        <v>14</v>
      </c>
      <c r="J1842">
        <f t="shared" ca="1" si="338"/>
        <v>2</v>
      </c>
      <c r="K1842">
        <f t="shared" ca="1" si="344"/>
        <v>23720.81</v>
      </c>
      <c r="L1842">
        <f t="shared" ca="1" si="345"/>
        <v>22901.08</v>
      </c>
      <c r="M1842" s="21">
        <f t="shared" ca="1" si="339"/>
        <v>-14.938997630123774</v>
      </c>
      <c r="N1842" s="21">
        <f t="shared" ca="1" si="346"/>
        <v>-3.4557420256728144</v>
      </c>
      <c r="O1842">
        <f t="shared" ca="1" si="340"/>
        <v>1</v>
      </c>
      <c r="P1842" t="str">
        <f t="shared" ca="1" si="347"/>
        <v/>
      </c>
      <c r="Q1842" t="str">
        <f t="shared" ca="1" si="341"/>
        <v/>
      </c>
      <c r="R1842" t="str">
        <f t="shared" ca="1" si="342"/>
        <v/>
      </c>
    </row>
    <row r="1843" spans="3:18" x14ac:dyDescent="0.25">
      <c r="C1843" s="25">
        <v>40680</v>
      </c>
      <c r="D1843" s="24">
        <v>96.91</v>
      </c>
      <c r="E1843" s="24">
        <v>22901.08</v>
      </c>
      <c r="F1843" s="24">
        <v>1328.98</v>
      </c>
      <c r="G1843">
        <f t="shared" si="336"/>
        <v>113.93</v>
      </c>
      <c r="H1843">
        <f t="shared" ca="1" si="343"/>
        <v>96.91</v>
      </c>
      <c r="I1843">
        <f t="shared" si="337"/>
        <v>13</v>
      </c>
      <c r="J1843">
        <f t="shared" ca="1" si="338"/>
        <v>1</v>
      </c>
      <c r="K1843">
        <f t="shared" ca="1" si="344"/>
        <v>23720.81</v>
      </c>
      <c r="L1843">
        <f t="shared" ca="1" si="345"/>
        <v>22901.08</v>
      </c>
      <c r="M1843" s="21">
        <f t="shared" ca="1" si="339"/>
        <v>-14.938997630123774</v>
      </c>
      <c r="N1843" s="21">
        <f t="shared" ca="1" si="346"/>
        <v>-3.4557420256728144</v>
      </c>
      <c r="O1843">
        <f t="shared" ca="1" si="340"/>
        <v>1</v>
      </c>
      <c r="P1843" t="str">
        <f t="shared" ca="1" si="347"/>
        <v/>
      </c>
      <c r="Q1843" t="str">
        <f t="shared" ca="1" si="341"/>
        <v/>
      </c>
      <c r="R1843" t="str">
        <f t="shared" ca="1" si="342"/>
        <v/>
      </c>
    </row>
    <row r="1844" spans="3:18" x14ac:dyDescent="0.25">
      <c r="C1844" s="25">
        <v>40679</v>
      </c>
      <c r="D1844" s="24">
        <v>97.37</v>
      </c>
      <c r="E1844" s="24">
        <v>22960.63</v>
      </c>
      <c r="F1844" s="24">
        <v>1329.47</v>
      </c>
      <c r="G1844">
        <f t="shared" si="336"/>
        <v>113.93</v>
      </c>
      <c r="H1844">
        <f t="shared" ca="1" si="343"/>
        <v>97.18</v>
      </c>
      <c r="I1844">
        <f t="shared" si="337"/>
        <v>12</v>
      </c>
      <c r="J1844">
        <f t="shared" ca="1" si="338"/>
        <v>7</v>
      </c>
      <c r="K1844">
        <f t="shared" ca="1" si="344"/>
        <v>23720.81</v>
      </c>
      <c r="L1844">
        <f t="shared" ca="1" si="345"/>
        <v>23159.14</v>
      </c>
      <c r="M1844" s="21">
        <f t="shared" ca="1" si="339"/>
        <v>-14.702010006144118</v>
      </c>
      <c r="N1844" s="21">
        <f t="shared" ca="1" si="346"/>
        <v>-2.3678365114850664</v>
      </c>
      <c r="O1844">
        <f t="shared" ca="1" si="340"/>
        <v>1</v>
      </c>
      <c r="P1844" t="str">
        <f t="shared" ca="1" si="347"/>
        <v/>
      </c>
      <c r="Q1844" t="str">
        <f t="shared" ca="1" si="341"/>
        <v/>
      </c>
      <c r="R1844" t="str">
        <f t="shared" ca="1" si="342"/>
        <v/>
      </c>
    </row>
    <row r="1845" spans="3:18" x14ac:dyDescent="0.25">
      <c r="C1845" s="25">
        <v>40676</v>
      </c>
      <c r="D1845" s="24">
        <v>99.65</v>
      </c>
      <c r="E1845" s="24">
        <v>23276.27</v>
      </c>
      <c r="F1845" s="24">
        <v>1337.77</v>
      </c>
      <c r="G1845">
        <f t="shared" si="336"/>
        <v>113.93</v>
      </c>
      <c r="H1845">
        <f t="shared" ca="1" si="343"/>
        <v>97.18</v>
      </c>
      <c r="I1845">
        <f t="shared" si="337"/>
        <v>11</v>
      </c>
      <c r="J1845">
        <f t="shared" ca="1" si="338"/>
        <v>6</v>
      </c>
      <c r="K1845">
        <f t="shared" ca="1" si="344"/>
        <v>23720.81</v>
      </c>
      <c r="L1845">
        <f t="shared" ca="1" si="345"/>
        <v>23159.14</v>
      </c>
      <c r="M1845" s="21">
        <f t="shared" ca="1" si="339"/>
        <v>-14.702010006144118</v>
      </c>
      <c r="N1845" s="21">
        <f t="shared" ca="1" si="346"/>
        <v>-2.3678365114850664</v>
      </c>
      <c r="O1845">
        <f t="shared" ca="1" si="340"/>
        <v>1</v>
      </c>
      <c r="P1845" t="str">
        <f t="shared" ca="1" si="347"/>
        <v/>
      </c>
      <c r="Q1845" t="str">
        <f t="shared" ca="1" si="341"/>
        <v/>
      </c>
      <c r="R1845" t="str">
        <f t="shared" ca="1" si="342"/>
        <v/>
      </c>
    </row>
    <row r="1846" spans="3:18" x14ac:dyDescent="0.25">
      <c r="C1846" s="25">
        <v>40675</v>
      </c>
      <c r="D1846" s="24">
        <v>98.97</v>
      </c>
      <c r="E1846" s="24">
        <v>23073.759999999998</v>
      </c>
      <c r="F1846" s="24">
        <v>1348.65</v>
      </c>
      <c r="G1846">
        <f t="shared" si="336"/>
        <v>113.93</v>
      </c>
      <c r="H1846">
        <f t="shared" ca="1" si="343"/>
        <v>97.18</v>
      </c>
      <c r="I1846">
        <f t="shared" si="337"/>
        <v>10</v>
      </c>
      <c r="J1846">
        <f t="shared" ca="1" si="338"/>
        <v>5</v>
      </c>
      <c r="K1846">
        <f t="shared" ca="1" si="344"/>
        <v>23720.81</v>
      </c>
      <c r="L1846">
        <f t="shared" ca="1" si="345"/>
        <v>23159.14</v>
      </c>
      <c r="M1846" s="21">
        <f t="shared" ca="1" si="339"/>
        <v>-14.702010006144118</v>
      </c>
      <c r="N1846" s="21">
        <f t="shared" ca="1" si="346"/>
        <v>-2.3678365114850664</v>
      </c>
      <c r="O1846">
        <f t="shared" ca="1" si="340"/>
        <v>1</v>
      </c>
      <c r="P1846" t="str">
        <f t="shared" ca="1" si="347"/>
        <v/>
      </c>
      <c r="Q1846" t="str">
        <f t="shared" ca="1" si="341"/>
        <v/>
      </c>
      <c r="R1846" t="str">
        <f t="shared" ca="1" si="342"/>
        <v/>
      </c>
    </row>
    <row r="1847" spans="3:18" x14ac:dyDescent="0.25">
      <c r="C1847" s="25">
        <v>40674</v>
      </c>
      <c r="D1847" s="24">
        <v>98.21</v>
      </c>
      <c r="E1847" s="24">
        <v>23291.8</v>
      </c>
      <c r="F1847" s="24">
        <v>1342.08</v>
      </c>
      <c r="G1847">
        <f t="shared" si="336"/>
        <v>113.93</v>
      </c>
      <c r="H1847">
        <f t="shared" ca="1" si="343"/>
        <v>97.18</v>
      </c>
      <c r="I1847">
        <f t="shared" si="337"/>
        <v>9</v>
      </c>
      <c r="J1847">
        <f t="shared" ca="1" si="338"/>
        <v>4</v>
      </c>
      <c r="K1847">
        <f t="shared" ca="1" si="344"/>
        <v>23720.81</v>
      </c>
      <c r="L1847">
        <f t="shared" ca="1" si="345"/>
        <v>23159.14</v>
      </c>
      <c r="M1847" s="21">
        <f t="shared" ca="1" si="339"/>
        <v>-14.702010006144118</v>
      </c>
      <c r="N1847" s="21">
        <f t="shared" ca="1" si="346"/>
        <v>-2.3678365114850664</v>
      </c>
      <c r="O1847">
        <f t="shared" ca="1" si="340"/>
        <v>1</v>
      </c>
      <c r="P1847" t="str">
        <f t="shared" ca="1" si="347"/>
        <v/>
      </c>
      <c r="Q1847" t="str">
        <f t="shared" ca="1" si="341"/>
        <v/>
      </c>
      <c r="R1847" t="str">
        <f t="shared" ca="1" si="342"/>
        <v/>
      </c>
    </row>
    <row r="1848" spans="3:18" x14ac:dyDescent="0.25">
      <c r="C1848" s="25">
        <v>40673</v>
      </c>
      <c r="D1848" s="24">
        <v>103.88</v>
      </c>
      <c r="E1848" s="24"/>
      <c r="F1848" s="24">
        <v>1357.16</v>
      </c>
      <c r="G1848">
        <f t="shared" si="336"/>
        <v>113.93</v>
      </c>
      <c r="H1848">
        <f t="shared" ca="1" si="343"/>
        <v>97.18</v>
      </c>
      <c r="I1848">
        <f t="shared" si="337"/>
        <v>8</v>
      </c>
      <c r="J1848">
        <f t="shared" ca="1" si="338"/>
        <v>3</v>
      </c>
      <c r="K1848">
        <f t="shared" ca="1" si="344"/>
        <v>23720.81</v>
      </c>
      <c r="L1848">
        <f t="shared" ca="1" si="345"/>
        <v>23159.14</v>
      </c>
      <c r="M1848" s="21">
        <f t="shared" ca="1" si="339"/>
        <v>-14.702010006144118</v>
      </c>
      <c r="N1848" s="21">
        <f t="shared" ca="1" si="346"/>
        <v>-2.3678365114850664</v>
      </c>
      <c r="O1848">
        <f t="shared" ca="1" si="340"/>
        <v>1</v>
      </c>
      <c r="P1848" t="str">
        <f t="shared" ca="1" si="347"/>
        <v/>
      </c>
      <c r="Q1848" t="str">
        <f t="shared" ca="1" si="341"/>
        <v/>
      </c>
      <c r="R1848" t="str">
        <f t="shared" ca="1" si="342"/>
        <v/>
      </c>
    </row>
    <row r="1849" spans="3:18" x14ac:dyDescent="0.25">
      <c r="C1849" s="25">
        <v>40672</v>
      </c>
      <c r="D1849" s="24">
        <v>102.55</v>
      </c>
      <c r="E1849" s="24">
        <v>23336</v>
      </c>
      <c r="F1849" s="24">
        <v>1346.3</v>
      </c>
      <c r="G1849">
        <f t="shared" si="336"/>
        <v>113.93</v>
      </c>
      <c r="H1849">
        <f t="shared" ca="1" si="343"/>
        <v>97.18</v>
      </c>
      <c r="I1849">
        <f t="shared" si="337"/>
        <v>7</v>
      </c>
      <c r="J1849">
        <f t="shared" ca="1" si="338"/>
        <v>2</v>
      </c>
      <c r="K1849">
        <f t="shared" ca="1" si="344"/>
        <v>23720.81</v>
      </c>
      <c r="L1849">
        <f t="shared" ca="1" si="345"/>
        <v>23159.14</v>
      </c>
      <c r="M1849" s="21">
        <f t="shared" ca="1" si="339"/>
        <v>-14.702010006144118</v>
      </c>
      <c r="N1849" s="21">
        <f t="shared" ca="1" si="346"/>
        <v>-2.3678365114850664</v>
      </c>
      <c r="O1849">
        <f t="shared" ca="1" si="340"/>
        <v>1</v>
      </c>
      <c r="P1849" t="str">
        <f t="shared" ca="1" si="347"/>
        <v/>
      </c>
      <c r="Q1849" t="str">
        <f t="shared" ca="1" si="341"/>
        <v/>
      </c>
      <c r="R1849" t="str">
        <f t="shared" ca="1" si="342"/>
        <v/>
      </c>
    </row>
    <row r="1850" spans="3:18" x14ac:dyDescent="0.25">
      <c r="C1850" s="25">
        <v>40669</v>
      </c>
      <c r="D1850" s="24">
        <v>97.18</v>
      </c>
      <c r="E1850" s="24">
        <v>23159.14</v>
      </c>
      <c r="F1850" s="24">
        <v>1340.2</v>
      </c>
      <c r="G1850">
        <f t="shared" si="336"/>
        <v>113.93</v>
      </c>
      <c r="H1850">
        <f t="shared" ca="1" si="343"/>
        <v>97.18</v>
      </c>
      <c r="I1850">
        <f t="shared" si="337"/>
        <v>6</v>
      </c>
      <c r="J1850">
        <f t="shared" ca="1" si="338"/>
        <v>1</v>
      </c>
      <c r="K1850">
        <f t="shared" ca="1" si="344"/>
        <v>23720.81</v>
      </c>
      <c r="L1850">
        <f t="shared" ca="1" si="345"/>
        <v>23159.14</v>
      </c>
      <c r="M1850" s="21">
        <f t="shared" ca="1" si="339"/>
        <v>-14.702010006144118</v>
      </c>
      <c r="N1850" s="21">
        <f t="shared" ca="1" si="346"/>
        <v>-2.3678365114850664</v>
      </c>
      <c r="O1850">
        <f t="shared" ca="1" si="340"/>
        <v>1</v>
      </c>
      <c r="P1850" t="str">
        <f t="shared" ca="1" si="347"/>
        <v/>
      </c>
      <c r="Q1850" t="str">
        <f t="shared" ca="1" si="341"/>
        <v/>
      </c>
      <c r="R1850" t="str">
        <f t="shared" ca="1" si="342"/>
        <v/>
      </c>
    </row>
    <row r="1851" spans="3:18" x14ac:dyDescent="0.25">
      <c r="C1851" s="25">
        <v>40668</v>
      </c>
      <c r="D1851" s="24">
        <v>99.8</v>
      </c>
      <c r="E1851" s="24">
        <v>23261.61</v>
      </c>
      <c r="F1851" s="24">
        <v>1335.1</v>
      </c>
      <c r="G1851">
        <f t="shared" si="336"/>
        <v>113.93</v>
      </c>
      <c r="H1851">
        <f t="shared" ca="1" si="343"/>
        <v>99.8</v>
      </c>
      <c r="I1851">
        <f t="shared" si="337"/>
        <v>5</v>
      </c>
      <c r="J1851">
        <f t="shared" ca="1" si="338"/>
        <v>1</v>
      </c>
      <c r="K1851">
        <f t="shared" ca="1" si="344"/>
        <v>23720.81</v>
      </c>
      <c r="L1851">
        <f t="shared" ca="1" si="345"/>
        <v>23261.61</v>
      </c>
      <c r="M1851" s="21">
        <f t="shared" ca="1" si="339"/>
        <v>-12.402352321600995</v>
      </c>
      <c r="N1851" s="21">
        <f t="shared" ca="1" si="346"/>
        <v>-1.9358529493723076</v>
      </c>
      <c r="O1851">
        <f t="shared" ca="1" si="340"/>
        <v>1</v>
      </c>
      <c r="P1851" t="str">
        <f t="shared" ca="1" si="347"/>
        <v/>
      </c>
      <c r="Q1851" t="str">
        <f t="shared" ca="1" si="341"/>
        <v/>
      </c>
      <c r="R1851" t="str">
        <f t="shared" ca="1" si="342"/>
        <v/>
      </c>
    </row>
    <row r="1852" spans="3:18" x14ac:dyDescent="0.25">
      <c r="C1852" s="25">
        <v>40667</v>
      </c>
      <c r="D1852" s="24">
        <v>109.24</v>
      </c>
      <c r="E1852" s="24">
        <v>23315.24</v>
      </c>
      <c r="F1852" s="24">
        <v>1347.32</v>
      </c>
      <c r="G1852">
        <f t="shared" si="336"/>
        <v>113.93</v>
      </c>
      <c r="H1852">
        <f t="shared" ca="1" si="343"/>
        <v>109.24</v>
      </c>
      <c r="I1852">
        <f t="shared" si="337"/>
        <v>4</v>
      </c>
      <c r="J1852">
        <f t="shared" ca="1" si="338"/>
        <v>1</v>
      </c>
      <c r="K1852">
        <f t="shared" ca="1" si="344"/>
        <v>23720.81</v>
      </c>
      <c r="L1852">
        <f t="shared" ca="1" si="345"/>
        <v>23315.24</v>
      </c>
      <c r="M1852" s="21">
        <f t="shared" ca="1" si="339"/>
        <v>-4.1165628017203693</v>
      </c>
      <c r="N1852" s="21">
        <f t="shared" ca="1" si="346"/>
        <v>-1.7097645485124602</v>
      </c>
      <c r="O1852" t="str">
        <f t="shared" ca="1" si="340"/>
        <v/>
      </c>
      <c r="P1852" t="str">
        <f t="shared" ca="1" si="347"/>
        <v/>
      </c>
      <c r="Q1852" t="str">
        <f t="shared" ca="1" si="341"/>
        <v/>
      </c>
      <c r="R1852" t="str">
        <f t="shared" ca="1" si="342"/>
        <v/>
      </c>
    </row>
    <row r="1853" spans="3:18" x14ac:dyDescent="0.25">
      <c r="C1853" s="25">
        <v>40666</v>
      </c>
      <c r="D1853" s="24">
        <v>111.05</v>
      </c>
      <c r="E1853" s="24">
        <v>23633.25</v>
      </c>
      <c r="F1853" s="24">
        <v>1356.62</v>
      </c>
      <c r="G1853">
        <f t="shared" si="336"/>
        <v>113.93</v>
      </c>
      <c r="H1853">
        <f t="shared" ca="1" si="343"/>
        <v>111.05</v>
      </c>
      <c r="I1853">
        <f t="shared" si="337"/>
        <v>3</v>
      </c>
      <c r="J1853">
        <f t="shared" ca="1" si="338"/>
        <v>1</v>
      </c>
      <c r="K1853">
        <f t="shared" ca="1" si="344"/>
        <v>23720.81</v>
      </c>
      <c r="L1853">
        <f t="shared" ca="1" si="345"/>
        <v>23633.25</v>
      </c>
      <c r="M1853" s="21">
        <f t="shared" ca="1" si="339"/>
        <v>-2.5278679891161282</v>
      </c>
      <c r="N1853" s="21">
        <f t="shared" ca="1" si="346"/>
        <v>-0.36912736116515577</v>
      </c>
      <c r="O1853" t="str">
        <f t="shared" ca="1" si="340"/>
        <v/>
      </c>
      <c r="P1853" t="str">
        <f t="shared" ca="1" si="347"/>
        <v/>
      </c>
      <c r="Q1853" t="str">
        <f t="shared" ca="1" si="341"/>
        <v/>
      </c>
      <c r="R1853" t="str">
        <f t="shared" ca="1" si="342"/>
        <v/>
      </c>
    </row>
    <row r="1854" spans="3:18" x14ac:dyDescent="0.25">
      <c r="C1854" s="25">
        <v>40665</v>
      </c>
      <c r="D1854" s="24">
        <v>113.52</v>
      </c>
      <c r="E1854" s="24"/>
      <c r="F1854" s="24">
        <v>1361.22</v>
      </c>
      <c r="G1854">
        <f t="shared" si="336"/>
        <v>113.93</v>
      </c>
      <c r="H1854">
        <f t="shared" ca="1" si="343"/>
        <v>113.52</v>
      </c>
      <c r="I1854">
        <f t="shared" si="337"/>
        <v>2</v>
      </c>
      <c r="J1854">
        <f t="shared" ca="1" si="338"/>
        <v>1</v>
      </c>
      <c r="K1854">
        <f t="shared" ca="1" si="344"/>
        <v>23720.81</v>
      </c>
      <c r="L1854">
        <f t="shared" ca="1" si="345"/>
        <v>0</v>
      </c>
      <c r="M1854" s="21">
        <f t="shared" ca="1" si="339"/>
        <v>-0.35987009567278738</v>
      </c>
      <c r="N1854" s="21">
        <f t="shared" ca="1" si="346"/>
        <v>-100</v>
      </c>
      <c r="O1854" t="str">
        <f t="shared" ca="1" si="340"/>
        <v/>
      </c>
      <c r="P1854" t="str">
        <f t="shared" ca="1" si="347"/>
        <v/>
      </c>
      <c r="Q1854" t="str">
        <f t="shared" ca="1" si="341"/>
        <v/>
      </c>
      <c r="R1854" t="str">
        <f t="shared" ca="1" si="342"/>
        <v/>
      </c>
    </row>
    <row r="1855" spans="3:18" x14ac:dyDescent="0.25">
      <c r="C1855" s="25">
        <v>40662</v>
      </c>
      <c r="D1855" s="24">
        <v>113.93</v>
      </c>
      <c r="E1855" s="24">
        <v>23720.81</v>
      </c>
      <c r="F1855" s="24">
        <v>1363.61</v>
      </c>
      <c r="G1855">
        <f t="shared" si="336"/>
        <v>113.93</v>
      </c>
      <c r="H1855">
        <f t="shared" ca="1" si="343"/>
        <v>113.93</v>
      </c>
      <c r="I1855">
        <f t="shared" si="337"/>
        <v>1</v>
      </c>
      <c r="J1855">
        <f t="shared" ca="1" si="338"/>
        <v>1</v>
      </c>
      <c r="K1855">
        <f t="shared" ca="1" si="344"/>
        <v>23720.81</v>
      </c>
      <c r="L1855">
        <f t="shared" ca="1" si="345"/>
        <v>23720.81</v>
      </c>
      <c r="M1855" s="21">
        <f t="shared" ca="1" si="339"/>
        <v>0</v>
      </c>
      <c r="N1855" s="21">
        <f t="shared" ca="1" si="346"/>
        <v>0</v>
      </c>
      <c r="O1855" t="str">
        <f t="shared" ca="1" si="340"/>
        <v/>
      </c>
      <c r="P1855" t="str">
        <f t="shared" ca="1" si="347"/>
        <v/>
      </c>
      <c r="Q1855" t="str">
        <f t="shared" ca="1" si="341"/>
        <v/>
      </c>
      <c r="R1855" t="str">
        <f t="shared" ca="1" si="342"/>
        <v/>
      </c>
    </row>
    <row r="1856" spans="3:18" x14ac:dyDescent="0.25">
      <c r="C1856" s="25">
        <v>40661</v>
      </c>
      <c r="D1856" s="24">
        <v>112.86</v>
      </c>
      <c r="E1856" s="24">
        <v>23805.63</v>
      </c>
      <c r="F1856" s="24">
        <v>1360.48</v>
      </c>
      <c r="G1856">
        <f t="shared" si="336"/>
        <v>112.86</v>
      </c>
      <c r="H1856">
        <f t="shared" ca="1" si="343"/>
        <v>112.86</v>
      </c>
      <c r="I1856">
        <f t="shared" si="337"/>
        <v>1</v>
      </c>
      <c r="J1856">
        <f t="shared" ca="1" si="338"/>
        <v>1</v>
      </c>
      <c r="K1856">
        <f t="shared" ca="1" si="344"/>
        <v>23805.63</v>
      </c>
      <c r="L1856">
        <f t="shared" ca="1" si="345"/>
        <v>23805.63</v>
      </c>
      <c r="M1856" s="21">
        <f t="shared" ca="1" si="339"/>
        <v>0</v>
      </c>
      <c r="N1856" s="21">
        <f t="shared" ca="1" si="346"/>
        <v>0</v>
      </c>
      <c r="O1856" t="str">
        <f t="shared" ca="1" si="340"/>
        <v/>
      </c>
      <c r="P1856" t="str">
        <f t="shared" ca="1" si="347"/>
        <v/>
      </c>
      <c r="Q1856" t="str">
        <f t="shared" ca="1" si="341"/>
        <v/>
      </c>
      <c r="R1856" t="str">
        <f t="shared" ca="1" si="342"/>
        <v/>
      </c>
    </row>
    <row r="1857" spans="3:18" x14ac:dyDescent="0.25">
      <c r="C1857" s="25">
        <v>40660</v>
      </c>
      <c r="D1857" s="24">
        <v>112.76</v>
      </c>
      <c r="E1857" s="24">
        <v>23892.84</v>
      </c>
      <c r="F1857" s="24">
        <v>1355.66</v>
      </c>
      <c r="G1857">
        <f t="shared" si="336"/>
        <v>112.79</v>
      </c>
      <c r="H1857">
        <f t="shared" ca="1" si="343"/>
        <v>106.25</v>
      </c>
      <c r="I1857">
        <f t="shared" si="337"/>
        <v>13</v>
      </c>
      <c r="J1857">
        <f t="shared" ca="1" si="338"/>
        <v>11</v>
      </c>
      <c r="K1857">
        <f t="shared" ca="1" si="344"/>
        <v>24396.07</v>
      </c>
      <c r="L1857">
        <f t="shared" ca="1" si="345"/>
        <v>23976.37</v>
      </c>
      <c r="M1857" s="21">
        <f t="shared" ca="1" si="339"/>
        <v>-5.7983863817714365</v>
      </c>
      <c r="N1857" s="21">
        <f t="shared" ca="1" si="346"/>
        <v>-1.7203590578318551</v>
      </c>
      <c r="O1857" t="str">
        <f t="shared" ca="1" si="340"/>
        <v/>
      </c>
      <c r="P1857" t="str">
        <f t="shared" ca="1" si="347"/>
        <v/>
      </c>
      <c r="Q1857" t="str">
        <f t="shared" ca="1" si="341"/>
        <v/>
      </c>
      <c r="R1857" t="str">
        <f t="shared" ca="1" si="342"/>
        <v/>
      </c>
    </row>
    <row r="1858" spans="3:18" x14ac:dyDescent="0.25">
      <c r="C1858" s="25">
        <v>40659</v>
      </c>
      <c r="D1858" s="24">
        <v>112.21</v>
      </c>
      <c r="E1858" s="24">
        <v>24007.38</v>
      </c>
      <c r="F1858" s="24">
        <v>1347.24</v>
      </c>
      <c r="G1858">
        <f t="shared" si="336"/>
        <v>112.79</v>
      </c>
      <c r="H1858">
        <f t="shared" ca="1" si="343"/>
        <v>106.25</v>
      </c>
      <c r="I1858">
        <f t="shared" si="337"/>
        <v>12</v>
      </c>
      <c r="J1858">
        <f t="shared" ca="1" si="338"/>
        <v>10</v>
      </c>
      <c r="K1858">
        <f t="shared" ca="1" si="344"/>
        <v>24396.07</v>
      </c>
      <c r="L1858">
        <f t="shared" ca="1" si="345"/>
        <v>23976.37</v>
      </c>
      <c r="M1858" s="21">
        <f t="shared" ca="1" si="339"/>
        <v>-5.7983863817714365</v>
      </c>
      <c r="N1858" s="21">
        <f t="shared" ca="1" si="346"/>
        <v>-1.7203590578318551</v>
      </c>
      <c r="O1858" t="str">
        <f t="shared" ca="1" si="340"/>
        <v/>
      </c>
      <c r="P1858" t="str">
        <f t="shared" ca="1" si="347"/>
        <v/>
      </c>
      <c r="Q1858" t="str">
        <f t="shared" ca="1" si="341"/>
        <v/>
      </c>
      <c r="R1858" t="str">
        <f t="shared" ca="1" si="342"/>
        <v/>
      </c>
    </row>
    <row r="1859" spans="3:18" x14ac:dyDescent="0.25">
      <c r="C1859" s="25">
        <v>40658</v>
      </c>
      <c r="D1859" s="24">
        <v>112.28</v>
      </c>
      <c r="E1859" s="24"/>
      <c r="F1859" s="24">
        <v>1335.25</v>
      </c>
      <c r="G1859">
        <f t="shared" si="336"/>
        <v>112.79</v>
      </c>
      <c r="H1859">
        <f t="shared" ca="1" si="343"/>
        <v>106.25</v>
      </c>
      <c r="I1859">
        <f t="shared" si="337"/>
        <v>11</v>
      </c>
      <c r="J1859">
        <f t="shared" ca="1" si="338"/>
        <v>9</v>
      </c>
      <c r="K1859">
        <f t="shared" ca="1" si="344"/>
        <v>24396.07</v>
      </c>
      <c r="L1859">
        <f t="shared" ca="1" si="345"/>
        <v>23976.37</v>
      </c>
      <c r="M1859" s="21">
        <f t="shared" ca="1" si="339"/>
        <v>-5.7983863817714365</v>
      </c>
      <c r="N1859" s="21">
        <f t="shared" ca="1" si="346"/>
        <v>-1.7203590578318551</v>
      </c>
      <c r="O1859" t="str">
        <f t="shared" ca="1" si="340"/>
        <v/>
      </c>
      <c r="P1859" t="str">
        <f t="shared" ca="1" si="347"/>
        <v/>
      </c>
      <c r="Q1859" t="str">
        <f t="shared" ca="1" si="341"/>
        <v/>
      </c>
      <c r="R1859" t="str">
        <f t="shared" ca="1" si="342"/>
        <v/>
      </c>
    </row>
    <row r="1860" spans="3:18" x14ac:dyDescent="0.25">
      <c r="C1860" s="25">
        <v>40654</v>
      </c>
      <c r="D1860" s="24">
        <v>112.29</v>
      </c>
      <c r="E1860" s="24">
        <v>24138.31</v>
      </c>
      <c r="F1860" s="24">
        <v>1337.39</v>
      </c>
      <c r="G1860">
        <f t="shared" si="336"/>
        <v>112.79</v>
      </c>
      <c r="H1860">
        <f t="shared" ca="1" si="343"/>
        <v>106.25</v>
      </c>
      <c r="I1860">
        <f t="shared" si="337"/>
        <v>10</v>
      </c>
      <c r="J1860">
        <f t="shared" ca="1" si="338"/>
        <v>8</v>
      </c>
      <c r="K1860">
        <f t="shared" ca="1" si="344"/>
        <v>24396.07</v>
      </c>
      <c r="L1860">
        <f t="shared" ca="1" si="345"/>
        <v>23976.37</v>
      </c>
      <c r="M1860" s="21">
        <f t="shared" ca="1" si="339"/>
        <v>-5.7983863817714365</v>
      </c>
      <c r="N1860" s="21">
        <f t="shared" ca="1" si="346"/>
        <v>-1.7203590578318551</v>
      </c>
      <c r="O1860" t="str">
        <f t="shared" ca="1" si="340"/>
        <v/>
      </c>
      <c r="P1860" t="str">
        <f t="shared" ca="1" si="347"/>
        <v/>
      </c>
      <c r="Q1860" t="str">
        <f t="shared" ca="1" si="341"/>
        <v/>
      </c>
      <c r="R1860" t="str">
        <f t="shared" ca="1" si="342"/>
        <v/>
      </c>
    </row>
    <row r="1861" spans="3:18" x14ac:dyDescent="0.25">
      <c r="C1861" s="25">
        <v>40653</v>
      </c>
      <c r="D1861" s="24">
        <v>111.45</v>
      </c>
      <c r="E1861" s="24">
        <v>23896.1</v>
      </c>
      <c r="F1861" s="24">
        <v>1330.36</v>
      </c>
      <c r="G1861">
        <f t="shared" si="336"/>
        <v>112.79</v>
      </c>
      <c r="H1861">
        <f t="shared" ca="1" si="343"/>
        <v>106.25</v>
      </c>
      <c r="I1861">
        <f t="shared" si="337"/>
        <v>9</v>
      </c>
      <c r="J1861">
        <f t="shared" ca="1" si="338"/>
        <v>7</v>
      </c>
      <c r="K1861">
        <f t="shared" ca="1" si="344"/>
        <v>24396.07</v>
      </c>
      <c r="L1861">
        <f t="shared" ca="1" si="345"/>
        <v>23976.37</v>
      </c>
      <c r="M1861" s="21">
        <f t="shared" ca="1" si="339"/>
        <v>-5.7983863817714365</v>
      </c>
      <c r="N1861" s="21">
        <f t="shared" ca="1" si="346"/>
        <v>-1.7203590578318551</v>
      </c>
      <c r="O1861" t="str">
        <f t="shared" ca="1" si="340"/>
        <v/>
      </c>
      <c r="P1861" t="str">
        <f t="shared" ca="1" si="347"/>
        <v/>
      </c>
      <c r="Q1861" t="str">
        <f t="shared" ca="1" si="341"/>
        <v/>
      </c>
      <c r="R1861" t="str">
        <f t="shared" ca="1" si="342"/>
        <v/>
      </c>
    </row>
    <row r="1862" spans="3:18" x14ac:dyDescent="0.25">
      <c r="C1862" s="25">
        <v>40652</v>
      </c>
      <c r="D1862" s="24">
        <v>108.15</v>
      </c>
      <c r="E1862" s="24">
        <v>23520.62</v>
      </c>
      <c r="F1862" s="24">
        <v>1312.62</v>
      </c>
      <c r="G1862">
        <f t="shared" si="336"/>
        <v>112.79</v>
      </c>
      <c r="H1862">
        <f t="shared" ca="1" si="343"/>
        <v>106.25</v>
      </c>
      <c r="I1862">
        <f t="shared" si="337"/>
        <v>8</v>
      </c>
      <c r="J1862">
        <f t="shared" ca="1" si="338"/>
        <v>6</v>
      </c>
      <c r="K1862">
        <f t="shared" ca="1" si="344"/>
        <v>24396.07</v>
      </c>
      <c r="L1862">
        <f t="shared" ca="1" si="345"/>
        <v>23976.37</v>
      </c>
      <c r="M1862" s="21">
        <f t="shared" ca="1" si="339"/>
        <v>-5.7983863817714365</v>
      </c>
      <c r="N1862" s="21">
        <f t="shared" ca="1" si="346"/>
        <v>-1.7203590578318551</v>
      </c>
      <c r="O1862" t="str">
        <f t="shared" ca="1" si="340"/>
        <v/>
      </c>
      <c r="P1862" t="str">
        <f t="shared" ca="1" si="347"/>
        <v/>
      </c>
      <c r="Q1862" t="str">
        <f t="shared" ca="1" si="341"/>
        <v/>
      </c>
      <c r="R1862" t="str">
        <f t="shared" ca="1" si="342"/>
        <v/>
      </c>
    </row>
    <row r="1863" spans="3:18" x14ac:dyDescent="0.25">
      <c r="C1863" s="25">
        <v>40651</v>
      </c>
      <c r="D1863" s="24">
        <v>107.12</v>
      </c>
      <c r="E1863" s="24">
        <v>23830.31</v>
      </c>
      <c r="F1863" s="24">
        <v>1305.1400000000001</v>
      </c>
      <c r="G1863">
        <f t="shared" si="336"/>
        <v>112.79</v>
      </c>
      <c r="H1863">
        <f t="shared" ca="1" si="343"/>
        <v>106.25</v>
      </c>
      <c r="I1863">
        <f t="shared" si="337"/>
        <v>7</v>
      </c>
      <c r="J1863">
        <f t="shared" ca="1" si="338"/>
        <v>5</v>
      </c>
      <c r="K1863">
        <f t="shared" ca="1" si="344"/>
        <v>24396.07</v>
      </c>
      <c r="L1863">
        <f t="shared" ca="1" si="345"/>
        <v>23976.37</v>
      </c>
      <c r="M1863" s="21">
        <f t="shared" ca="1" si="339"/>
        <v>-5.7983863817714365</v>
      </c>
      <c r="N1863" s="21">
        <f t="shared" ca="1" si="346"/>
        <v>-1.7203590578318551</v>
      </c>
      <c r="O1863" t="str">
        <f t="shared" ca="1" si="340"/>
        <v/>
      </c>
      <c r="P1863" t="str">
        <f t="shared" ca="1" si="347"/>
        <v/>
      </c>
      <c r="Q1863" t="str">
        <f t="shared" ca="1" si="341"/>
        <v/>
      </c>
      <c r="R1863" t="str">
        <f t="shared" ca="1" si="342"/>
        <v/>
      </c>
    </row>
    <row r="1864" spans="3:18" x14ac:dyDescent="0.25">
      <c r="C1864" s="25">
        <v>40648</v>
      </c>
      <c r="D1864" s="24">
        <v>109.66</v>
      </c>
      <c r="E1864" s="24">
        <v>24008.07</v>
      </c>
      <c r="F1864" s="24">
        <v>1319.68</v>
      </c>
      <c r="G1864">
        <f t="shared" si="336"/>
        <v>112.79</v>
      </c>
      <c r="H1864">
        <f t="shared" ca="1" si="343"/>
        <v>106.25</v>
      </c>
      <c r="I1864">
        <f t="shared" si="337"/>
        <v>6</v>
      </c>
      <c r="J1864">
        <f t="shared" ca="1" si="338"/>
        <v>4</v>
      </c>
      <c r="K1864">
        <f t="shared" ca="1" si="344"/>
        <v>24396.07</v>
      </c>
      <c r="L1864">
        <f t="shared" ca="1" si="345"/>
        <v>23976.37</v>
      </c>
      <c r="M1864" s="21">
        <f t="shared" ca="1" si="339"/>
        <v>-5.7983863817714365</v>
      </c>
      <c r="N1864" s="21">
        <f t="shared" ca="1" si="346"/>
        <v>-1.7203590578318551</v>
      </c>
      <c r="O1864" t="str">
        <f t="shared" ca="1" si="340"/>
        <v/>
      </c>
      <c r="P1864" t="str">
        <f t="shared" ca="1" si="347"/>
        <v/>
      </c>
      <c r="Q1864" t="str">
        <f t="shared" ca="1" si="341"/>
        <v/>
      </c>
      <c r="R1864" t="str">
        <f t="shared" ca="1" si="342"/>
        <v/>
      </c>
    </row>
    <row r="1865" spans="3:18" x14ac:dyDescent="0.25">
      <c r="C1865" s="25">
        <v>40647</v>
      </c>
      <c r="D1865" s="24">
        <v>108.11</v>
      </c>
      <c r="E1865" s="24">
        <v>24014</v>
      </c>
      <c r="F1865" s="24">
        <v>1314.52</v>
      </c>
      <c r="G1865">
        <f t="shared" si="336"/>
        <v>112.79</v>
      </c>
      <c r="H1865">
        <f t="shared" ca="1" si="343"/>
        <v>106.25</v>
      </c>
      <c r="I1865">
        <f t="shared" si="337"/>
        <v>5</v>
      </c>
      <c r="J1865">
        <f t="shared" ca="1" si="338"/>
        <v>3</v>
      </c>
      <c r="K1865">
        <f t="shared" ca="1" si="344"/>
        <v>24396.07</v>
      </c>
      <c r="L1865">
        <f t="shared" ca="1" si="345"/>
        <v>23976.37</v>
      </c>
      <c r="M1865" s="21">
        <f t="shared" ca="1" si="339"/>
        <v>-5.7983863817714365</v>
      </c>
      <c r="N1865" s="21">
        <f t="shared" ca="1" si="346"/>
        <v>-1.7203590578318551</v>
      </c>
      <c r="O1865" t="str">
        <f t="shared" ca="1" si="340"/>
        <v/>
      </c>
      <c r="P1865" t="str">
        <f t="shared" ca="1" si="347"/>
        <v/>
      </c>
      <c r="Q1865" t="str">
        <f t="shared" ca="1" si="341"/>
        <v/>
      </c>
      <c r="R1865" t="str">
        <f t="shared" ca="1" si="342"/>
        <v/>
      </c>
    </row>
    <row r="1866" spans="3:18" x14ac:dyDescent="0.25">
      <c r="C1866" s="25">
        <v>40646</v>
      </c>
      <c r="D1866" s="24">
        <v>107.11</v>
      </c>
      <c r="E1866" s="24">
        <v>24135.03</v>
      </c>
      <c r="F1866" s="24">
        <v>1314.41</v>
      </c>
      <c r="G1866">
        <f t="shared" si="336"/>
        <v>112.79</v>
      </c>
      <c r="H1866">
        <f t="shared" ca="1" si="343"/>
        <v>106.25</v>
      </c>
      <c r="I1866">
        <f t="shared" si="337"/>
        <v>4</v>
      </c>
      <c r="J1866">
        <f t="shared" ca="1" si="338"/>
        <v>2</v>
      </c>
      <c r="K1866">
        <f t="shared" ca="1" si="344"/>
        <v>24396.07</v>
      </c>
      <c r="L1866">
        <f t="shared" ca="1" si="345"/>
        <v>23976.37</v>
      </c>
      <c r="M1866" s="21">
        <f t="shared" ca="1" si="339"/>
        <v>-5.7983863817714365</v>
      </c>
      <c r="N1866" s="21">
        <f t="shared" ca="1" si="346"/>
        <v>-1.7203590578318551</v>
      </c>
      <c r="O1866" t="str">
        <f t="shared" ca="1" si="340"/>
        <v/>
      </c>
      <c r="P1866" t="str">
        <f t="shared" ca="1" si="347"/>
        <v/>
      </c>
      <c r="Q1866" t="str">
        <f t="shared" ca="1" si="341"/>
        <v/>
      </c>
      <c r="R1866" t="str">
        <f t="shared" ca="1" si="342"/>
        <v/>
      </c>
    </row>
    <row r="1867" spans="3:18" x14ac:dyDescent="0.25">
      <c r="C1867" s="25">
        <v>40645</v>
      </c>
      <c r="D1867" s="24">
        <v>106.25</v>
      </c>
      <c r="E1867" s="24">
        <v>23976.37</v>
      </c>
      <c r="F1867" s="24">
        <v>1314.16</v>
      </c>
      <c r="G1867">
        <f t="shared" si="336"/>
        <v>112.79</v>
      </c>
      <c r="H1867">
        <f t="shared" ca="1" si="343"/>
        <v>106.25</v>
      </c>
      <c r="I1867">
        <f t="shared" si="337"/>
        <v>3</v>
      </c>
      <c r="J1867">
        <f t="shared" ca="1" si="338"/>
        <v>1</v>
      </c>
      <c r="K1867">
        <f t="shared" ca="1" si="344"/>
        <v>24396.07</v>
      </c>
      <c r="L1867">
        <f t="shared" ca="1" si="345"/>
        <v>23976.37</v>
      </c>
      <c r="M1867" s="21">
        <f t="shared" ca="1" si="339"/>
        <v>-5.7983863817714365</v>
      </c>
      <c r="N1867" s="21">
        <f t="shared" ca="1" si="346"/>
        <v>-1.7203590578318551</v>
      </c>
      <c r="O1867" t="str">
        <f t="shared" ca="1" si="340"/>
        <v/>
      </c>
      <c r="P1867" t="str">
        <f t="shared" ca="1" si="347"/>
        <v/>
      </c>
      <c r="Q1867" t="str">
        <f t="shared" ca="1" si="341"/>
        <v/>
      </c>
      <c r="R1867" t="str">
        <f t="shared" ca="1" si="342"/>
        <v/>
      </c>
    </row>
    <row r="1868" spans="3:18" x14ac:dyDescent="0.25">
      <c r="C1868" s="25">
        <v>40644</v>
      </c>
      <c r="D1868" s="24">
        <v>109.92</v>
      </c>
      <c r="E1868" s="24">
        <v>24303.07</v>
      </c>
      <c r="F1868" s="24">
        <v>1324.46</v>
      </c>
      <c r="G1868">
        <f t="shared" si="336"/>
        <v>112.79</v>
      </c>
      <c r="H1868">
        <f t="shared" ca="1" si="343"/>
        <v>109.92</v>
      </c>
      <c r="I1868">
        <f t="shared" si="337"/>
        <v>2</v>
      </c>
      <c r="J1868">
        <f t="shared" ca="1" si="338"/>
        <v>1</v>
      </c>
      <c r="K1868">
        <f t="shared" ca="1" si="344"/>
        <v>24396.07</v>
      </c>
      <c r="L1868">
        <f t="shared" ca="1" si="345"/>
        <v>24303.07</v>
      </c>
      <c r="M1868" s="21">
        <f t="shared" ca="1" si="339"/>
        <v>-2.5445518219700314</v>
      </c>
      <c r="N1868" s="21">
        <f t="shared" ca="1" si="346"/>
        <v>-0.38120894062035893</v>
      </c>
      <c r="O1868" t="str">
        <f t="shared" ca="1" si="340"/>
        <v/>
      </c>
      <c r="P1868" t="str">
        <f t="shared" ca="1" si="347"/>
        <v/>
      </c>
      <c r="Q1868" t="str">
        <f t="shared" ca="1" si="341"/>
        <v/>
      </c>
      <c r="R1868" t="str">
        <f t="shared" ca="1" si="342"/>
        <v/>
      </c>
    </row>
    <row r="1869" spans="3:18" x14ac:dyDescent="0.25">
      <c r="C1869" s="25">
        <v>40641</v>
      </c>
      <c r="D1869" s="24">
        <v>112.79</v>
      </c>
      <c r="E1869" s="24">
        <v>24396.07</v>
      </c>
      <c r="F1869" s="24">
        <v>1328.17</v>
      </c>
      <c r="G1869">
        <f t="shared" si="336"/>
        <v>112.79</v>
      </c>
      <c r="H1869">
        <f t="shared" ca="1" si="343"/>
        <v>112.79</v>
      </c>
      <c r="I1869">
        <f t="shared" si="337"/>
        <v>1</v>
      </c>
      <c r="J1869">
        <f t="shared" ca="1" si="338"/>
        <v>1</v>
      </c>
      <c r="K1869">
        <f t="shared" ca="1" si="344"/>
        <v>24396.07</v>
      </c>
      <c r="L1869">
        <f t="shared" ca="1" si="345"/>
        <v>24396.07</v>
      </c>
      <c r="M1869" s="21">
        <f t="shared" ca="1" si="339"/>
        <v>0</v>
      </c>
      <c r="N1869" s="21">
        <f t="shared" ca="1" si="346"/>
        <v>0</v>
      </c>
      <c r="O1869" t="str">
        <f t="shared" ca="1" si="340"/>
        <v/>
      </c>
      <c r="P1869" t="str">
        <f t="shared" ca="1" si="347"/>
        <v/>
      </c>
      <c r="Q1869" t="str">
        <f t="shared" ca="1" si="341"/>
        <v/>
      </c>
      <c r="R1869" t="str">
        <f t="shared" ca="1" si="342"/>
        <v/>
      </c>
    </row>
    <row r="1870" spans="3:18" x14ac:dyDescent="0.25">
      <c r="C1870" s="25">
        <v>40640</v>
      </c>
      <c r="D1870" s="24">
        <v>110.3</v>
      </c>
      <c r="E1870" s="24">
        <v>24281.8</v>
      </c>
      <c r="F1870" s="24">
        <v>1333.51</v>
      </c>
      <c r="G1870">
        <f t="shared" si="336"/>
        <v>110.3</v>
      </c>
      <c r="H1870">
        <f t="shared" ca="1" si="343"/>
        <v>110.3</v>
      </c>
      <c r="I1870">
        <f t="shared" si="337"/>
        <v>1</v>
      </c>
      <c r="J1870">
        <f t="shared" ca="1" si="338"/>
        <v>1</v>
      </c>
      <c r="K1870">
        <f t="shared" ca="1" si="344"/>
        <v>24281.8</v>
      </c>
      <c r="L1870">
        <f t="shared" ca="1" si="345"/>
        <v>24281.8</v>
      </c>
      <c r="M1870" s="21">
        <f t="shared" ca="1" si="339"/>
        <v>0</v>
      </c>
      <c r="N1870" s="21">
        <f t="shared" ca="1" si="346"/>
        <v>0</v>
      </c>
      <c r="O1870" t="str">
        <f t="shared" ca="1" si="340"/>
        <v/>
      </c>
      <c r="P1870" t="str">
        <f t="shared" ca="1" si="347"/>
        <v/>
      </c>
      <c r="Q1870" t="str">
        <f t="shared" ca="1" si="341"/>
        <v/>
      </c>
      <c r="R1870" t="str">
        <f t="shared" ca="1" si="342"/>
        <v/>
      </c>
    </row>
    <row r="1871" spans="3:18" x14ac:dyDescent="0.25">
      <c r="C1871" s="25">
        <v>40639</v>
      </c>
      <c r="D1871" s="24">
        <v>108.83</v>
      </c>
      <c r="E1871" s="24">
        <v>24285.05</v>
      </c>
      <c r="F1871" s="24">
        <v>1335.54</v>
      </c>
      <c r="G1871">
        <f t="shared" si="336"/>
        <v>108.83</v>
      </c>
      <c r="H1871">
        <f t="shared" ca="1" si="343"/>
        <v>108.83</v>
      </c>
      <c r="I1871">
        <f t="shared" si="337"/>
        <v>1</v>
      </c>
      <c r="J1871">
        <f t="shared" ca="1" si="338"/>
        <v>1</v>
      </c>
      <c r="K1871">
        <f t="shared" ca="1" si="344"/>
        <v>24285.05</v>
      </c>
      <c r="L1871">
        <f t="shared" ca="1" si="345"/>
        <v>24285.05</v>
      </c>
      <c r="M1871" s="21">
        <f t="shared" ca="1" si="339"/>
        <v>0</v>
      </c>
      <c r="N1871" s="21">
        <f t="shared" ca="1" si="346"/>
        <v>0</v>
      </c>
      <c r="O1871" t="str">
        <f t="shared" ca="1" si="340"/>
        <v/>
      </c>
      <c r="P1871" t="str">
        <f t="shared" ca="1" si="347"/>
        <v/>
      </c>
      <c r="Q1871" t="str">
        <f t="shared" ca="1" si="341"/>
        <v/>
      </c>
      <c r="R1871" t="str">
        <f t="shared" ca="1" si="342"/>
        <v/>
      </c>
    </row>
    <row r="1872" spans="3:18" x14ac:dyDescent="0.25">
      <c r="C1872" s="25">
        <v>40638</v>
      </c>
      <c r="D1872" s="24">
        <v>108.34</v>
      </c>
      <c r="E1872" s="24"/>
      <c r="F1872" s="24">
        <v>1332.63</v>
      </c>
      <c r="G1872">
        <f t="shared" si="336"/>
        <v>108.47</v>
      </c>
      <c r="H1872">
        <f t="shared" ca="1" si="343"/>
        <v>108.34</v>
      </c>
      <c r="I1872">
        <f t="shared" si="337"/>
        <v>2</v>
      </c>
      <c r="J1872">
        <f t="shared" ca="1" si="338"/>
        <v>1</v>
      </c>
      <c r="K1872">
        <f t="shared" ca="1" si="344"/>
        <v>24150.58</v>
      </c>
      <c r="L1872">
        <f t="shared" ca="1" si="345"/>
        <v>0</v>
      </c>
      <c r="M1872" s="21">
        <f t="shared" ca="1" si="339"/>
        <v>-0.11984880612150306</v>
      </c>
      <c r="N1872" s="21">
        <f t="shared" ca="1" si="346"/>
        <v>-100</v>
      </c>
      <c r="O1872" t="str">
        <f t="shared" ca="1" si="340"/>
        <v/>
      </c>
      <c r="P1872" t="str">
        <f t="shared" ca="1" si="347"/>
        <v/>
      </c>
      <c r="Q1872" t="str">
        <f t="shared" ca="1" si="341"/>
        <v/>
      </c>
      <c r="R1872" t="str">
        <f t="shared" ca="1" si="342"/>
        <v/>
      </c>
    </row>
    <row r="1873" spans="3:18" x14ac:dyDescent="0.25">
      <c r="C1873" s="25">
        <v>40637</v>
      </c>
      <c r="D1873" s="24">
        <v>108.47</v>
      </c>
      <c r="E1873" s="24">
        <v>24150.58</v>
      </c>
      <c r="F1873" s="24">
        <v>1332.87</v>
      </c>
      <c r="G1873">
        <f t="shared" ref="G1873:G1936" si="348">MAX($D1873:$D1887)</f>
        <v>108.47</v>
      </c>
      <c r="H1873">
        <f t="shared" ca="1" si="343"/>
        <v>108.47</v>
      </c>
      <c r="I1873">
        <f t="shared" ref="I1873:I1936" si="349">MATCH($G1873,$D1873:$D1887,0)</f>
        <v>1</v>
      </c>
      <c r="J1873">
        <f t="shared" ref="J1873:J1936" ca="1" si="350">MATCH($H1873,$D1873:$D1887,0)</f>
        <v>1</v>
      </c>
      <c r="K1873">
        <f t="shared" ca="1" si="344"/>
        <v>24150.58</v>
      </c>
      <c r="L1873">
        <f t="shared" ca="1" si="345"/>
        <v>24150.58</v>
      </c>
      <c r="M1873" s="21">
        <f t="shared" ref="M1873:M1936" ca="1" si="351">100*(H1873/G1873-1)</f>
        <v>0</v>
      </c>
      <c r="N1873" s="21">
        <f t="shared" ca="1" si="346"/>
        <v>0</v>
      </c>
      <c r="O1873" t="str">
        <f t="shared" ref="O1873:O1936" ca="1" si="352">IF(M1873&lt;-10,1,"")</f>
        <v/>
      </c>
      <c r="P1873" t="str">
        <f t="shared" ca="1" si="347"/>
        <v/>
      </c>
      <c r="Q1873" t="str">
        <f t="shared" ref="Q1873:Q1936" ca="1" si="353">IF(AND($O1873=1,$P1873=1),OFFSET($C1873,I1873-1,0),"")</f>
        <v/>
      </c>
      <c r="R1873" t="str">
        <f t="shared" ref="R1873:R1936" ca="1" si="354">IF(AND($O1873=1,$P1873=1),OFFSET($C1873,J1873-1,0),"")</f>
        <v/>
      </c>
    </row>
    <row r="1874" spans="3:18" x14ac:dyDescent="0.25">
      <c r="C1874" s="25">
        <v>40634</v>
      </c>
      <c r="D1874" s="24">
        <v>107.94</v>
      </c>
      <c r="E1874" s="24">
        <v>23801.9</v>
      </c>
      <c r="F1874" s="24">
        <v>1332.41</v>
      </c>
      <c r="G1874">
        <f t="shared" si="348"/>
        <v>107.94</v>
      </c>
      <c r="H1874">
        <f t="shared" ref="H1874:H1937" ca="1" si="355">MIN(OFFSET($D1874,0,0,MATCH($G1874,$D1874:$D1888,0),1))</f>
        <v>107.94</v>
      </c>
      <c r="I1874">
        <f t="shared" si="349"/>
        <v>1</v>
      </c>
      <c r="J1874">
        <f t="shared" ca="1" si="350"/>
        <v>1</v>
      </c>
      <c r="K1874">
        <f t="shared" ref="K1874:K1937" ca="1" si="356">OFFSET($E1874,I1874-1,0)</f>
        <v>23801.9</v>
      </c>
      <c r="L1874">
        <f t="shared" ref="L1874:L1937" ca="1" si="357">OFFSET($E1874,J1874-1,0)</f>
        <v>23801.9</v>
      </c>
      <c r="M1874" s="21">
        <f t="shared" ca="1" si="351"/>
        <v>0</v>
      </c>
      <c r="N1874" s="21">
        <f t="shared" ref="N1874:N1937" ca="1" si="358">IF(ISNUMBER(100*(L1874/K1874-1)),100*(L1874/K1874-1),"")</f>
        <v>0</v>
      </c>
      <c r="O1874" t="str">
        <f t="shared" ca="1" si="352"/>
        <v/>
      </c>
      <c r="P1874" t="str">
        <f t="shared" ref="P1874:P1937" ca="1" si="359">IF(N1874="","",IF(N1874=-100,"",IF(N1874&lt;-10,1,"")))</f>
        <v/>
      </c>
      <c r="Q1874" t="str">
        <f t="shared" ca="1" si="353"/>
        <v/>
      </c>
      <c r="R1874" t="str">
        <f t="shared" ca="1" si="354"/>
        <v/>
      </c>
    </row>
    <row r="1875" spans="3:18" x14ac:dyDescent="0.25">
      <c r="C1875" s="25">
        <v>40633</v>
      </c>
      <c r="D1875" s="24">
        <v>106.72</v>
      </c>
      <c r="E1875" s="24">
        <v>23527.52</v>
      </c>
      <c r="F1875" s="24">
        <v>1325.83</v>
      </c>
      <c r="G1875">
        <f t="shared" si="348"/>
        <v>106.72</v>
      </c>
      <c r="H1875">
        <f t="shared" ca="1" si="355"/>
        <v>106.72</v>
      </c>
      <c r="I1875">
        <f t="shared" si="349"/>
        <v>1</v>
      </c>
      <c r="J1875">
        <f t="shared" ca="1" si="350"/>
        <v>1</v>
      </c>
      <c r="K1875">
        <f t="shared" ca="1" si="356"/>
        <v>23527.52</v>
      </c>
      <c r="L1875">
        <f t="shared" ca="1" si="357"/>
        <v>23527.52</v>
      </c>
      <c r="M1875" s="21">
        <f t="shared" ca="1" si="351"/>
        <v>0</v>
      </c>
      <c r="N1875" s="21">
        <f t="shared" ca="1" si="358"/>
        <v>0</v>
      </c>
      <c r="O1875" t="str">
        <f t="shared" ca="1" si="352"/>
        <v/>
      </c>
      <c r="P1875" t="str">
        <f t="shared" ca="1" si="359"/>
        <v/>
      </c>
      <c r="Q1875" t="str">
        <f t="shared" ca="1" si="353"/>
        <v/>
      </c>
      <c r="R1875" t="str">
        <f t="shared" ca="1" si="354"/>
        <v/>
      </c>
    </row>
    <row r="1876" spans="3:18" x14ac:dyDescent="0.25">
      <c r="C1876" s="25">
        <v>40632</v>
      </c>
      <c r="D1876" s="24">
        <v>104.27</v>
      </c>
      <c r="E1876" s="24">
        <v>23451.43</v>
      </c>
      <c r="F1876" s="24">
        <v>1328.26</v>
      </c>
      <c r="G1876">
        <f t="shared" si="348"/>
        <v>105.75</v>
      </c>
      <c r="H1876">
        <f t="shared" ca="1" si="355"/>
        <v>103.98</v>
      </c>
      <c r="I1876">
        <f t="shared" si="349"/>
        <v>6</v>
      </c>
      <c r="J1876">
        <f t="shared" ca="1" si="350"/>
        <v>3</v>
      </c>
      <c r="K1876">
        <f t="shared" ca="1" si="356"/>
        <v>22825.4</v>
      </c>
      <c r="L1876">
        <f t="shared" ca="1" si="357"/>
        <v>23068.19</v>
      </c>
      <c r="M1876" s="21">
        <f t="shared" ca="1" si="351"/>
        <v>-1.6737588652482205</v>
      </c>
      <c r="N1876" s="21">
        <f t="shared" ca="1" si="358"/>
        <v>1.0636834403778161</v>
      </c>
      <c r="O1876" t="str">
        <f t="shared" ca="1" si="352"/>
        <v/>
      </c>
      <c r="P1876" t="str">
        <f t="shared" ca="1" si="359"/>
        <v/>
      </c>
      <c r="Q1876" t="str">
        <f t="shared" ca="1" si="353"/>
        <v/>
      </c>
      <c r="R1876" t="str">
        <f t="shared" ca="1" si="354"/>
        <v/>
      </c>
    </row>
    <row r="1877" spans="3:18" x14ac:dyDescent="0.25">
      <c r="C1877" s="25">
        <v>40631</v>
      </c>
      <c r="D1877" s="24">
        <v>104.79</v>
      </c>
      <c r="E1877" s="24">
        <v>23060.36</v>
      </c>
      <c r="F1877" s="24">
        <v>1319.44</v>
      </c>
      <c r="G1877">
        <f t="shared" si="348"/>
        <v>105.75</v>
      </c>
      <c r="H1877">
        <f t="shared" ca="1" si="355"/>
        <v>103.98</v>
      </c>
      <c r="I1877">
        <f t="shared" si="349"/>
        <v>5</v>
      </c>
      <c r="J1877">
        <f t="shared" ca="1" si="350"/>
        <v>2</v>
      </c>
      <c r="K1877">
        <f t="shared" ca="1" si="356"/>
        <v>22825.4</v>
      </c>
      <c r="L1877">
        <f t="shared" ca="1" si="357"/>
        <v>23068.19</v>
      </c>
      <c r="M1877" s="21">
        <f t="shared" ca="1" si="351"/>
        <v>-1.6737588652482205</v>
      </c>
      <c r="N1877" s="21">
        <f t="shared" ca="1" si="358"/>
        <v>1.0636834403778161</v>
      </c>
      <c r="O1877" t="str">
        <f t="shared" ca="1" si="352"/>
        <v/>
      </c>
      <c r="P1877" t="str">
        <f t="shared" ca="1" si="359"/>
        <v/>
      </c>
      <c r="Q1877" t="str">
        <f t="shared" ca="1" si="353"/>
        <v/>
      </c>
      <c r="R1877" t="str">
        <f t="shared" ca="1" si="354"/>
        <v/>
      </c>
    </row>
    <row r="1878" spans="3:18" x14ac:dyDescent="0.25">
      <c r="C1878" s="25">
        <v>40630</v>
      </c>
      <c r="D1878" s="24">
        <v>103.98</v>
      </c>
      <c r="E1878" s="24">
        <v>23068.19</v>
      </c>
      <c r="F1878" s="24">
        <v>1310.19</v>
      </c>
      <c r="G1878">
        <f t="shared" si="348"/>
        <v>105.75</v>
      </c>
      <c r="H1878">
        <f t="shared" ca="1" si="355"/>
        <v>103.98</v>
      </c>
      <c r="I1878">
        <f t="shared" si="349"/>
        <v>4</v>
      </c>
      <c r="J1878">
        <f t="shared" ca="1" si="350"/>
        <v>1</v>
      </c>
      <c r="K1878">
        <f t="shared" ca="1" si="356"/>
        <v>22825.4</v>
      </c>
      <c r="L1878">
        <f t="shared" ca="1" si="357"/>
        <v>23068.19</v>
      </c>
      <c r="M1878" s="21">
        <f t="shared" ca="1" si="351"/>
        <v>-1.6737588652482205</v>
      </c>
      <c r="N1878" s="21">
        <f t="shared" ca="1" si="358"/>
        <v>1.0636834403778161</v>
      </c>
      <c r="O1878" t="str">
        <f t="shared" ca="1" si="352"/>
        <v/>
      </c>
      <c r="P1878" t="str">
        <f t="shared" ca="1" si="359"/>
        <v/>
      </c>
      <c r="Q1878" t="str">
        <f t="shared" ca="1" si="353"/>
        <v/>
      </c>
      <c r="R1878" t="str">
        <f t="shared" ca="1" si="354"/>
        <v/>
      </c>
    </row>
    <row r="1879" spans="3:18" x14ac:dyDescent="0.25">
      <c r="C1879" s="25">
        <v>40627</v>
      </c>
      <c r="D1879" s="24">
        <v>105.4</v>
      </c>
      <c r="E1879" s="24">
        <v>23158.67</v>
      </c>
      <c r="F1879" s="24">
        <v>1313.8</v>
      </c>
      <c r="G1879">
        <f t="shared" si="348"/>
        <v>105.75</v>
      </c>
      <c r="H1879">
        <f t="shared" ca="1" si="355"/>
        <v>105.4</v>
      </c>
      <c r="I1879">
        <f t="shared" si="349"/>
        <v>3</v>
      </c>
      <c r="J1879">
        <f t="shared" ca="1" si="350"/>
        <v>1</v>
      </c>
      <c r="K1879">
        <f t="shared" ca="1" si="356"/>
        <v>22825.4</v>
      </c>
      <c r="L1879">
        <f t="shared" ca="1" si="357"/>
        <v>23158.67</v>
      </c>
      <c r="M1879" s="21">
        <f t="shared" ca="1" si="351"/>
        <v>-0.33096926713946928</v>
      </c>
      <c r="N1879" s="21">
        <f t="shared" ca="1" si="358"/>
        <v>1.460083941573842</v>
      </c>
      <c r="O1879" t="str">
        <f t="shared" ca="1" si="352"/>
        <v/>
      </c>
      <c r="P1879" t="str">
        <f t="shared" ca="1" si="359"/>
        <v/>
      </c>
      <c r="Q1879" t="str">
        <f t="shared" ca="1" si="353"/>
        <v/>
      </c>
      <c r="R1879" t="str">
        <f t="shared" ca="1" si="354"/>
        <v/>
      </c>
    </row>
    <row r="1880" spans="3:18" x14ac:dyDescent="0.25">
      <c r="C1880" s="25">
        <v>40626</v>
      </c>
      <c r="D1880" s="24">
        <v>105.6</v>
      </c>
      <c r="E1880" s="24">
        <v>22915.279999999999</v>
      </c>
      <c r="F1880" s="24">
        <v>1309.6600000000001</v>
      </c>
      <c r="G1880">
        <f t="shared" si="348"/>
        <v>105.75</v>
      </c>
      <c r="H1880">
        <f t="shared" ca="1" si="355"/>
        <v>105.6</v>
      </c>
      <c r="I1880">
        <f t="shared" si="349"/>
        <v>2</v>
      </c>
      <c r="J1880">
        <f t="shared" ca="1" si="350"/>
        <v>1</v>
      </c>
      <c r="K1880">
        <f t="shared" ca="1" si="356"/>
        <v>22825.4</v>
      </c>
      <c r="L1880">
        <f t="shared" ca="1" si="357"/>
        <v>22915.279999999999</v>
      </c>
      <c r="M1880" s="21">
        <f t="shared" ca="1" si="351"/>
        <v>-0.14184397163120588</v>
      </c>
      <c r="N1880" s="21">
        <f t="shared" ca="1" si="358"/>
        <v>0.39377185065758713</v>
      </c>
      <c r="O1880" t="str">
        <f t="shared" ca="1" si="352"/>
        <v/>
      </c>
      <c r="P1880" t="str">
        <f t="shared" ca="1" si="359"/>
        <v/>
      </c>
      <c r="Q1880" t="str">
        <f t="shared" ca="1" si="353"/>
        <v/>
      </c>
      <c r="R1880" t="str">
        <f t="shared" ca="1" si="354"/>
        <v/>
      </c>
    </row>
    <row r="1881" spans="3:18" x14ac:dyDescent="0.25">
      <c r="C1881" s="25">
        <v>40625</v>
      </c>
      <c r="D1881" s="24">
        <v>105.75</v>
      </c>
      <c r="E1881" s="24">
        <v>22825.4</v>
      </c>
      <c r="F1881" s="24">
        <v>1297.54</v>
      </c>
      <c r="G1881">
        <f t="shared" si="348"/>
        <v>105.75</v>
      </c>
      <c r="H1881">
        <f t="shared" ca="1" si="355"/>
        <v>105.75</v>
      </c>
      <c r="I1881">
        <f t="shared" si="349"/>
        <v>1</v>
      </c>
      <c r="J1881">
        <f t="shared" ca="1" si="350"/>
        <v>1</v>
      </c>
      <c r="K1881">
        <f t="shared" ca="1" si="356"/>
        <v>22825.4</v>
      </c>
      <c r="L1881">
        <f t="shared" ca="1" si="357"/>
        <v>22825.4</v>
      </c>
      <c r="M1881" s="21">
        <f t="shared" ca="1" si="351"/>
        <v>0</v>
      </c>
      <c r="N1881" s="21">
        <f t="shared" ca="1" si="358"/>
        <v>0</v>
      </c>
      <c r="O1881" t="str">
        <f t="shared" ca="1" si="352"/>
        <v/>
      </c>
      <c r="P1881" t="str">
        <f t="shared" ca="1" si="359"/>
        <v/>
      </c>
      <c r="Q1881" t="str">
        <f t="shared" ca="1" si="353"/>
        <v/>
      </c>
      <c r="R1881" t="str">
        <f t="shared" ca="1" si="354"/>
        <v/>
      </c>
    </row>
    <row r="1882" spans="3:18" x14ac:dyDescent="0.25">
      <c r="C1882" s="25">
        <v>40624</v>
      </c>
      <c r="D1882" s="24">
        <v>104</v>
      </c>
      <c r="E1882" s="24">
        <v>22857.9</v>
      </c>
      <c r="F1882" s="24">
        <v>1293.77</v>
      </c>
      <c r="G1882">
        <f t="shared" si="348"/>
        <v>105.44</v>
      </c>
      <c r="H1882">
        <f t="shared" ca="1" si="355"/>
        <v>97.18</v>
      </c>
      <c r="I1882">
        <f t="shared" si="349"/>
        <v>12</v>
      </c>
      <c r="J1882">
        <f t="shared" ca="1" si="350"/>
        <v>6</v>
      </c>
      <c r="K1882">
        <f t="shared" ca="1" si="356"/>
        <v>23313.19</v>
      </c>
      <c r="L1882">
        <f t="shared" ca="1" si="357"/>
        <v>22678.25</v>
      </c>
      <c r="M1882" s="21">
        <f t="shared" ca="1" si="351"/>
        <v>-7.8338391502276057</v>
      </c>
      <c r="N1882" s="21">
        <f t="shared" ca="1" si="358"/>
        <v>-2.7235226067303442</v>
      </c>
      <c r="O1882" t="str">
        <f t="shared" ca="1" si="352"/>
        <v/>
      </c>
      <c r="P1882" t="str">
        <f t="shared" ca="1" si="359"/>
        <v/>
      </c>
      <c r="Q1882" t="str">
        <f t="shared" ca="1" si="353"/>
        <v/>
      </c>
      <c r="R1882" t="str">
        <f t="shared" ca="1" si="354"/>
        <v/>
      </c>
    </row>
    <row r="1883" spans="3:18" x14ac:dyDescent="0.25">
      <c r="C1883" s="25">
        <v>40623</v>
      </c>
      <c r="D1883" s="24">
        <v>102.33</v>
      </c>
      <c r="E1883" s="24">
        <v>22685.22</v>
      </c>
      <c r="F1883" s="24">
        <v>1298.3800000000001</v>
      </c>
      <c r="G1883">
        <f t="shared" si="348"/>
        <v>105.44</v>
      </c>
      <c r="H1883">
        <f t="shared" ca="1" si="355"/>
        <v>97.18</v>
      </c>
      <c r="I1883">
        <f t="shared" si="349"/>
        <v>11</v>
      </c>
      <c r="J1883">
        <f t="shared" ca="1" si="350"/>
        <v>5</v>
      </c>
      <c r="K1883">
        <f t="shared" ca="1" si="356"/>
        <v>23313.19</v>
      </c>
      <c r="L1883">
        <f t="shared" ca="1" si="357"/>
        <v>22678.25</v>
      </c>
      <c r="M1883" s="21">
        <f t="shared" ca="1" si="351"/>
        <v>-7.8338391502276057</v>
      </c>
      <c r="N1883" s="21">
        <f t="shared" ca="1" si="358"/>
        <v>-2.7235226067303442</v>
      </c>
      <c r="O1883" t="str">
        <f t="shared" ca="1" si="352"/>
        <v/>
      </c>
      <c r="P1883" t="str">
        <f t="shared" ca="1" si="359"/>
        <v/>
      </c>
      <c r="Q1883" t="str">
        <f t="shared" ca="1" si="353"/>
        <v/>
      </c>
      <c r="R1883" t="str">
        <f t="shared" ca="1" si="354"/>
        <v/>
      </c>
    </row>
    <row r="1884" spans="3:18" x14ac:dyDescent="0.25">
      <c r="C1884" s="25">
        <v>40620</v>
      </c>
      <c r="D1884" s="24">
        <v>101.07</v>
      </c>
      <c r="E1884" s="24">
        <v>22300.23</v>
      </c>
      <c r="F1884" s="24">
        <v>1279.2</v>
      </c>
      <c r="G1884">
        <f t="shared" si="348"/>
        <v>105.44</v>
      </c>
      <c r="H1884">
        <f t="shared" ca="1" si="355"/>
        <v>97.18</v>
      </c>
      <c r="I1884">
        <f t="shared" si="349"/>
        <v>10</v>
      </c>
      <c r="J1884">
        <f t="shared" ca="1" si="350"/>
        <v>4</v>
      </c>
      <c r="K1884">
        <f t="shared" ca="1" si="356"/>
        <v>23313.19</v>
      </c>
      <c r="L1884">
        <f t="shared" ca="1" si="357"/>
        <v>22678.25</v>
      </c>
      <c r="M1884" s="21">
        <f t="shared" ca="1" si="351"/>
        <v>-7.8338391502276057</v>
      </c>
      <c r="N1884" s="21">
        <f t="shared" ca="1" si="358"/>
        <v>-2.7235226067303442</v>
      </c>
      <c r="O1884" t="str">
        <f t="shared" ca="1" si="352"/>
        <v/>
      </c>
      <c r="P1884" t="str">
        <f t="shared" ca="1" si="359"/>
        <v/>
      </c>
      <c r="Q1884" t="str">
        <f t="shared" ca="1" si="353"/>
        <v/>
      </c>
      <c r="R1884" t="str">
        <f t="shared" ca="1" si="354"/>
        <v/>
      </c>
    </row>
    <row r="1885" spans="3:18" x14ac:dyDescent="0.25">
      <c r="C1885" s="25">
        <v>40619</v>
      </c>
      <c r="D1885" s="24">
        <v>101.42</v>
      </c>
      <c r="E1885" s="24">
        <v>22284.43</v>
      </c>
      <c r="F1885" s="24">
        <v>1273.71</v>
      </c>
      <c r="G1885">
        <f t="shared" si="348"/>
        <v>105.44</v>
      </c>
      <c r="H1885">
        <f t="shared" ca="1" si="355"/>
        <v>97.18</v>
      </c>
      <c r="I1885">
        <f t="shared" si="349"/>
        <v>9</v>
      </c>
      <c r="J1885">
        <f t="shared" ca="1" si="350"/>
        <v>3</v>
      </c>
      <c r="K1885">
        <f t="shared" ca="1" si="356"/>
        <v>23313.19</v>
      </c>
      <c r="L1885">
        <f t="shared" ca="1" si="357"/>
        <v>22678.25</v>
      </c>
      <c r="M1885" s="21">
        <f t="shared" ca="1" si="351"/>
        <v>-7.8338391502276057</v>
      </c>
      <c r="N1885" s="21">
        <f t="shared" ca="1" si="358"/>
        <v>-2.7235226067303442</v>
      </c>
      <c r="O1885" t="str">
        <f t="shared" ca="1" si="352"/>
        <v/>
      </c>
      <c r="P1885" t="str">
        <f t="shared" ca="1" si="359"/>
        <v/>
      </c>
      <c r="Q1885" t="str">
        <f t="shared" ca="1" si="353"/>
        <v/>
      </c>
      <c r="R1885" t="str">
        <f t="shared" ca="1" si="354"/>
        <v/>
      </c>
    </row>
    <row r="1886" spans="3:18" x14ac:dyDescent="0.25">
      <c r="C1886" s="25">
        <v>40618</v>
      </c>
      <c r="D1886" s="24">
        <v>97.98</v>
      </c>
      <c r="E1886" s="24">
        <v>22700.880000000001</v>
      </c>
      <c r="F1886" s="24">
        <v>1256.8800000000001</v>
      </c>
      <c r="G1886">
        <f t="shared" si="348"/>
        <v>105.44</v>
      </c>
      <c r="H1886">
        <f t="shared" ca="1" si="355"/>
        <v>97.18</v>
      </c>
      <c r="I1886">
        <f t="shared" si="349"/>
        <v>8</v>
      </c>
      <c r="J1886">
        <f t="shared" ca="1" si="350"/>
        <v>2</v>
      </c>
      <c r="K1886">
        <f t="shared" ca="1" si="356"/>
        <v>23313.19</v>
      </c>
      <c r="L1886">
        <f t="shared" ca="1" si="357"/>
        <v>22678.25</v>
      </c>
      <c r="M1886" s="21">
        <f t="shared" ca="1" si="351"/>
        <v>-7.8338391502276057</v>
      </c>
      <c r="N1886" s="21">
        <f t="shared" ca="1" si="358"/>
        <v>-2.7235226067303442</v>
      </c>
      <c r="O1886" t="str">
        <f t="shared" ca="1" si="352"/>
        <v/>
      </c>
      <c r="P1886" t="str">
        <f t="shared" ca="1" si="359"/>
        <v/>
      </c>
      <c r="Q1886" t="str">
        <f t="shared" ca="1" si="353"/>
        <v/>
      </c>
      <c r="R1886" t="str">
        <f t="shared" ca="1" si="354"/>
        <v/>
      </c>
    </row>
    <row r="1887" spans="3:18" x14ac:dyDescent="0.25">
      <c r="C1887" s="25">
        <v>40617</v>
      </c>
      <c r="D1887" s="24">
        <v>97.18</v>
      </c>
      <c r="E1887" s="24">
        <v>22678.25</v>
      </c>
      <c r="F1887" s="24">
        <v>1281.8699999999999</v>
      </c>
      <c r="G1887">
        <f t="shared" si="348"/>
        <v>105.44</v>
      </c>
      <c r="H1887">
        <f t="shared" ca="1" si="355"/>
        <v>97.18</v>
      </c>
      <c r="I1887">
        <f t="shared" si="349"/>
        <v>7</v>
      </c>
      <c r="J1887">
        <f t="shared" ca="1" si="350"/>
        <v>1</v>
      </c>
      <c r="K1887">
        <f t="shared" ca="1" si="356"/>
        <v>23313.19</v>
      </c>
      <c r="L1887">
        <f t="shared" ca="1" si="357"/>
        <v>22678.25</v>
      </c>
      <c r="M1887" s="21">
        <f t="shared" ca="1" si="351"/>
        <v>-7.8338391502276057</v>
      </c>
      <c r="N1887" s="21">
        <f t="shared" ca="1" si="358"/>
        <v>-2.7235226067303442</v>
      </c>
      <c r="O1887" t="str">
        <f t="shared" ca="1" si="352"/>
        <v/>
      </c>
      <c r="P1887" t="str">
        <f t="shared" ca="1" si="359"/>
        <v/>
      </c>
      <c r="Q1887" t="str">
        <f t="shared" ca="1" si="353"/>
        <v/>
      </c>
      <c r="R1887" t="str">
        <f t="shared" ca="1" si="354"/>
        <v/>
      </c>
    </row>
    <row r="1888" spans="3:18" x14ac:dyDescent="0.25">
      <c r="C1888" s="25">
        <v>40616</v>
      </c>
      <c r="D1888" s="24">
        <v>101.19</v>
      </c>
      <c r="E1888" s="24">
        <v>23345.88</v>
      </c>
      <c r="F1888" s="24">
        <v>1296.3900000000001</v>
      </c>
      <c r="G1888">
        <f t="shared" si="348"/>
        <v>105.44</v>
      </c>
      <c r="H1888">
        <f t="shared" ca="1" si="355"/>
        <v>101.16</v>
      </c>
      <c r="I1888">
        <f t="shared" si="349"/>
        <v>6</v>
      </c>
      <c r="J1888">
        <f t="shared" ca="1" si="350"/>
        <v>2</v>
      </c>
      <c r="K1888">
        <f t="shared" ca="1" si="356"/>
        <v>23313.19</v>
      </c>
      <c r="L1888">
        <f t="shared" ca="1" si="357"/>
        <v>23249.78</v>
      </c>
      <c r="M1888" s="21">
        <f t="shared" ca="1" si="351"/>
        <v>-4.0591805766312605</v>
      </c>
      <c r="N1888" s="21">
        <f t="shared" ca="1" si="358"/>
        <v>-0.27199194962165274</v>
      </c>
      <c r="O1888" t="str">
        <f t="shared" ca="1" si="352"/>
        <v/>
      </c>
      <c r="P1888" t="str">
        <f t="shared" ca="1" si="359"/>
        <v/>
      </c>
      <c r="Q1888" t="str">
        <f t="shared" ca="1" si="353"/>
        <v/>
      </c>
      <c r="R1888" t="str">
        <f t="shared" ca="1" si="354"/>
        <v/>
      </c>
    </row>
    <row r="1889" spans="3:18" x14ac:dyDescent="0.25">
      <c r="C1889" s="25">
        <v>40613</v>
      </c>
      <c r="D1889" s="24">
        <v>101.16</v>
      </c>
      <c r="E1889" s="24">
        <v>23249.78</v>
      </c>
      <c r="F1889" s="24">
        <v>1304.28</v>
      </c>
      <c r="G1889">
        <f t="shared" si="348"/>
        <v>105.44</v>
      </c>
      <c r="H1889">
        <f t="shared" ca="1" si="355"/>
        <v>101.16</v>
      </c>
      <c r="I1889">
        <f t="shared" si="349"/>
        <v>5</v>
      </c>
      <c r="J1889">
        <f t="shared" ca="1" si="350"/>
        <v>1</v>
      </c>
      <c r="K1889">
        <f t="shared" ca="1" si="356"/>
        <v>23313.19</v>
      </c>
      <c r="L1889">
        <f t="shared" ca="1" si="357"/>
        <v>23249.78</v>
      </c>
      <c r="M1889" s="21">
        <f t="shared" ca="1" si="351"/>
        <v>-4.0591805766312605</v>
      </c>
      <c r="N1889" s="21">
        <f t="shared" ca="1" si="358"/>
        <v>-0.27199194962165274</v>
      </c>
      <c r="O1889" t="str">
        <f t="shared" ca="1" si="352"/>
        <v/>
      </c>
      <c r="P1889" t="str">
        <f t="shared" ca="1" si="359"/>
        <v/>
      </c>
      <c r="Q1889" t="str">
        <f t="shared" ca="1" si="353"/>
        <v/>
      </c>
      <c r="R1889" t="str">
        <f t="shared" ca="1" si="354"/>
        <v/>
      </c>
    </row>
    <row r="1890" spans="3:18" x14ac:dyDescent="0.25">
      <c r="C1890" s="25">
        <v>40612</v>
      </c>
      <c r="D1890" s="24">
        <v>102.7</v>
      </c>
      <c r="E1890" s="24">
        <v>23614.89</v>
      </c>
      <c r="F1890" s="24">
        <v>1295.1099999999999</v>
      </c>
      <c r="G1890">
        <f t="shared" si="348"/>
        <v>105.44</v>
      </c>
      <c r="H1890">
        <f t="shared" ca="1" si="355"/>
        <v>102.7</v>
      </c>
      <c r="I1890">
        <f t="shared" si="349"/>
        <v>4</v>
      </c>
      <c r="J1890">
        <f t="shared" ca="1" si="350"/>
        <v>1</v>
      </c>
      <c r="K1890">
        <f t="shared" ca="1" si="356"/>
        <v>23313.19</v>
      </c>
      <c r="L1890">
        <f t="shared" ca="1" si="357"/>
        <v>23614.89</v>
      </c>
      <c r="M1890" s="21">
        <f t="shared" ca="1" si="351"/>
        <v>-2.5986342943854268</v>
      </c>
      <c r="N1890" s="21">
        <f t="shared" ca="1" si="358"/>
        <v>1.2941171928852357</v>
      </c>
      <c r="O1890" t="str">
        <f t="shared" ca="1" si="352"/>
        <v/>
      </c>
      <c r="P1890" t="str">
        <f t="shared" ca="1" si="359"/>
        <v/>
      </c>
      <c r="Q1890" t="str">
        <f t="shared" ca="1" si="353"/>
        <v/>
      </c>
      <c r="R1890" t="str">
        <f t="shared" ca="1" si="354"/>
        <v/>
      </c>
    </row>
    <row r="1891" spans="3:18" x14ac:dyDescent="0.25">
      <c r="C1891" s="25">
        <v>40611</v>
      </c>
      <c r="D1891" s="24">
        <v>104.38</v>
      </c>
      <c r="E1891" s="24">
        <v>23810.11</v>
      </c>
      <c r="F1891" s="24">
        <v>1320.03</v>
      </c>
      <c r="G1891">
        <f t="shared" si="348"/>
        <v>105.44</v>
      </c>
      <c r="H1891">
        <f t="shared" ca="1" si="355"/>
        <v>104.38</v>
      </c>
      <c r="I1891">
        <f t="shared" si="349"/>
        <v>3</v>
      </c>
      <c r="J1891">
        <f t="shared" ca="1" si="350"/>
        <v>1</v>
      </c>
      <c r="K1891">
        <f t="shared" ca="1" si="356"/>
        <v>23313.19</v>
      </c>
      <c r="L1891">
        <f t="shared" ca="1" si="357"/>
        <v>23810.11</v>
      </c>
      <c r="M1891" s="21">
        <f t="shared" ca="1" si="351"/>
        <v>-1.005311077389992</v>
      </c>
      <c r="N1891" s="21">
        <f t="shared" ca="1" si="358"/>
        <v>2.1314972339692817</v>
      </c>
      <c r="O1891" t="str">
        <f t="shared" ca="1" si="352"/>
        <v/>
      </c>
      <c r="P1891" t="str">
        <f t="shared" ca="1" si="359"/>
        <v/>
      </c>
      <c r="Q1891" t="str">
        <f t="shared" ca="1" si="353"/>
        <v/>
      </c>
      <c r="R1891" t="str">
        <f t="shared" ca="1" si="354"/>
        <v/>
      </c>
    </row>
    <row r="1892" spans="3:18" x14ac:dyDescent="0.25">
      <c r="C1892" s="25">
        <v>40610</v>
      </c>
      <c r="D1892" s="24">
        <v>105.02</v>
      </c>
      <c r="E1892" s="24">
        <v>23711.7</v>
      </c>
      <c r="F1892" s="24">
        <v>1321.82</v>
      </c>
      <c r="G1892">
        <f t="shared" si="348"/>
        <v>105.44</v>
      </c>
      <c r="H1892">
        <f t="shared" ca="1" si="355"/>
        <v>105.02</v>
      </c>
      <c r="I1892">
        <f t="shared" si="349"/>
        <v>2</v>
      </c>
      <c r="J1892">
        <f t="shared" ca="1" si="350"/>
        <v>1</v>
      </c>
      <c r="K1892">
        <f t="shared" ca="1" si="356"/>
        <v>23313.19</v>
      </c>
      <c r="L1892">
        <f t="shared" ca="1" si="357"/>
        <v>23711.7</v>
      </c>
      <c r="M1892" s="21">
        <f t="shared" ca="1" si="351"/>
        <v>-0.39833080424885869</v>
      </c>
      <c r="N1892" s="21">
        <f t="shared" ca="1" si="358"/>
        <v>1.7093756796045634</v>
      </c>
      <c r="O1892" t="str">
        <f t="shared" ca="1" si="352"/>
        <v/>
      </c>
      <c r="P1892" t="str">
        <f t="shared" ca="1" si="359"/>
        <v/>
      </c>
      <c r="Q1892" t="str">
        <f t="shared" ca="1" si="353"/>
        <v/>
      </c>
      <c r="R1892" t="str">
        <f t="shared" ca="1" si="354"/>
        <v/>
      </c>
    </row>
    <row r="1893" spans="3:18" x14ac:dyDescent="0.25">
      <c r="C1893" s="25">
        <v>40609</v>
      </c>
      <c r="D1893" s="24">
        <v>105.44</v>
      </c>
      <c r="E1893" s="24">
        <v>23313.19</v>
      </c>
      <c r="F1893" s="24">
        <v>1310.1300000000001</v>
      </c>
      <c r="G1893">
        <f t="shared" si="348"/>
        <v>105.44</v>
      </c>
      <c r="H1893">
        <f t="shared" ca="1" si="355"/>
        <v>105.44</v>
      </c>
      <c r="I1893">
        <f t="shared" si="349"/>
        <v>1</v>
      </c>
      <c r="J1893">
        <f t="shared" ca="1" si="350"/>
        <v>1</v>
      </c>
      <c r="K1893">
        <f t="shared" ca="1" si="356"/>
        <v>23313.19</v>
      </c>
      <c r="L1893">
        <f t="shared" ca="1" si="357"/>
        <v>23313.19</v>
      </c>
      <c r="M1893" s="21">
        <f t="shared" ca="1" si="351"/>
        <v>0</v>
      </c>
      <c r="N1893" s="21">
        <f t="shared" ca="1" si="358"/>
        <v>0</v>
      </c>
      <c r="O1893" t="str">
        <f t="shared" ca="1" si="352"/>
        <v/>
      </c>
      <c r="P1893" t="str">
        <f t="shared" ca="1" si="359"/>
        <v/>
      </c>
      <c r="Q1893" t="str">
        <f t="shared" ca="1" si="353"/>
        <v/>
      </c>
      <c r="R1893" t="str">
        <f t="shared" ca="1" si="354"/>
        <v/>
      </c>
    </row>
    <row r="1894" spans="3:18" x14ac:dyDescent="0.25">
      <c r="C1894" s="25">
        <v>40606</v>
      </c>
      <c r="D1894" s="24">
        <v>104.42</v>
      </c>
      <c r="E1894" s="24">
        <v>23408.86</v>
      </c>
      <c r="F1894" s="24">
        <v>1321.15</v>
      </c>
      <c r="G1894">
        <f t="shared" si="348"/>
        <v>104.42</v>
      </c>
      <c r="H1894">
        <f t="shared" ca="1" si="355"/>
        <v>104.42</v>
      </c>
      <c r="I1894">
        <f t="shared" si="349"/>
        <v>1</v>
      </c>
      <c r="J1894">
        <f t="shared" ca="1" si="350"/>
        <v>1</v>
      </c>
      <c r="K1894">
        <f t="shared" ca="1" si="356"/>
        <v>23408.86</v>
      </c>
      <c r="L1894">
        <f t="shared" ca="1" si="357"/>
        <v>23408.86</v>
      </c>
      <c r="M1894" s="21">
        <f t="shared" ca="1" si="351"/>
        <v>0</v>
      </c>
      <c r="N1894" s="21">
        <f t="shared" ca="1" si="358"/>
        <v>0</v>
      </c>
      <c r="O1894" t="str">
        <f t="shared" ca="1" si="352"/>
        <v/>
      </c>
      <c r="P1894" t="str">
        <f t="shared" ca="1" si="359"/>
        <v/>
      </c>
      <c r="Q1894" t="str">
        <f t="shared" ca="1" si="353"/>
        <v/>
      </c>
      <c r="R1894" t="str">
        <f t="shared" ca="1" si="354"/>
        <v/>
      </c>
    </row>
    <row r="1895" spans="3:18" x14ac:dyDescent="0.25">
      <c r="C1895" s="25">
        <v>40605</v>
      </c>
      <c r="D1895" s="24">
        <v>101.91</v>
      </c>
      <c r="E1895" s="24">
        <v>23122.42</v>
      </c>
      <c r="F1895" s="24">
        <v>1330.97</v>
      </c>
      <c r="G1895">
        <f t="shared" si="348"/>
        <v>102.23</v>
      </c>
      <c r="H1895">
        <f t="shared" ca="1" si="355"/>
        <v>101.91</v>
      </c>
      <c r="I1895">
        <f t="shared" si="349"/>
        <v>2</v>
      </c>
      <c r="J1895">
        <f t="shared" ca="1" si="350"/>
        <v>1</v>
      </c>
      <c r="K1895">
        <f t="shared" ca="1" si="356"/>
        <v>23048.66</v>
      </c>
      <c r="L1895">
        <f t="shared" ca="1" si="357"/>
        <v>23122.42</v>
      </c>
      <c r="M1895" s="21">
        <f t="shared" ca="1" si="351"/>
        <v>-0.31301966154749783</v>
      </c>
      <c r="N1895" s="21">
        <f t="shared" ca="1" si="358"/>
        <v>0.32001860411841054</v>
      </c>
      <c r="O1895" t="str">
        <f t="shared" ca="1" si="352"/>
        <v/>
      </c>
      <c r="P1895" t="str">
        <f t="shared" ca="1" si="359"/>
        <v/>
      </c>
      <c r="Q1895" t="str">
        <f t="shared" ca="1" si="353"/>
        <v/>
      </c>
      <c r="R1895" t="str">
        <f t="shared" ca="1" si="354"/>
        <v/>
      </c>
    </row>
    <row r="1896" spans="3:18" x14ac:dyDescent="0.25">
      <c r="C1896" s="25">
        <v>40604</v>
      </c>
      <c r="D1896" s="24">
        <v>102.23</v>
      </c>
      <c r="E1896" s="24">
        <v>23048.66</v>
      </c>
      <c r="F1896" s="24">
        <v>1308.44</v>
      </c>
      <c r="G1896">
        <f t="shared" si="348"/>
        <v>102.23</v>
      </c>
      <c r="H1896">
        <f t="shared" ca="1" si="355"/>
        <v>102.23</v>
      </c>
      <c r="I1896">
        <f t="shared" si="349"/>
        <v>1</v>
      </c>
      <c r="J1896">
        <f t="shared" ca="1" si="350"/>
        <v>1</v>
      </c>
      <c r="K1896">
        <f t="shared" ca="1" si="356"/>
        <v>23048.66</v>
      </c>
      <c r="L1896">
        <f t="shared" ca="1" si="357"/>
        <v>23048.66</v>
      </c>
      <c r="M1896" s="21">
        <f t="shared" ca="1" si="351"/>
        <v>0</v>
      </c>
      <c r="N1896" s="21">
        <f t="shared" ca="1" si="358"/>
        <v>0</v>
      </c>
      <c r="O1896" t="str">
        <f t="shared" ca="1" si="352"/>
        <v/>
      </c>
      <c r="P1896" t="str">
        <f t="shared" ca="1" si="359"/>
        <v/>
      </c>
      <c r="Q1896" t="str">
        <f t="shared" ca="1" si="353"/>
        <v/>
      </c>
      <c r="R1896" t="str">
        <f t="shared" ca="1" si="354"/>
        <v/>
      </c>
    </row>
    <row r="1897" spans="3:18" x14ac:dyDescent="0.25">
      <c r="C1897" s="25">
        <v>40603</v>
      </c>
      <c r="D1897" s="24">
        <v>99.63</v>
      </c>
      <c r="E1897" s="24">
        <v>23396.42</v>
      </c>
      <c r="F1897" s="24">
        <v>1306.33</v>
      </c>
      <c r="G1897">
        <f t="shared" si="348"/>
        <v>99.63</v>
      </c>
      <c r="H1897">
        <f t="shared" ca="1" si="355"/>
        <v>99.63</v>
      </c>
      <c r="I1897">
        <f t="shared" si="349"/>
        <v>1</v>
      </c>
      <c r="J1897">
        <f t="shared" ca="1" si="350"/>
        <v>1</v>
      </c>
      <c r="K1897">
        <f t="shared" ca="1" si="356"/>
        <v>23396.42</v>
      </c>
      <c r="L1897">
        <f t="shared" ca="1" si="357"/>
        <v>23396.42</v>
      </c>
      <c r="M1897" s="21">
        <f t="shared" ca="1" si="351"/>
        <v>0</v>
      </c>
      <c r="N1897" s="21">
        <f t="shared" ca="1" si="358"/>
        <v>0</v>
      </c>
      <c r="O1897" t="str">
        <f t="shared" ca="1" si="352"/>
        <v/>
      </c>
      <c r="P1897" t="str">
        <f t="shared" ca="1" si="359"/>
        <v/>
      </c>
      <c r="Q1897" t="str">
        <f t="shared" ca="1" si="353"/>
        <v/>
      </c>
      <c r="R1897" t="str">
        <f t="shared" ca="1" si="354"/>
        <v/>
      </c>
    </row>
    <row r="1898" spans="3:18" x14ac:dyDescent="0.25">
      <c r="C1898" s="25">
        <v>40602</v>
      </c>
      <c r="D1898" s="24">
        <v>96.97</v>
      </c>
      <c r="E1898" s="24">
        <v>23338.02</v>
      </c>
      <c r="F1898" s="24">
        <v>1327.22</v>
      </c>
      <c r="G1898">
        <f t="shared" si="348"/>
        <v>98.1</v>
      </c>
      <c r="H1898">
        <f t="shared" ca="1" si="355"/>
        <v>96.97</v>
      </c>
      <c r="I1898">
        <f t="shared" si="349"/>
        <v>4</v>
      </c>
      <c r="J1898">
        <f t="shared" ca="1" si="350"/>
        <v>1</v>
      </c>
      <c r="K1898">
        <f t="shared" ca="1" si="356"/>
        <v>22906.9</v>
      </c>
      <c r="L1898">
        <f t="shared" ca="1" si="357"/>
        <v>23338.02</v>
      </c>
      <c r="M1898" s="21">
        <f t="shared" ca="1" si="351"/>
        <v>-1.1518858307849045</v>
      </c>
      <c r="N1898" s="21">
        <f t="shared" ca="1" si="358"/>
        <v>1.8820530058628604</v>
      </c>
      <c r="O1898" t="str">
        <f t="shared" ca="1" si="352"/>
        <v/>
      </c>
      <c r="P1898" t="str">
        <f t="shared" ca="1" si="359"/>
        <v/>
      </c>
      <c r="Q1898" t="str">
        <f t="shared" ca="1" si="353"/>
        <v/>
      </c>
      <c r="R1898" t="str">
        <f t="shared" ca="1" si="354"/>
        <v/>
      </c>
    </row>
    <row r="1899" spans="3:18" x14ac:dyDescent="0.25">
      <c r="C1899" s="25">
        <v>40599</v>
      </c>
      <c r="D1899" s="24">
        <v>97.88</v>
      </c>
      <c r="E1899" s="24">
        <v>23012.37</v>
      </c>
      <c r="F1899" s="24">
        <v>1319.88</v>
      </c>
      <c r="G1899">
        <f t="shared" si="348"/>
        <v>98.1</v>
      </c>
      <c r="H1899">
        <f t="shared" ca="1" si="355"/>
        <v>97.28</v>
      </c>
      <c r="I1899">
        <f t="shared" si="349"/>
        <v>3</v>
      </c>
      <c r="J1899">
        <f t="shared" ca="1" si="350"/>
        <v>2</v>
      </c>
      <c r="K1899">
        <f t="shared" ca="1" si="356"/>
        <v>22906.9</v>
      </c>
      <c r="L1899">
        <f t="shared" ca="1" si="357"/>
        <v>22601.040000000001</v>
      </c>
      <c r="M1899" s="21">
        <f t="shared" ca="1" si="351"/>
        <v>-0.83588175331293924</v>
      </c>
      <c r="N1899" s="21">
        <f t="shared" ca="1" si="358"/>
        <v>-1.3352308693013959</v>
      </c>
      <c r="O1899" t="str">
        <f t="shared" ca="1" si="352"/>
        <v/>
      </c>
      <c r="P1899" t="str">
        <f t="shared" ca="1" si="359"/>
        <v/>
      </c>
      <c r="Q1899" t="str">
        <f t="shared" ca="1" si="353"/>
        <v/>
      </c>
      <c r="R1899" t="str">
        <f t="shared" ca="1" si="354"/>
        <v/>
      </c>
    </row>
    <row r="1900" spans="3:18" x14ac:dyDescent="0.25">
      <c r="C1900" s="25">
        <v>40598</v>
      </c>
      <c r="D1900" s="24">
        <v>97.28</v>
      </c>
      <c r="E1900" s="24">
        <v>22601.040000000001</v>
      </c>
      <c r="F1900" s="24">
        <v>1306.0999999999999</v>
      </c>
      <c r="G1900">
        <f t="shared" si="348"/>
        <v>98.1</v>
      </c>
      <c r="H1900">
        <f t="shared" ca="1" si="355"/>
        <v>97.28</v>
      </c>
      <c r="I1900">
        <f t="shared" si="349"/>
        <v>2</v>
      </c>
      <c r="J1900">
        <f t="shared" ca="1" si="350"/>
        <v>1</v>
      </c>
      <c r="K1900">
        <f t="shared" ca="1" si="356"/>
        <v>22906.9</v>
      </c>
      <c r="L1900">
        <f t="shared" ca="1" si="357"/>
        <v>22601.040000000001</v>
      </c>
      <c r="M1900" s="21">
        <f t="shared" ca="1" si="351"/>
        <v>-0.83588175331293924</v>
      </c>
      <c r="N1900" s="21">
        <f t="shared" ca="1" si="358"/>
        <v>-1.3352308693013959</v>
      </c>
      <c r="O1900" t="str">
        <f t="shared" ca="1" si="352"/>
        <v/>
      </c>
      <c r="P1900" t="str">
        <f t="shared" ca="1" si="359"/>
        <v/>
      </c>
      <c r="Q1900" t="str">
        <f t="shared" ca="1" si="353"/>
        <v/>
      </c>
      <c r="R1900" t="str">
        <f t="shared" ca="1" si="354"/>
        <v/>
      </c>
    </row>
    <row r="1901" spans="3:18" x14ac:dyDescent="0.25">
      <c r="C1901" s="25">
        <v>40597</v>
      </c>
      <c r="D1901" s="24">
        <v>98.1</v>
      </c>
      <c r="E1901" s="24">
        <v>22906.9</v>
      </c>
      <c r="F1901" s="24">
        <v>1307.4000000000001</v>
      </c>
      <c r="G1901">
        <f t="shared" si="348"/>
        <v>98.1</v>
      </c>
      <c r="H1901">
        <f t="shared" ca="1" si="355"/>
        <v>98.1</v>
      </c>
      <c r="I1901">
        <f t="shared" si="349"/>
        <v>1</v>
      </c>
      <c r="J1901">
        <f t="shared" ca="1" si="350"/>
        <v>1</v>
      </c>
      <c r="K1901">
        <f t="shared" ca="1" si="356"/>
        <v>22906.9</v>
      </c>
      <c r="L1901">
        <f t="shared" ca="1" si="357"/>
        <v>22906.9</v>
      </c>
      <c r="M1901" s="21">
        <f t="shared" ca="1" si="351"/>
        <v>0</v>
      </c>
      <c r="N1901" s="21">
        <f t="shared" ca="1" si="358"/>
        <v>0</v>
      </c>
      <c r="O1901" t="str">
        <f t="shared" ca="1" si="352"/>
        <v/>
      </c>
      <c r="P1901" t="str">
        <f t="shared" ca="1" si="359"/>
        <v/>
      </c>
      <c r="Q1901" t="str">
        <f t="shared" ca="1" si="353"/>
        <v/>
      </c>
      <c r="R1901" t="str">
        <f t="shared" ca="1" si="354"/>
        <v/>
      </c>
    </row>
    <row r="1902" spans="3:18" x14ac:dyDescent="0.25">
      <c r="C1902" s="25">
        <v>40596</v>
      </c>
      <c r="D1902" s="24">
        <v>93.57</v>
      </c>
      <c r="E1902" s="24">
        <v>22990.81</v>
      </c>
      <c r="F1902" s="24">
        <v>1315.44</v>
      </c>
      <c r="G1902">
        <f t="shared" si="348"/>
        <v>93.57</v>
      </c>
      <c r="H1902">
        <f t="shared" ca="1" si="355"/>
        <v>93.57</v>
      </c>
      <c r="I1902">
        <f t="shared" si="349"/>
        <v>1</v>
      </c>
      <c r="J1902">
        <f t="shared" ca="1" si="350"/>
        <v>1</v>
      </c>
      <c r="K1902">
        <f t="shared" ca="1" si="356"/>
        <v>22990.81</v>
      </c>
      <c r="L1902">
        <f t="shared" ca="1" si="357"/>
        <v>22990.81</v>
      </c>
      <c r="M1902" s="21">
        <f t="shared" ca="1" si="351"/>
        <v>0</v>
      </c>
      <c r="N1902" s="21">
        <f t="shared" ca="1" si="358"/>
        <v>0</v>
      </c>
      <c r="O1902" t="str">
        <f t="shared" ca="1" si="352"/>
        <v/>
      </c>
      <c r="P1902" t="str">
        <f t="shared" ca="1" si="359"/>
        <v/>
      </c>
      <c r="Q1902" t="str">
        <f t="shared" ca="1" si="353"/>
        <v/>
      </c>
      <c r="R1902" t="str">
        <f t="shared" ca="1" si="354"/>
        <v/>
      </c>
    </row>
    <row r="1903" spans="3:18" x14ac:dyDescent="0.25">
      <c r="C1903" s="25">
        <v>40595</v>
      </c>
      <c r="D1903" s="24"/>
      <c r="E1903" s="24">
        <v>23485.42</v>
      </c>
      <c r="F1903" s="24"/>
      <c r="G1903">
        <f t="shared" si="348"/>
        <v>90.86</v>
      </c>
      <c r="H1903">
        <f t="shared" ca="1" si="355"/>
        <v>84.32</v>
      </c>
      <c r="I1903">
        <f t="shared" si="349"/>
        <v>14</v>
      </c>
      <c r="J1903">
        <f t="shared" ca="1" si="350"/>
        <v>5</v>
      </c>
      <c r="K1903">
        <f t="shared" ca="1" si="356"/>
        <v>23908.959999999999</v>
      </c>
      <c r="L1903">
        <f t="shared" ca="1" si="357"/>
        <v>22899.78</v>
      </c>
      <c r="M1903" s="21">
        <f t="shared" ca="1" si="351"/>
        <v>-7.1978868589038125</v>
      </c>
      <c r="N1903" s="21">
        <f t="shared" ca="1" si="358"/>
        <v>-4.2209280537505611</v>
      </c>
      <c r="O1903" t="str">
        <f t="shared" ca="1" si="352"/>
        <v/>
      </c>
      <c r="P1903" t="str">
        <f t="shared" ca="1" si="359"/>
        <v/>
      </c>
      <c r="Q1903" t="str">
        <f t="shared" ca="1" si="353"/>
        <v/>
      </c>
      <c r="R1903" t="str">
        <f t="shared" ca="1" si="354"/>
        <v/>
      </c>
    </row>
    <row r="1904" spans="3:18" x14ac:dyDescent="0.25">
      <c r="C1904" s="25">
        <v>40592</v>
      </c>
      <c r="D1904" s="24">
        <v>86.2</v>
      </c>
      <c r="E1904" s="24">
        <v>23595.24</v>
      </c>
      <c r="F1904" s="24">
        <v>1343.01</v>
      </c>
      <c r="G1904">
        <f t="shared" si="348"/>
        <v>92.19</v>
      </c>
      <c r="H1904">
        <f t="shared" ca="1" si="355"/>
        <v>84.32</v>
      </c>
      <c r="I1904">
        <f t="shared" si="349"/>
        <v>15</v>
      </c>
      <c r="J1904">
        <f t="shared" ca="1" si="350"/>
        <v>4</v>
      </c>
      <c r="K1904">
        <f t="shared" ca="1" si="356"/>
        <v>23447.34</v>
      </c>
      <c r="L1904">
        <f t="shared" ca="1" si="357"/>
        <v>22899.78</v>
      </c>
      <c r="M1904" s="21">
        <f t="shared" ca="1" si="351"/>
        <v>-8.5367176483349674</v>
      </c>
      <c r="N1904" s="21">
        <f t="shared" ca="1" si="358"/>
        <v>-2.3352755579097773</v>
      </c>
      <c r="O1904" t="str">
        <f t="shared" ca="1" si="352"/>
        <v/>
      </c>
      <c r="P1904" t="str">
        <f t="shared" ca="1" si="359"/>
        <v/>
      </c>
      <c r="Q1904" t="str">
        <f t="shared" ca="1" si="353"/>
        <v/>
      </c>
      <c r="R1904" t="str">
        <f t="shared" ca="1" si="354"/>
        <v/>
      </c>
    </row>
    <row r="1905" spans="3:18" x14ac:dyDescent="0.25">
      <c r="C1905" s="25">
        <v>40591</v>
      </c>
      <c r="D1905" s="24">
        <v>86.36</v>
      </c>
      <c r="E1905" s="24">
        <v>23301.84</v>
      </c>
      <c r="F1905" s="24">
        <v>1340.43</v>
      </c>
      <c r="G1905">
        <f t="shared" si="348"/>
        <v>92.19</v>
      </c>
      <c r="H1905">
        <f t="shared" ca="1" si="355"/>
        <v>84.32</v>
      </c>
      <c r="I1905">
        <f t="shared" si="349"/>
        <v>14</v>
      </c>
      <c r="J1905">
        <f t="shared" ca="1" si="350"/>
        <v>3</v>
      </c>
      <c r="K1905">
        <f t="shared" ca="1" si="356"/>
        <v>23447.34</v>
      </c>
      <c r="L1905">
        <f t="shared" ca="1" si="357"/>
        <v>22899.78</v>
      </c>
      <c r="M1905" s="21">
        <f t="shared" ca="1" si="351"/>
        <v>-8.5367176483349674</v>
      </c>
      <c r="N1905" s="21">
        <f t="shared" ca="1" si="358"/>
        <v>-2.3352755579097773</v>
      </c>
      <c r="O1905" t="str">
        <f t="shared" ca="1" si="352"/>
        <v/>
      </c>
      <c r="P1905" t="str">
        <f t="shared" ca="1" si="359"/>
        <v/>
      </c>
      <c r="Q1905" t="str">
        <f t="shared" ca="1" si="353"/>
        <v/>
      </c>
      <c r="R1905" t="str">
        <f t="shared" ca="1" si="354"/>
        <v/>
      </c>
    </row>
    <row r="1906" spans="3:18" x14ac:dyDescent="0.25">
      <c r="C1906" s="25">
        <v>40590</v>
      </c>
      <c r="D1906" s="24">
        <v>84.99</v>
      </c>
      <c r="E1906" s="24">
        <v>23156.97</v>
      </c>
      <c r="F1906" s="24">
        <v>1336.32</v>
      </c>
      <c r="G1906">
        <f t="shared" si="348"/>
        <v>92.19</v>
      </c>
      <c r="H1906">
        <f t="shared" ca="1" si="355"/>
        <v>84.32</v>
      </c>
      <c r="I1906">
        <f t="shared" si="349"/>
        <v>13</v>
      </c>
      <c r="J1906">
        <f t="shared" ca="1" si="350"/>
        <v>2</v>
      </c>
      <c r="K1906">
        <f t="shared" ca="1" si="356"/>
        <v>23447.34</v>
      </c>
      <c r="L1906">
        <f t="shared" ca="1" si="357"/>
        <v>22899.78</v>
      </c>
      <c r="M1906" s="21">
        <f t="shared" ca="1" si="351"/>
        <v>-8.5367176483349674</v>
      </c>
      <c r="N1906" s="21">
        <f t="shared" ca="1" si="358"/>
        <v>-2.3352755579097773</v>
      </c>
      <c r="O1906" t="str">
        <f t="shared" ca="1" si="352"/>
        <v/>
      </c>
      <c r="P1906" t="str">
        <f t="shared" ca="1" si="359"/>
        <v/>
      </c>
      <c r="Q1906" t="str">
        <f t="shared" ca="1" si="353"/>
        <v/>
      </c>
      <c r="R1906" t="str">
        <f t="shared" ca="1" si="354"/>
        <v/>
      </c>
    </row>
    <row r="1907" spans="3:18" x14ac:dyDescent="0.25">
      <c r="C1907" s="25">
        <v>40589</v>
      </c>
      <c r="D1907" s="24">
        <v>84.32</v>
      </c>
      <c r="E1907" s="24">
        <v>22899.78</v>
      </c>
      <c r="F1907" s="24">
        <v>1328.01</v>
      </c>
      <c r="G1907">
        <f t="shared" si="348"/>
        <v>92.19</v>
      </c>
      <c r="H1907">
        <f t="shared" ca="1" si="355"/>
        <v>84.32</v>
      </c>
      <c r="I1907">
        <f t="shared" si="349"/>
        <v>12</v>
      </c>
      <c r="J1907">
        <f t="shared" ca="1" si="350"/>
        <v>1</v>
      </c>
      <c r="K1907">
        <f t="shared" ca="1" si="356"/>
        <v>23447.34</v>
      </c>
      <c r="L1907">
        <f t="shared" ca="1" si="357"/>
        <v>22899.78</v>
      </c>
      <c r="M1907" s="21">
        <f t="shared" ca="1" si="351"/>
        <v>-8.5367176483349674</v>
      </c>
      <c r="N1907" s="21">
        <f t="shared" ca="1" si="358"/>
        <v>-2.3352755579097773</v>
      </c>
      <c r="O1907" t="str">
        <f t="shared" ca="1" si="352"/>
        <v/>
      </c>
      <c r="P1907" t="str">
        <f t="shared" ca="1" si="359"/>
        <v/>
      </c>
      <c r="Q1907" t="str">
        <f t="shared" ca="1" si="353"/>
        <v/>
      </c>
      <c r="R1907" t="str">
        <f t="shared" ca="1" si="354"/>
        <v/>
      </c>
    </row>
    <row r="1908" spans="3:18" x14ac:dyDescent="0.25">
      <c r="C1908" s="25">
        <v>40588</v>
      </c>
      <c r="D1908" s="24">
        <v>84.81</v>
      </c>
      <c r="E1908" s="24">
        <v>23121.06</v>
      </c>
      <c r="F1908" s="24">
        <v>1332.32</v>
      </c>
      <c r="G1908">
        <f t="shared" si="348"/>
        <v>92.19</v>
      </c>
      <c r="H1908">
        <f t="shared" ca="1" si="355"/>
        <v>84.81</v>
      </c>
      <c r="I1908">
        <f t="shared" si="349"/>
        <v>11</v>
      </c>
      <c r="J1908">
        <f t="shared" ca="1" si="350"/>
        <v>1</v>
      </c>
      <c r="K1908">
        <f t="shared" ca="1" si="356"/>
        <v>23447.34</v>
      </c>
      <c r="L1908">
        <f t="shared" ca="1" si="357"/>
        <v>23121.06</v>
      </c>
      <c r="M1908" s="21">
        <f t="shared" ca="1" si="351"/>
        <v>-8.0052066384640348</v>
      </c>
      <c r="N1908" s="21">
        <f t="shared" ca="1" si="358"/>
        <v>-1.3915437742618053</v>
      </c>
      <c r="O1908" t="str">
        <f t="shared" ca="1" si="352"/>
        <v/>
      </c>
      <c r="P1908" t="str">
        <f t="shared" ca="1" si="359"/>
        <v/>
      </c>
      <c r="Q1908" t="str">
        <f t="shared" ca="1" si="353"/>
        <v/>
      </c>
      <c r="R1908" t="str">
        <f t="shared" ca="1" si="354"/>
        <v/>
      </c>
    </row>
    <row r="1909" spans="3:18" x14ac:dyDescent="0.25">
      <c r="C1909" s="25">
        <v>40585</v>
      </c>
      <c r="D1909" s="24">
        <v>85.58</v>
      </c>
      <c r="E1909" s="24">
        <v>22828.92</v>
      </c>
      <c r="F1909" s="24">
        <v>1329.15</v>
      </c>
      <c r="G1909">
        <f t="shared" si="348"/>
        <v>92.19</v>
      </c>
      <c r="H1909">
        <f t="shared" ca="1" si="355"/>
        <v>85.58</v>
      </c>
      <c r="I1909">
        <f t="shared" si="349"/>
        <v>10</v>
      </c>
      <c r="J1909">
        <f t="shared" ca="1" si="350"/>
        <v>1</v>
      </c>
      <c r="K1909">
        <f t="shared" ca="1" si="356"/>
        <v>23447.34</v>
      </c>
      <c r="L1909">
        <f t="shared" ca="1" si="357"/>
        <v>22828.92</v>
      </c>
      <c r="M1909" s="21">
        <f t="shared" ca="1" si="351"/>
        <v>-7.169975051524025</v>
      </c>
      <c r="N1909" s="21">
        <f t="shared" ca="1" si="358"/>
        <v>-2.6374846784326111</v>
      </c>
      <c r="O1909" t="str">
        <f t="shared" ca="1" si="352"/>
        <v/>
      </c>
      <c r="P1909" t="str">
        <f t="shared" ca="1" si="359"/>
        <v/>
      </c>
      <c r="Q1909" t="str">
        <f t="shared" ca="1" si="353"/>
        <v/>
      </c>
      <c r="R1909" t="str">
        <f t="shared" ca="1" si="354"/>
        <v/>
      </c>
    </row>
    <row r="1910" spans="3:18" x14ac:dyDescent="0.25">
      <c r="C1910" s="25">
        <v>40584</v>
      </c>
      <c r="D1910" s="24">
        <v>86.73</v>
      </c>
      <c r="E1910" s="24">
        <v>22708.62</v>
      </c>
      <c r="F1910" s="24">
        <v>1321.87</v>
      </c>
      <c r="G1910">
        <f t="shared" si="348"/>
        <v>92.19</v>
      </c>
      <c r="H1910">
        <f t="shared" ca="1" si="355"/>
        <v>86.71</v>
      </c>
      <c r="I1910">
        <f t="shared" si="349"/>
        <v>9</v>
      </c>
      <c r="J1910">
        <f t="shared" ca="1" si="350"/>
        <v>2</v>
      </c>
      <c r="K1910">
        <f t="shared" ca="1" si="356"/>
        <v>23447.34</v>
      </c>
      <c r="L1910">
        <f t="shared" ca="1" si="357"/>
        <v>23164.03</v>
      </c>
      <c r="M1910" s="21">
        <f t="shared" ca="1" si="351"/>
        <v>-5.944245579780894</v>
      </c>
      <c r="N1910" s="21">
        <f t="shared" ca="1" si="358"/>
        <v>-1.2082820481982282</v>
      </c>
      <c r="O1910" t="str">
        <f t="shared" ca="1" si="352"/>
        <v/>
      </c>
      <c r="P1910" t="str">
        <f t="shared" ca="1" si="359"/>
        <v/>
      </c>
      <c r="Q1910" t="str">
        <f t="shared" ca="1" si="353"/>
        <v/>
      </c>
      <c r="R1910" t="str">
        <f t="shared" ca="1" si="354"/>
        <v/>
      </c>
    </row>
    <row r="1911" spans="3:18" x14ac:dyDescent="0.25">
      <c r="C1911" s="25">
        <v>40583</v>
      </c>
      <c r="D1911" s="24">
        <v>86.71</v>
      </c>
      <c r="E1911" s="24">
        <v>23164.03</v>
      </c>
      <c r="F1911" s="24">
        <v>1320.88</v>
      </c>
      <c r="G1911">
        <f t="shared" si="348"/>
        <v>92.19</v>
      </c>
      <c r="H1911">
        <f t="shared" ca="1" si="355"/>
        <v>86.71</v>
      </c>
      <c r="I1911">
        <f t="shared" si="349"/>
        <v>8</v>
      </c>
      <c r="J1911">
        <f t="shared" ca="1" si="350"/>
        <v>1</v>
      </c>
      <c r="K1911">
        <f t="shared" ca="1" si="356"/>
        <v>23447.34</v>
      </c>
      <c r="L1911">
        <f t="shared" ca="1" si="357"/>
        <v>23164.03</v>
      </c>
      <c r="M1911" s="21">
        <f t="shared" ca="1" si="351"/>
        <v>-5.944245579780894</v>
      </c>
      <c r="N1911" s="21">
        <f t="shared" ca="1" si="358"/>
        <v>-1.2082820481982282</v>
      </c>
      <c r="O1911" t="str">
        <f t="shared" ca="1" si="352"/>
        <v/>
      </c>
      <c r="P1911" t="str">
        <f t="shared" ca="1" si="359"/>
        <v/>
      </c>
      <c r="Q1911" t="str">
        <f t="shared" ca="1" si="353"/>
        <v/>
      </c>
      <c r="R1911" t="str">
        <f t="shared" ca="1" si="354"/>
        <v/>
      </c>
    </row>
    <row r="1912" spans="3:18" x14ac:dyDescent="0.25">
      <c r="C1912" s="25">
        <v>40582</v>
      </c>
      <c r="D1912" s="24">
        <v>86.94</v>
      </c>
      <c r="E1912" s="24">
        <v>23484.3</v>
      </c>
      <c r="F1912" s="24">
        <v>1324.57</v>
      </c>
      <c r="G1912">
        <f t="shared" si="348"/>
        <v>92.19</v>
      </c>
      <c r="H1912">
        <f t="shared" ca="1" si="355"/>
        <v>86.94</v>
      </c>
      <c r="I1912">
        <f t="shared" si="349"/>
        <v>7</v>
      </c>
      <c r="J1912">
        <f t="shared" ca="1" si="350"/>
        <v>1</v>
      </c>
      <c r="K1912">
        <f t="shared" ca="1" si="356"/>
        <v>23447.34</v>
      </c>
      <c r="L1912">
        <f t="shared" ca="1" si="357"/>
        <v>23484.3</v>
      </c>
      <c r="M1912" s="21">
        <f t="shared" ca="1" si="351"/>
        <v>-5.6947608200455635</v>
      </c>
      <c r="N1912" s="21">
        <f t="shared" ca="1" si="358"/>
        <v>0.15762982069607023</v>
      </c>
      <c r="O1912" t="str">
        <f t="shared" ca="1" si="352"/>
        <v/>
      </c>
      <c r="P1912" t="str">
        <f t="shared" ca="1" si="359"/>
        <v/>
      </c>
      <c r="Q1912" t="str">
        <f t="shared" ca="1" si="353"/>
        <v/>
      </c>
      <c r="R1912" t="str">
        <f t="shared" ca="1" si="354"/>
        <v/>
      </c>
    </row>
    <row r="1913" spans="3:18" x14ac:dyDescent="0.25">
      <c r="C1913" s="25">
        <v>40581</v>
      </c>
      <c r="D1913" s="24">
        <v>87.48</v>
      </c>
      <c r="E1913" s="24">
        <v>23553.59</v>
      </c>
      <c r="F1913" s="24">
        <v>1319.05</v>
      </c>
      <c r="G1913">
        <f t="shared" si="348"/>
        <v>92.19</v>
      </c>
      <c r="H1913">
        <f t="shared" ca="1" si="355"/>
        <v>87.48</v>
      </c>
      <c r="I1913">
        <f t="shared" si="349"/>
        <v>6</v>
      </c>
      <c r="J1913">
        <f t="shared" ca="1" si="350"/>
        <v>1</v>
      </c>
      <c r="K1913">
        <f t="shared" ca="1" si="356"/>
        <v>23447.34</v>
      </c>
      <c r="L1913">
        <f t="shared" ca="1" si="357"/>
        <v>23553.59</v>
      </c>
      <c r="M1913" s="21">
        <f t="shared" ca="1" si="351"/>
        <v>-5.1090139928408611</v>
      </c>
      <c r="N1913" s="21">
        <f t="shared" ca="1" si="358"/>
        <v>0.45314308574022633</v>
      </c>
      <c r="O1913" t="str">
        <f t="shared" ca="1" si="352"/>
        <v/>
      </c>
      <c r="P1913" t="str">
        <f t="shared" ca="1" si="359"/>
        <v/>
      </c>
      <c r="Q1913" t="str">
        <f t="shared" ca="1" si="353"/>
        <v/>
      </c>
      <c r="R1913" t="str">
        <f t="shared" ca="1" si="354"/>
        <v/>
      </c>
    </row>
    <row r="1914" spans="3:18" x14ac:dyDescent="0.25">
      <c r="C1914" s="25">
        <v>40578</v>
      </c>
      <c r="D1914" s="24">
        <v>89.03</v>
      </c>
      <c r="E1914" s="24"/>
      <c r="F1914" s="24">
        <v>1310.87</v>
      </c>
      <c r="G1914">
        <f t="shared" si="348"/>
        <v>92.19</v>
      </c>
      <c r="H1914">
        <f t="shared" ca="1" si="355"/>
        <v>89.03</v>
      </c>
      <c r="I1914">
        <f t="shared" si="349"/>
        <v>5</v>
      </c>
      <c r="J1914">
        <f t="shared" ca="1" si="350"/>
        <v>1</v>
      </c>
      <c r="K1914">
        <f t="shared" ca="1" si="356"/>
        <v>23447.34</v>
      </c>
      <c r="L1914">
        <f t="shared" ca="1" si="357"/>
        <v>0</v>
      </c>
      <c r="M1914" s="21">
        <f t="shared" ca="1" si="351"/>
        <v>-3.4277036554940854</v>
      </c>
      <c r="N1914" s="21">
        <f t="shared" ca="1" si="358"/>
        <v>-100</v>
      </c>
      <c r="O1914" t="str">
        <f t="shared" ca="1" si="352"/>
        <v/>
      </c>
      <c r="P1914" t="str">
        <f t="shared" ca="1" si="359"/>
        <v/>
      </c>
      <c r="Q1914" t="str">
        <f t="shared" ca="1" si="353"/>
        <v/>
      </c>
      <c r="R1914" t="str">
        <f t="shared" ca="1" si="354"/>
        <v/>
      </c>
    </row>
    <row r="1915" spans="3:18" x14ac:dyDescent="0.25">
      <c r="C1915" s="25">
        <v>40577</v>
      </c>
      <c r="D1915" s="24">
        <v>90.54</v>
      </c>
      <c r="E1915" s="24"/>
      <c r="F1915" s="24">
        <v>1307.0999999999999</v>
      </c>
      <c r="G1915">
        <f t="shared" si="348"/>
        <v>92.19</v>
      </c>
      <c r="H1915">
        <f t="shared" ca="1" si="355"/>
        <v>90.54</v>
      </c>
      <c r="I1915">
        <f t="shared" si="349"/>
        <v>4</v>
      </c>
      <c r="J1915">
        <f t="shared" ca="1" si="350"/>
        <v>1</v>
      </c>
      <c r="K1915">
        <f t="shared" ca="1" si="356"/>
        <v>23447.34</v>
      </c>
      <c r="L1915">
        <f t="shared" ca="1" si="357"/>
        <v>0</v>
      </c>
      <c r="M1915" s="21">
        <f t="shared" ca="1" si="351"/>
        <v>-1.7897819720143038</v>
      </c>
      <c r="N1915" s="21">
        <f t="shared" ca="1" si="358"/>
        <v>-100</v>
      </c>
      <c r="O1915" t="str">
        <f t="shared" ca="1" si="352"/>
        <v/>
      </c>
      <c r="P1915" t="str">
        <f t="shared" ca="1" si="359"/>
        <v/>
      </c>
      <c r="Q1915" t="str">
        <f t="shared" ca="1" si="353"/>
        <v/>
      </c>
      <c r="R1915" t="str">
        <f t="shared" ca="1" si="354"/>
        <v/>
      </c>
    </row>
    <row r="1916" spans="3:18" x14ac:dyDescent="0.25">
      <c r="C1916" s="25">
        <v>40576</v>
      </c>
      <c r="D1916" s="24">
        <v>90.86</v>
      </c>
      <c r="E1916" s="24">
        <v>23908.959999999999</v>
      </c>
      <c r="F1916" s="24">
        <v>1304.03</v>
      </c>
      <c r="G1916">
        <f t="shared" si="348"/>
        <v>92.19</v>
      </c>
      <c r="H1916">
        <f t="shared" ca="1" si="355"/>
        <v>90.77</v>
      </c>
      <c r="I1916">
        <f t="shared" si="349"/>
        <v>3</v>
      </c>
      <c r="J1916">
        <f t="shared" ca="1" si="350"/>
        <v>2</v>
      </c>
      <c r="K1916">
        <f t="shared" ca="1" si="356"/>
        <v>23447.34</v>
      </c>
      <c r="L1916">
        <f t="shared" ca="1" si="357"/>
        <v>23482.95</v>
      </c>
      <c r="M1916" s="21">
        <f t="shared" ca="1" si="351"/>
        <v>-1.540297212278996</v>
      </c>
      <c r="N1916" s="21">
        <f t="shared" ca="1" si="358"/>
        <v>0.15187223795962712</v>
      </c>
      <c r="O1916" t="str">
        <f t="shared" ca="1" si="352"/>
        <v/>
      </c>
      <c r="P1916" t="str">
        <f t="shared" ca="1" si="359"/>
        <v/>
      </c>
      <c r="Q1916" t="str">
        <f t="shared" ca="1" si="353"/>
        <v/>
      </c>
      <c r="R1916" t="str">
        <f t="shared" ca="1" si="354"/>
        <v/>
      </c>
    </row>
    <row r="1917" spans="3:18" x14ac:dyDescent="0.25">
      <c r="C1917" s="25">
        <v>40575</v>
      </c>
      <c r="D1917" s="24">
        <v>90.77</v>
      </c>
      <c r="E1917" s="24">
        <v>23482.95</v>
      </c>
      <c r="F1917" s="24">
        <v>1307.5899999999999</v>
      </c>
      <c r="G1917">
        <f t="shared" si="348"/>
        <v>92.19</v>
      </c>
      <c r="H1917">
        <f t="shared" ca="1" si="355"/>
        <v>90.77</v>
      </c>
      <c r="I1917">
        <f t="shared" si="349"/>
        <v>2</v>
      </c>
      <c r="J1917">
        <f t="shared" ca="1" si="350"/>
        <v>1</v>
      </c>
      <c r="K1917">
        <f t="shared" ca="1" si="356"/>
        <v>23447.34</v>
      </c>
      <c r="L1917">
        <f t="shared" ca="1" si="357"/>
        <v>23482.95</v>
      </c>
      <c r="M1917" s="21">
        <f t="shared" ca="1" si="351"/>
        <v>-1.540297212278996</v>
      </c>
      <c r="N1917" s="21">
        <f t="shared" ca="1" si="358"/>
        <v>0.15187223795962712</v>
      </c>
      <c r="O1917" t="str">
        <f t="shared" ca="1" si="352"/>
        <v/>
      </c>
      <c r="P1917" t="str">
        <f t="shared" ca="1" si="359"/>
        <v/>
      </c>
      <c r="Q1917" t="str">
        <f t="shared" ca="1" si="353"/>
        <v/>
      </c>
      <c r="R1917" t="str">
        <f t="shared" ca="1" si="354"/>
        <v/>
      </c>
    </row>
    <row r="1918" spans="3:18" x14ac:dyDescent="0.25">
      <c r="C1918" s="25">
        <v>40574</v>
      </c>
      <c r="D1918" s="24">
        <v>92.19</v>
      </c>
      <c r="E1918" s="24">
        <v>23447.34</v>
      </c>
      <c r="F1918" s="24">
        <v>1286.1199999999999</v>
      </c>
      <c r="G1918">
        <f t="shared" si="348"/>
        <v>92.19</v>
      </c>
      <c r="H1918">
        <f t="shared" ca="1" si="355"/>
        <v>92.19</v>
      </c>
      <c r="I1918">
        <f t="shared" si="349"/>
        <v>1</v>
      </c>
      <c r="J1918">
        <f t="shared" ca="1" si="350"/>
        <v>1</v>
      </c>
      <c r="K1918">
        <f t="shared" ca="1" si="356"/>
        <v>23447.34</v>
      </c>
      <c r="L1918">
        <f t="shared" ca="1" si="357"/>
        <v>23447.34</v>
      </c>
      <c r="M1918" s="21">
        <f t="shared" ca="1" si="351"/>
        <v>0</v>
      </c>
      <c r="N1918" s="21">
        <f t="shared" ca="1" si="358"/>
        <v>0</v>
      </c>
      <c r="O1918" t="str">
        <f t="shared" ca="1" si="352"/>
        <v/>
      </c>
      <c r="P1918" t="str">
        <f t="shared" ca="1" si="359"/>
        <v/>
      </c>
      <c r="Q1918" t="str">
        <f t="shared" ca="1" si="353"/>
        <v/>
      </c>
      <c r="R1918" t="str">
        <f t="shared" ca="1" si="354"/>
        <v/>
      </c>
    </row>
    <row r="1919" spans="3:18" x14ac:dyDescent="0.25">
      <c r="C1919" s="25">
        <v>40571</v>
      </c>
      <c r="D1919" s="24">
        <v>89.34</v>
      </c>
      <c r="E1919" s="24">
        <v>23617.02</v>
      </c>
      <c r="F1919" s="24">
        <v>1276.3399999999999</v>
      </c>
      <c r="G1919">
        <f t="shared" si="348"/>
        <v>91.86</v>
      </c>
      <c r="H1919">
        <f t="shared" ca="1" si="355"/>
        <v>85.64</v>
      </c>
      <c r="I1919">
        <f t="shared" si="349"/>
        <v>13</v>
      </c>
      <c r="J1919">
        <f t="shared" ca="1" si="350"/>
        <v>2</v>
      </c>
      <c r="K1919">
        <f t="shared" ca="1" si="356"/>
        <v>24125.61</v>
      </c>
      <c r="L1919">
        <f t="shared" ca="1" si="357"/>
        <v>23779.62</v>
      </c>
      <c r="M1919" s="21">
        <f t="shared" ca="1" si="351"/>
        <v>-6.7711735249292415</v>
      </c>
      <c r="N1919" s="21">
        <f t="shared" ca="1" si="358"/>
        <v>-1.4341191787482277</v>
      </c>
      <c r="O1919" t="str">
        <f t="shared" ca="1" si="352"/>
        <v/>
      </c>
      <c r="P1919" t="str">
        <f t="shared" ca="1" si="359"/>
        <v/>
      </c>
      <c r="Q1919" t="str">
        <f t="shared" ca="1" si="353"/>
        <v/>
      </c>
      <c r="R1919" t="str">
        <f t="shared" ca="1" si="354"/>
        <v/>
      </c>
    </row>
    <row r="1920" spans="3:18" x14ac:dyDescent="0.25">
      <c r="C1920" s="25">
        <v>40570</v>
      </c>
      <c r="D1920" s="24">
        <v>85.64</v>
      </c>
      <c r="E1920" s="24">
        <v>23779.62</v>
      </c>
      <c r="F1920" s="24">
        <v>1299.54</v>
      </c>
      <c r="G1920">
        <f t="shared" si="348"/>
        <v>91.86</v>
      </c>
      <c r="H1920">
        <f t="shared" ca="1" si="355"/>
        <v>85.64</v>
      </c>
      <c r="I1920">
        <f t="shared" si="349"/>
        <v>12</v>
      </c>
      <c r="J1920">
        <f t="shared" ca="1" si="350"/>
        <v>1</v>
      </c>
      <c r="K1920">
        <f t="shared" ca="1" si="356"/>
        <v>24125.61</v>
      </c>
      <c r="L1920">
        <f t="shared" ca="1" si="357"/>
        <v>23779.62</v>
      </c>
      <c r="M1920" s="21">
        <f t="shared" ca="1" si="351"/>
        <v>-6.7711735249292415</v>
      </c>
      <c r="N1920" s="21">
        <f t="shared" ca="1" si="358"/>
        <v>-1.4341191787482277</v>
      </c>
      <c r="O1920" t="str">
        <f t="shared" ca="1" si="352"/>
        <v/>
      </c>
      <c r="P1920" t="str">
        <f t="shared" ca="1" si="359"/>
        <v/>
      </c>
      <c r="Q1920" t="str">
        <f t="shared" ca="1" si="353"/>
        <v/>
      </c>
      <c r="R1920" t="str">
        <f t="shared" ca="1" si="354"/>
        <v/>
      </c>
    </row>
    <row r="1921" spans="3:18" x14ac:dyDescent="0.25">
      <c r="C1921" s="25">
        <v>40569</v>
      </c>
      <c r="D1921" s="24">
        <v>87.33</v>
      </c>
      <c r="E1921" s="24">
        <v>23843.24</v>
      </c>
      <c r="F1921" s="24">
        <v>1296.6300000000001</v>
      </c>
      <c r="G1921">
        <f t="shared" si="348"/>
        <v>91.86</v>
      </c>
      <c r="H1921">
        <f t="shared" ca="1" si="355"/>
        <v>86.19</v>
      </c>
      <c r="I1921">
        <f t="shared" si="349"/>
        <v>11</v>
      </c>
      <c r="J1921">
        <f t="shared" ca="1" si="350"/>
        <v>2</v>
      </c>
      <c r="K1921">
        <f t="shared" ca="1" si="356"/>
        <v>24125.61</v>
      </c>
      <c r="L1921">
        <f t="shared" ca="1" si="357"/>
        <v>23788.83</v>
      </c>
      <c r="M1921" s="21">
        <f t="shared" ca="1" si="351"/>
        <v>-6.1724363161332452</v>
      </c>
      <c r="N1921" s="21">
        <f t="shared" ca="1" si="358"/>
        <v>-1.3959439782040728</v>
      </c>
      <c r="O1921" t="str">
        <f t="shared" ca="1" si="352"/>
        <v/>
      </c>
      <c r="P1921" t="str">
        <f t="shared" ca="1" si="359"/>
        <v/>
      </c>
      <c r="Q1921" t="str">
        <f t="shared" ca="1" si="353"/>
        <v/>
      </c>
      <c r="R1921" t="str">
        <f t="shared" ca="1" si="354"/>
        <v/>
      </c>
    </row>
    <row r="1922" spans="3:18" x14ac:dyDescent="0.25">
      <c r="C1922" s="25">
        <v>40568</v>
      </c>
      <c r="D1922" s="24">
        <v>86.19</v>
      </c>
      <c r="E1922" s="24">
        <v>23788.83</v>
      </c>
      <c r="F1922" s="24">
        <v>1291.18</v>
      </c>
      <c r="G1922">
        <f t="shared" si="348"/>
        <v>91.86</v>
      </c>
      <c r="H1922">
        <f t="shared" ca="1" si="355"/>
        <v>86.19</v>
      </c>
      <c r="I1922">
        <f t="shared" si="349"/>
        <v>10</v>
      </c>
      <c r="J1922">
        <f t="shared" ca="1" si="350"/>
        <v>1</v>
      </c>
      <c r="K1922">
        <f t="shared" ca="1" si="356"/>
        <v>24125.61</v>
      </c>
      <c r="L1922">
        <f t="shared" ca="1" si="357"/>
        <v>23788.83</v>
      </c>
      <c r="M1922" s="21">
        <f t="shared" ca="1" si="351"/>
        <v>-6.1724363161332452</v>
      </c>
      <c r="N1922" s="21">
        <f t="shared" ca="1" si="358"/>
        <v>-1.3959439782040728</v>
      </c>
      <c r="O1922" t="str">
        <f t="shared" ca="1" si="352"/>
        <v/>
      </c>
      <c r="P1922" t="str">
        <f t="shared" ca="1" si="359"/>
        <v/>
      </c>
      <c r="Q1922" t="str">
        <f t="shared" ca="1" si="353"/>
        <v/>
      </c>
      <c r="R1922" t="str">
        <f t="shared" ca="1" si="354"/>
        <v/>
      </c>
    </row>
    <row r="1923" spans="3:18" x14ac:dyDescent="0.25">
      <c r="C1923" s="25">
        <v>40567</v>
      </c>
      <c r="D1923" s="24">
        <v>87.87</v>
      </c>
      <c r="E1923" s="24">
        <v>23801.78</v>
      </c>
      <c r="F1923" s="24">
        <v>1290.83</v>
      </c>
      <c r="G1923">
        <f t="shared" si="348"/>
        <v>91.86</v>
      </c>
      <c r="H1923">
        <f t="shared" ca="1" si="355"/>
        <v>87.87</v>
      </c>
      <c r="I1923">
        <f t="shared" si="349"/>
        <v>9</v>
      </c>
      <c r="J1923">
        <f t="shared" ca="1" si="350"/>
        <v>1</v>
      </c>
      <c r="K1923">
        <f t="shared" ca="1" si="356"/>
        <v>24125.61</v>
      </c>
      <c r="L1923">
        <f t="shared" ca="1" si="357"/>
        <v>23801.78</v>
      </c>
      <c r="M1923" s="21">
        <f t="shared" ca="1" si="351"/>
        <v>-4.3435662965382038</v>
      </c>
      <c r="N1923" s="21">
        <f t="shared" ca="1" si="358"/>
        <v>-1.3422665789590504</v>
      </c>
      <c r="O1923" t="str">
        <f t="shared" ca="1" si="352"/>
        <v/>
      </c>
      <c r="P1923" t="str">
        <f t="shared" ca="1" si="359"/>
        <v/>
      </c>
      <c r="Q1923" t="str">
        <f t="shared" ca="1" si="353"/>
        <v/>
      </c>
      <c r="R1923" t="str">
        <f t="shared" ca="1" si="354"/>
        <v/>
      </c>
    </row>
    <row r="1924" spans="3:18" x14ac:dyDescent="0.25">
      <c r="C1924" s="25">
        <v>40564</v>
      </c>
      <c r="D1924" s="24">
        <v>89.11</v>
      </c>
      <c r="E1924" s="24">
        <v>23876.86</v>
      </c>
      <c r="F1924" s="24">
        <v>1283.3499999999999</v>
      </c>
      <c r="G1924">
        <f t="shared" si="348"/>
        <v>91.86</v>
      </c>
      <c r="H1924">
        <f t="shared" ca="1" si="355"/>
        <v>88.86</v>
      </c>
      <c r="I1924">
        <f t="shared" si="349"/>
        <v>8</v>
      </c>
      <c r="J1924">
        <f t="shared" ca="1" si="350"/>
        <v>2</v>
      </c>
      <c r="K1924">
        <f t="shared" ca="1" si="356"/>
        <v>24125.61</v>
      </c>
      <c r="L1924">
        <f t="shared" ca="1" si="357"/>
        <v>24003.7</v>
      </c>
      <c r="M1924" s="21">
        <f t="shared" ca="1" si="351"/>
        <v>-3.2658393207054215</v>
      </c>
      <c r="N1924" s="21">
        <f t="shared" ca="1" si="358"/>
        <v>-0.50531364802797185</v>
      </c>
      <c r="O1924" t="str">
        <f t="shared" ca="1" si="352"/>
        <v/>
      </c>
      <c r="P1924" t="str">
        <f t="shared" ca="1" si="359"/>
        <v/>
      </c>
      <c r="Q1924" t="str">
        <f t="shared" ca="1" si="353"/>
        <v/>
      </c>
      <c r="R1924" t="str">
        <f t="shared" ca="1" si="354"/>
        <v/>
      </c>
    </row>
    <row r="1925" spans="3:18" x14ac:dyDescent="0.25">
      <c r="C1925" s="25">
        <v>40563</v>
      </c>
      <c r="D1925" s="24">
        <v>88.86</v>
      </c>
      <c r="E1925" s="24">
        <v>24003.7</v>
      </c>
      <c r="F1925" s="24">
        <v>1280.26</v>
      </c>
      <c r="G1925">
        <f t="shared" si="348"/>
        <v>91.86</v>
      </c>
      <c r="H1925">
        <f t="shared" ca="1" si="355"/>
        <v>88.86</v>
      </c>
      <c r="I1925">
        <f t="shared" si="349"/>
        <v>7</v>
      </c>
      <c r="J1925">
        <f t="shared" ca="1" si="350"/>
        <v>1</v>
      </c>
      <c r="K1925">
        <f t="shared" ca="1" si="356"/>
        <v>24125.61</v>
      </c>
      <c r="L1925">
        <f t="shared" ca="1" si="357"/>
        <v>24003.7</v>
      </c>
      <c r="M1925" s="21">
        <f t="shared" ca="1" si="351"/>
        <v>-3.2658393207054215</v>
      </c>
      <c r="N1925" s="21">
        <f t="shared" ca="1" si="358"/>
        <v>-0.50531364802797185</v>
      </c>
      <c r="O1925" t="str">
        <f t="shared" ca="1" si="352"/>
        <v/>
      </c>
      <c r="P1925" t="str">
        <f t="shared" ca="1" si="359"/>
        <v/>
      </c>
      <c r="Q1925" t="str">
        <f t="shared" ca="1" si="353"/>
        <v/>
      </c>
      <c r="R1925" t="str">
        <f t="shared" ca="1" si="354"/>
        <v/>
      </c>
    </row>
    <row r="1926" spans="3:18" x14ac:dyDescent="0.25">
      <c r="C1926" s="25">
        <v>40562</v>
      </c>
      <c r="D1926" s="24">
        <v>90.86</v>
      </c>
      <c r="E1926" s="24">
        <v>24419.62</v>
      </c>
      <c r="F1926" s="24">
        <v>1281.92</v>
      </c>
      <c r="G1926">
        <f t="shared" si="348"/>
        <v>91.86</v>
      </c>
      <c r="H1926">
        <f t="shared" ca="1" si="355"/>
        <v>90.86</v>
      </c>
      <c r="I1926">
        <f t="shared" si="349"/>
        <v>6</v>
      </c>
      <c r="J1926">
        <f t="shared" ca="1" si="350"/>
        <v>1</v>
      </c>
      <c r="K1926">
        <f t="shared" ca="1" si="356"/>
        <v>24125.61</v>
      </c>
      <c r="L1926">
        <f t="shared" ca="1" si="357"/>
        <v>24419.62</v>
      </c>
      <c r="M1926" s="21">
        <f t="shared" ca="1" si="351"/>
        <v>-1.0886131069018035</v>
      </c>
      <c r="N1926" s="21">
        <f t="shared" ca="1" si="358"/>
        <v>1.2186634866434343</v>
      </c>
      <c r="O1926" t="str">
        <f t="shared" ca="1" si="352"/>
        <v/>
      </c>
      <c r="P1926" t="str">
        <f t="shared" ca="1" si="359"/>
        <v/>
      </c>
      <c r="Q1926" t="str">
        <f t="shared" ca="1" si="353"/>
        <v/>
      </c>
      <c r="R1926" t="str">
        <f t="shared" ca="1" si="354"/>
        <v/>
      </c>
    </row>
    <row r="1927" spans="3:18" x14ac:dyDescent="0.25">
      <c r="C1927" s="25">
        <v>40561</v>
      </c>
      <c r="D1927" s="24">
        <v>91.38</v>
      </c>
      <c r="E1927" s="24">
        <v>24153.98</v>
      </c>
      <c r="F1927" s="24">
        <v>1295.02</v>
      </c>
      <c r="G1927">
        <f t="shared" si="348"/>
        <v>91.86</v>
      </c>
      <c r="H1927">
        <f t="shared" ca="1" si="355"/>
        <v>91.38</v>
      </c>
      <c r="I1927">
        <f t="shared" si="349"/>
        <v>5</v>
      </c>
      <c r="J1927">
        <f t="shared" ca="1" si="350"/>
        <v>1</v>
      </c>
      <c r="K1927">
        <f t="shared" ca="1" si="356"/>
        <v>24125.61</v>
      </c>
      <c r="L1927">
        <f t="shared" ca="1" si="357"/>
        <v>24153.98</v>
      </c>
      <c r="M1927" s="21">
        <f t="shared" ca="1" si="351"/>
        <v>-0.52253429131287055</v>
      </c>
      <c r="N1927" s="21">
        <f t="shared" ca="1" si="358"/>
        <v>0.11759288158930126</v>
      </c>
      <c r="O1927" t="str">
        <f t="shared" ca="1" si="352"/>
        <v/>
      </c>
      <c r="P1927" t="str">
        <f t="shared" ca="1" si="359"/>
        <v/>
      </c>
      <c r="Q1927" t="str">
        <f t="shared" ca="1" si="353"/>
        <v/>
      </c>
      <c r="R1927" t="str">
        <f t="shared" ca="1" si="354"/>
        <v/>
      </c>
    </row>
    <row r="1928" spans="3:18" x14ac:dyDescent="0.25">
      <c r="C1928" s="25">
        <v>40560</v>
      </c>
      <c r="D1928" s="24"/>
      <c r="E1928" s="24">
        <v>24156.97</v>
      </c>
      <c r="F1928" s="24"/>
      <c r="G1928">
        <f t="shared" si="348"/>
        <v>91.86</v>
      </c>
      <c r="H1928">
        <f t="shared" ca="1" si="355"/>
        <v>91.4</v>
      </c>
      <c r="I1928">
        <f t="shared" si="349"/>
        <v>4</v>
      </c>
      <c r="J1928">
        <f t="shared" ca="1" si="350"/>
        <v>3</v>
      </c>
      <c r="K1928">
        <f t="shared" ca="1" si="356"/>
        <v>24125.61</v>
      </c>
      <c r="L1928">
        <f t="shared" ca="1" si="357"/>
        <v>24238.98</v>
      </c>
      <c r="M1928" s="21">
        <f t="shared" ca="1" si="351"/>
        <v>-0.50076202917482826</v>
      </c>
      <c r="N1928" s="21">
        <f t="shared" ca="1" si="358"/>
        <v>0.46991557933664385</v>
      </c>
      <c r="O1928" t="str">
        <f t="shared" ca="1" si="352"/>
        <v/>
      </c>
      <c r="P1928" t="str">
        <f t="shared" ca="1" si="359"/>
        <v/>
      </c>
      <c r="Q1928" t="str">
        <f t="shared" ca="1" si="353"/>
        <v/>
      </c>
      <c r="R1928" t="str">
        <f t="shared" ca="1" si="354"/>
        <v/>
      </c>
    </row>
    <row r="1929" spans="3:18" x14ac:dyDescent="0.25">
      <c r="C1929" s="25">
        <v>40557</v>
      </c>
      <c r="D1929" s="24">
        <v>91.54</v>
      </c>
      <c r="E1929" s="24">
        <v>24283.23</v>
      </c>
      <c r="F1929" s="24">
        <v>1293.24</v>
      </c>
      <c r="G1929">
        <f t="shared" si="348"/>
        <v>91.86</v>
      </c>
      <c r="H1929">
        <f t="shared" ca="1" si="355"/>
        <v>91.4</v>
      </c>
      <c r="I1929">
        <f t="shared" si="349"/>
        <v>3</v>
      </c>
      <c r="J1929">
        <f t="shared" ca="1" si="350"/>
        <v>2</v>
      </c>
      <c r="K1929">
        <f t="shared" ca="1" si="356"/>
        <v>24125.61</v>
      </c>
      <c r="L1929">
        <f t="shared" ca="1" si="357"/>
        <v>24238.98</v>
      </c>
      <c r="M1929" s="21">
        <f t="shared" ca="1" si="351"/>
        <v>-0.50076202917482826</v>
      </c>
      <c r="N1929" s="21">
        <f t="shared" ca="1" si="358"/>
        <v>0.46991557933664385</v>
      </c>
      <c r="O1929" t="str">
        <f t="shared" ca="1" si="352"/>
        <v/>
      </c>
      <c r="P1929" t="str">
        <f t="shared" ca="1" si="359"/>
        <v/>
      </c>
      <c r="Q1929" t="str">
        <f t="shared" ca="1" si="353"/>
        <v/>
      </c>
      <c r="R1929" t="str">
        <f t="shared" ca="1" si="354"/>
        <v/>
      </c>
    </row>
    <row r="1930" spans="3:18" x14ac:dyDescent="0.25">
      <c r="C1930" s="25">
        <v>40556</v>
      </c>
      <c r="D1930" s="24">
        <v>91.4</v>
      </c>
      <c r="E1930" s="24">
        <v>24238.98</v>
      </c>
      <c r="F1930" s="24">
        <v>1283.76</v>
      </c>
      <c r="G1930">
        <f t="shared" si="348"/>
        <v>91.86</v>
      </c>
      <c r="H1930">
        <f t="shared" ca="1" si="355"/>
        <v>91.4</v>
      </c>
      <c r="I1930">
        <f t="shared" si="349"/>
        <v>2</v>
      </c>
      <c r="J1930">
        <f t="shared" ca="1" si="350"/>
        <v>1</v>
      </c>
      <c r="K1930">
        <f t="shared" ca="1" si="356"/>
        <v>24125.61</v>
      </c>
      <c r="L1930">
        <f t="shared" ca="1" si="357"/>
        <v>24238.98</v>
      </c>
      <c r="M1930" s="21">
        <f t="shared" ca="1" si="351"/>
        <v>-0.50076202917482826</v>
      </c>
      <c r="N1930" s="21">
        <f t="shared" ca="1" si="358"/>
        <v>0.46991557933664385</v>
      </c>
      <c r="O1930" t="str">
        <f t="shared" ca="1" si="352"/>
        <v/>
      </c>
      <c r="P1930" t="str">
        <f t="shared" ca="1" si="359"/>
        <v/>
      </c>
      <c r="Q1930" t="str">
        <f t="shared" ca="1" si="353"/>
        <v/>
      </c>
      <c r="R1930" t="str">
        <f t="shared" ca="1" si="354"/>
        <v/>
      </c>
    </row>
    <row r="1931" spans="3:18" x14ac:dyDescent="0.25">
      <c r="C1931" s="25">
        <v>40555</v>
      </c>
      <c r="D1931" s="24">
        <v>91.86</v>
      </c>
      <c r="E1931" s="24">
        <v>24125.61</v>
      </c>
      <c r="F1931" s="24">
        <v>1285.95</v>
      </c>
      <c r="G1931">
        <f t="shared" si="348"/>
        <v>91.86</v>
      </c>
      <c r="H1931">
        <f t="shared" ca="1" si="355"/>
        <v>91.86</v>
      </c>
      <c r="I1931">
        <f t="shared" si="349"/>
        <v>1</v>
      </c>
      <c r="J1931">
        <f t="shared" ca="1" si="350"/>
        <v>1</v>
      </c>
      <c r="K1931">
        <f t="shared" ca="1" si="356"/>
        <v>24125.61</v>
      </c>
      <c r="L1931">
        <f t="shared" ca="1" si="357"/>
        <v>24125.61</v>
      </c>
      <c r="M1931" s="21">
        <f t="shared" ca="1" si="351"/>
        <v>0</v>
      </c>
      <c r="N1931" s="21">
        <f t="shared" ca="1" si="358"/>
        <v>0</v>
      </c>
      <c r="O1931" t="str">
        <f t="shared" ca="1" si="352"/>
        <v/>
      </c>
      <c r="P1931" t="str">
        <f t="shared" ca="1" si="359"/>
        <v/>
      </c>
      <c r="Q1931" t="str">
        <f t="shared" ca="1" si="353"/>
        <v/>
      </c>
      <c r="R1931" t="str">
        <f t="shared" ca="1" si="354"/>
        <v/>
      </c>
    </row>
    <row r="1932" spans="3:18" x14ac:dyDescent="0.25">
      <c r="C1932" s="25">
        <v>40554</v>
      </c>
      <c r="D1932" s="24">
        <v>91.11</v>
      </c>
      <c r="E1932" s="24">
        <v>23760.34</v>
      </c>
      <c r="F1932" s="24">
        <v>1274.48</v>
      </c>
      <c r="G1932">
        <f t="shared" si="348"/>
        <v>91.55</v>
      </c>
      <c r="H1932">
        <f t="shared" ca="1" si="355"/>
        <v>88.03</v>
      </c>
      <c r="I1932">
        <f t="shared" si="349"/>
        <v>7</v>
      </c>
      <c r="J1932">
        <f t="shared" ca="1" si="350"/>
        <v>3</v>
      </c>
      <c r="K1932">
        <f t="shared" ca="1" si="356"/>
        <v>23436.05</v>
      </c>
      <c r="L1932">
        <f t="shared" ca="1" si="357"/>
        <v>23686.63</v>
      </c>
      <c r="M1932" s="21">
        <f t="shared" ca="1" si="351"/>
        <v>-3.8448935008192242</v>
      </c>
      <c r="N1932" s="21">
        <f t="shared" ca="1" si="358"/>
        <v>1.069207481636214</v>
      </c>
      <c r="O1932" t="str">
        <f t="shared" ca="1" si="352"/>
        <v/>
      </c>
      <c r="P1932" t="str">
        <f t="shared" ca="1" si="359"/>
        <v/>
      </c>
      <c r="Q1932" t="str">
        <f t="shared" ca="1" si="353"/>
        <v/>
      </c>
      <c r="R1932" t="str">
        <f t="shared" ca="1" si="354"/>
        <v/>
      </c>
    </row>
    <row r="1933" spans="3:18" x14ac:dyDescent="0.25">
      <c r="C1933" s="25">
        <v>40553</v>
      </c>
      <c r="D1933" s="24">
        <v>89.25</v>
      </c>
      <c r="E1933" s="24">
        <v>23527.26</v>
      </c>
      <c r="F1933" s="24">
        <v>1269.75</v>
      </c>
      <c r="G1933">
        <f t="shared" si="348"/>
        <v>91.55</v>
      </c>
      <c r="H1933">
        <f t="shared" ca="1" si="355"/>
        <v>88.03</v>
      </c>
      <c r="I1933">
        <f t="shared" si="349"/>
        <v>6</v>
      </c>
      <c r="J1933">
        <f t="shared" ca="1" si="350"/>
        <v>2</v>
      </c>
      <c r="K1933">
        <f t="shared" ca="1" si="356"/>
        <v>23436.05</v>
      </c>
      <c r="L1933">
        <f t="shared" ca="1" si="357"/>
        <v>23686.63</v>
      </c>
      <c r="M1933" s="21">
        <f t="shared" ca="1" si="351"/>
        <v>-3.8448935008192242</v>
      </c>
      <c r="N1933" s="21">
        <f t="shared" ca="1" si="358"/>
        <v>1.069207481636214</v>
      </c>
      <c r="O1933" t="str">
        <f t="shared" ca="1" si="352"/>
        <v/>
      </c>
      <c r="P1933" t="str">
        <f t="shared" ca="1" si="359"/>
        <v/>
      </c>
      <c r="Q1933" t="str">
        <f t="shared" ca="1" si="353"/>
        <v/>
      </c>
      <c r="R1933" t="str">
        <f t="shared" ca="1" si="354"/>
        <v/>
      </c>
    </row>
    <row r="1934" spans="3:18" x14ac:dyDescent="0.25">
      <c r="C1934" s="25">
        <v>40550</v>
      </c>
      <c r="D1934" s="24">
        <v>88.03</v>
      </c>
      <c r="E1934" s="24">
        <v>23686.63</v>
      </c>
      <c r="F1934" s="24">
        <v>1271.5</v>
      </c>
      <c r="G1934">
        <f t="shared" si="348"/>
        <v>91.55</v>
      </c>
      <c r="H1934">
        <f t="shared" ca="1" si="355"/>
        <v>88.03</v>
      </c>
      <c r="I1934">
        <f t="shared" si="349"/>
        <v>5</v>
      </c>
      <c r="J1934">
        <f t="shared" ca="1" si="350"/>
        <v>1</v>
      </c>
      <c r="K1934">
        <f t="shared" ca="1" si="356"/>
        <v>23436.05</v>
      </c>
      <c r="L1934">
        <f t="shared" ca="1" si="357"/>
        <v>23686.63</v>
      </c>
      <c r="M1934" s="21">
        <f t="shared" ca="1" si="351"/>
        <v>-3.8448935008192242</v>
      </c>
      <c r="N1934" s="21">
        <f t="shared" ca="1" si="358"/>
        <v>1.069207481636214</v>
      </c>
      <c r="O1934" t="str">
        <f t="shared" ca="1" si="352"/>
        <v/>
      </c>
      <c r="P1934" t="str">
        <f t="shared" ca="1" si="359"/>
        <v/>
      </c>
      <c r="Q1934" t="str">
        <f t="shared" ca="1" si="353"/>
        <v/>
      </c>
      <c r="R1934" t="str">
        <f t="shared" ca="1" si="354"/>
        <v/>
      </c>
    </row>
    <row r="1935" spans="3:18" x14ac:dyDescent="0.25">
      <c r="C1935" s="25">
        <v>40549</v>
      </c>
      <c r="D1935" s="24">
        <v>88.38</v>
      </c>
      <c r="E1935" s="24">
        <v>23786.3</v>
      </c>
      <c r="F1935" s="24">
        <v>1273.8499999999999</v>
      </c>
      <c r="G1935">
        <f t="shared" si="348"/>
        <v>91.55</v>
      </c>
      <c r="H1935">
        <f t="shared" ca="1" si="355"/>
        <v>88.38</v>
      </c>
      <c r="I1935">
        <f t="shared" si="349"/>
        <v>4</v>
      </c>
      <c r="J1935">
        <f t="shared" ca="1" si="350"/>
        <v>1</v>
      </c>
      <c r="K1935">
        <f t="shared" ca="1" si="356"/>
        <v>23436.05</v>
      </c>
      <c r="L1935">
        <f t="shared" ca="1" si="357"/>
        <v>23786.3</v>
      </c>
      <c r="M1935" s="21">
        <f t="shared" ca="1" si="351"/>
        <v>-3.4625887493173191</v>
      </c>
      <c r="N1935" s="21">
        <f t="shared" ca="1" si="358"/>
        <v>1.4944924592668052</v>
      </c>
      <c r="O1935" t="str">
        <f t="shared" ca="1" si="352"/>
        <v/>
      </c>
      <c r="P1935" t="str">
        <f t="shared" ca="1" si="359"/>
        <v/>
      </c>
      <c r="Q1935" t="str">
        <f t="shared" ca="1" si="353"/>
        <v/>
      </c>
      <c r="R1935" t="str">
        <f t="shared" ca="1" si="354"/>
        <v/>
      </c>
    </row>
    <row r="1936" spans="3:18" x14ac:dyDescent="0.25">
      <c r="C1936" s="25">
        <v>40548</v>
      </c>
      <c r="D1936" s="24">
        <v>90.3</v>
      </c>
      <c r="E1936" s="24">
        <v>23757.82</v>
      </c>
      <c r="F1936" s="24">
        <v>1276.56</v>
      </c>
      <c r="G1936">
        <f t="shared" si="348"/>
        <v>91.55</v>
      </c>
      <c r="H1936">
        <f t="shared" ca="1" si="355"/>
        <v>89.38</v>
      </c>
      <c r="I1936">
        <f t="shared" si="349"/>
        <v>3</v>
      </c>
      <c r="J1936">
        <f t="shared" ca="1" si="350"/>
        <v>2</v>
      </c>
      <c r="K1936">
        <f t="shared" ca="1" si="356"/>
        <v>23436.05</v>
      </c>
      <c r="L1936">
        <f t="shared" ca="1" si="357"/>
        <v>23668.48</v>
      </c>
      <c r="M1936" s="21">
        <f t="shared" ca="1" si="351"/>
        <v>-2.3702894593118584</v>
      </c>
      <c r="N1936" s="21">
        <f t="shared" ca="1" si="358"/>
        <v>0.99176269038512288</v>
      </c>
      <c r="O1936" t="str">
        <f t="shared" ca="1" si="352"/>
        <v/>
      </c>
      <c r="P1936" t="str">
        <f t="shared" ca="1" si="359"/>
        <v/>
      </c>
      <c r="Q1936" t="str">
        <f t="shared" ca="1" si="353"/>
        <v/>
      </c>
      <c r="R1936" t="str">
        <f t="shared" ca="1" si="354"/>
        <v/>
      </c>
    </row>
    <row r="1937" spans="3:18" x14ac:dyDescent="0.25">
      <c r="C1937" s="25">
        <v>40547</v>
      </c>
      <c r="D1937" s="24">
        <v>89.38</v>
      </c>
      <c r="E1937" s="24">
        <v>23668.48</v>
      </c>
      <c r="F1937" s="24">
        <v>1270.2</v>
      </c>
      <c r="G1937">
        <f t="shared" ref="G1937:G2000" si="360">MAX($D1937:$D1951)</f>
        <v>91.55</v>
      </c>
      <c r="H1937">
        <f t="shared" ca="1" si="355"/>
        <v>89.38</v>
      </c>
      <c r="I1937">
        <f t="shared" ref="I1937:I2000" si="361">MATCH($G1937,$D1937:$D1951,0)</f>
        <v>2</v>
      </c>
      <c r="J1937">
        <f t="shared" ref="J1937:J2000" ca="1" si="362">MATCH($H1937,$D1937:$D1951,0)</f>
        <v>1</v>
      </c>
      <c r="K1937">
        <f t="shared" ca="1" si="356"/>
        <v>23436.05</v>
      </c>
      <c r="L1937">
        <f t="shared" ca="1" si="357"/>
        <v>23668.48</v>
      </c>
      <c r="M1937" s="21">
        <f t="shared" ref="M1937:M2000" ca="1" si="363">100*(H1937/G1937-1)</f>
        <v>-2.3702894593118584</v>
      </c>
      <c r="N1937" s="21">
        <f t="shared" ca="1" si="358"/>
        <v>0.99176269038512288</v>
      </c>
      <c r="O1937" t="str">
        <f t="shared" ref="O1937:O2000" ca="1" si="364">IF(M1937&lt;-10,1,"")</f>
        <v/>
      </c>
      <c r="P1937" t="str">
        <f t="shared" ca="1" si="359"/>
        <v/>
      </c>
      <c r="Q1937" t="str">
        <f t="shared" ref="Q1937:Q2000" ca="1" si="365">IF(AND($O1937=1,$P1937=1),OFFSET($C1937,I1937-1,0),"")</f>
        <v/>
      </c>
      <c r="R1937" t="str">
        <f t="shared" ref="R1937:R2000" ca="1" si="366">IF(AND($O1937=1,$P1937=1),OFFSET($C1937,J1937-1,0),"")</f>
        <v/>
      </c>
    </row>
    <row r="1938" spans="3:18" x14ac:dyDescent="0.25">
      <c r="C1938" s="25">
        <v>40546</v>
      </c>
      <c r="D1938" s="24">
        <v>91.55</v>
      </c>
      <c r="E1938" s="24">
        <v>23436.05</v>
      </c>
      <c r="F1938" s="24">
        <v>1271.8699999999999</v>
      </c>
      <c r="G1938">
        <f t="shared" si="360"/>
        <v>91.55</v>
      </c>
      <c r="H1938">
        <f t="shared" ref="H1938:H2001" ca="1" si="367">MIN(OFFSET($D1938,0,0,MATCH($G1938,$D1938:$D1952,0),1))</f>
        <v>91.55</v>
      </c>
      <c r="I1938">
        <f t="shared" si="361"/>
        <v>1</v>
      </c>
      <c r="J1938">
        <f t="shared" ca="1" si="362"/>
        <v>1</v>
      </c>
      <c r="K1938">
        <f t="shared" ref="K1938:K2001" ca="1" si="368">OFFSET($E1938,I1938-1,0)</f>
        <v>23436.05</v>
      </c>
      <c r="L1938">
        <f t="shared" ref="L1938:L2001" ca="1" si="369">OFFSET($E1938,J1938-1,0)</f>
        <v>23436.05</v>
      </c>
      <c r="M1938" s="21">
        <f t="shared" ca="1" si="363"/>
        <v>0</v>
      </c>
      <c r="N1938" s="21">
        <f t="shared" ref="N1938:N2001" ca="1" si="370">IF(ISNUMBER(100*(L1938/K1938-1)),100*(L1938/K1938-1),"")</f>
        <v>0</v>
      </c>
      <c r="O1938" t="str">
        <f t="shared" ca="1" si="364"/>
        <v/>
      </c>
      <c r="P1938" t="str">
        <f t="shared" ref="P1938:P2001" ca="1" si="371">IF(N1938="","",IF(N1938=-100,"",IF(N1938&lt;-10,1,"")))</f>
        <v/>
      </c>
      <c r="Q1938" t="str">
        <f t="shared" ca="1" si="365"/>
        <v/>
      </c>
      <c r="R1938" t="str">
        <f t="shared" ca="1" si="366"/>
        <v/>
      </c>
    </row>
    <row r="1939" spans="3:18" x14ac:dyDescent="0.25">
      <c r="C1939" s="25">
        <v>40543</v>
      </c>
      <c r="D1939" s="24">
        <v>91.38</v>
      </c>
      <c r="E1939" s="24">
        <v>23035.45</v>
      </c>
      <c r="F1939" s="24">
        <v>1257.6400000000001</v>
      </c>
      <c r="G1939">
        <f t="shared" si="360"/>
        <v>91.51</v>
      </c>
      <c r="H1939">
        <f t="shared" ca="1" si="367"/>
        <v>89.84</v>
      </c>
      <c r="I1939">
        <f t="shared" si="361"/>
        <v>7</v>
      </c>
      <c r="J1939">
        <f t="shared" ca="1" si="362"/>
        <v>2</v>
      </c>
      <c r="K1939">
        <f t="shared" ca="1" si="368"/>
        <v>22902.97</v>
      </c>
      <c r="L1939">
        <f t="shared" ca="1" si="369"/>
        <v>22999.34</v>
      </c>
      <c r="M1939" s="21">
        <f t="shared" ca="1" si="363"/>
        <v>-1.824937165337126</v>
      </c>
      <c r="N1939" s="21">
        <f t="shared" ca="1" si="370"/>
        <v>0.4207751221784628</v>
      </c>
      <c r="O1939" t="str">
        <f t="shared" ca="1" si="364"/>
        <v/>
      </c>
      <c r="P1939" t="str">
        <f t="shared" ca="1" si="371"/>
        <v/>
      </c>
      <c r="Q1939" t="str">
        <f t="shared" ca="1" si="365"/>
        <v/>
      </c>
      <c r="R1939" t="str">
        <f t="shared" ca="1" si="366"/>
        <v/>
      </c>
    </row>
    <row r="1940" spans="3:18" x14ac:dyDescent="0.25">
      <c r="C1940" s="25">
        <v>40542</v>
      </c>
      <c r="D1940" s="24">
        <v>89.84</v>
      </c>
      <c r="E1940" s="24">
        <v>22999.34</v>
      </c>
      <c r="F1940" s="24">
        <v>1257.8800000000001</v>
      </c>
      <c r="G1940">
        <f t="shared" si="360"/>
        <v>91.51</v>
      </c>
      <c r="H1940">
        <f t="shared" ca="1" si="367"/>
        <v>89.84</v>
      </c>
      <c r="I1940">
        <f t="shared" si="361"/>
        <v>6</v>
      </c>
      <c r="J1940">
        <f t="shared" ca="1" si="362"/>
        <v>1</v>
      </c>
      <c r="K1940">
        <f t="shared" ca="1" si="368"/>
        <v>22902.97</v>
      </c>
      <c r="L1940">
        <f t="shared" ca="1" si="369"/>
        <v>22999.34</v>
      </c>
      <c r="M1940" s="21">
        <f t="shared" ca="1" si="363"/>
        <v>-1.824937165337126</v>
      </c>
      <c r="N1940" s="21">
        <f t="shared" ca="1" si="370"/>
        <v>0.4207751221784628</v>
      </c>
      <c r="O1940" t="str">
        <f t="shared" ca="1" si="364"/>
        <v/>
      </c>
      <c r="P1940" t="str">
        <f t="shared" ca="1" si="371"/>
        <v/>
      </c>
      <c r="Q1940" t="str">
        <f t="shared" ca="1" si="365"/>
        <v/>
      </c>
      <c r="R1940" t="str">
        <f t="shared" ca="1" si="366"/>
        <v/>
      </c>
    </row>
    <row r="1941" spans="3:18" x14ac:dyDescent="0.25">
      <c r="C1941" s="25">
        <v>40541</v>
      </c>
      <c r="D1941" s="24">
        <v>91.12</v>
      </c>
      <c r="E1941" s="24">
        <v>22969.3</v>
      </c>
      <c r="F1941" s="24">
        <v>1259.78</v>
      </c>
      <c r="G1941">
        <f t="shared" si="360"/>
        <v>91.51</v>
      </c>
      <c r="H1941">
        <f t="shared" ca="1" si="367"/>
        <v>91</v>
      </c>
      <c r="I1941">
        <f t="shared" si="361"/>
        <v>5</v>
      </c>
      <c r="J1941">
        <f t="shared" ca="1" si="362"/>
        <v>3</v>
      </c>
      <c r="K1941">
        <f t="shared" ca="1" si="368"/>
        <v>22902.97</v>
      </c>
      <c r="L1941">
        <f t="shared" ca="1" si="369"/>
        <v>0</v>
      </c>
      <c r="M1941" s="21">
        <f t="shared" ca="1" si="363"/>
        <v>-0.55731614031253596</v>
      </c>
      <c r="N1941" s="21">
        <f t="shared" ca="1" si="370"/>
        <v>-100</v>
      </c>
      <c r="O1941" t="str">
        <f t="shared" ca="1" si="364"/>
        <v/>
      </c>
      <c r="P1941" t="str">
        <f t="shared" ca="1" si="371"/>
        <v/>
      </c>
      <c r="Q1941" t="str">
        <f t="shared" ca="1" si="365"/>
        <v/>
      </c>
      <c r="R1941" t="str">
        <f t="shared" ca="1" si="366"/>
        <v/>
      </c>
    </row>
    <row r="1942" spans="3:18" x14ac:dyDescent="0.25">
      <c r="C1942" s="25">
        <v>40540</v>
      </c>
      <c r="D1942" s="24">
        <v>91.49</v>
      </c>
      <c r="E1942" s="24">
        <v>22621.73</v>
      </c>
      <c r="F1942" s="24">
        <v>1258.51</v>
      </c>
      <c r="G1942">
        <f t="shared" si="360"/>
        <v>91.51</v>
      </c>
      <c r="H1942">
        <f t="shared" ca="1" si="367"/>
        <v>91</v>
      </c>
      <c r="I1942">
        <f t="shared" si="361"/>
        <v>4</v>
      </c>
      <c r="J1942">
        <f t="shared" ca="1" si="362"/>
        <v>2</v>
      </c>
      <c r="K1942">
        <f t="shared" ca="1" si="368"/>
        <v>22902.97</v>
      </c>
      <c r="L1942">
        <f t="shared" ca="1" si="369"/>
        <v>0</v>
      </c>
      <c r="M1942" s="21">
        <f t="shared" ca="1" si="363"/>
        <v>-0.55731614031253596</v>
      </c>
      <c r="N1942" s="21">
        <f t="shared" ca="1" si="370"/>
        <v>-100</v>
      </c>
      <c r="O1942" t="str">
        <f t="shared" ca="1" si="364"/>
        <v/>
      </c>
      <c r="P1942" t="str">
        <f t="shared" ca="1" si="371"/>
        <v/>
      </c>
      <c r="Q1942" t="str">
        <f t="shared" ca="1" si="365"/>
        <v/>
      </c>
      <c r="R1942" t="str">
        <f t="shared" ca="1" si="366"/>
        <v/>
      </c>
    </row>
    <row r="1943" spans="3:18" x14ac:dyDescent="0.25">
      <c r="C1943" s="25">
        <v>40539</v>
      </c>
      <c r="D1943" s="24">
        <v>91</v>
      </c>
      <c r="E1943" s="24"/>
      <c r="F1943" s="24">
        <v>1257.54</v>
      </c>
      <c r="G1943">
        <f t="shared" si="360"/>
        <v>91.51</v>
      </c>
      <c r="H1943">
        <f t="shared" ca="1" si="367"/>
        <v>91</v>
      </c>
      <c r="I1943">
        <f t="shared" si="361"/>
        <v>3</v>
      </c>
      <c r="J1943">
        <f t="shared" ca="1" si="362"/>
        <v>1</v>
      </c>
      <c r="K1943">
        <f t="shared" ca="1" si="368"/>
        <v>22902.97</v>
      </c>
      <c r="L1943">
        <f t="shared" ca="1" si="369"/>
        <v>0</v>
      </c>
      <c r="M1943" s="21">
        <f t="shared" ca="1" si="363"/>
        <v>-0.55731614031253596</v>
      </c>
      <c r="N1943" s="21">
        <f t="shared" ca="1" si="370"/>
        <v>-100</v>
      </c>
      <c r="O1943" t="str">
        <f t="shared" ca="1" si="364"/>
        <v/>
      </c>
      <c r="P1943" t="str">
        <f t="shared" ca="1" si="371"/>
        <v/>
      </c>
      <c r="Q1943" t="str">
        <f t="shared" ca="1" si="365"/>
        <v/>
      </c>
      <c r="R1943" t="str">
        <f t="shared" ca="1" si="366"/>
        <v/>
      </c>
    </row>
    <row r="1944" spans="3:18" x14ac:dyDescent="0.25">
      <c r="C1944" s="25">
        <v>40536</v>
      </c>
      <c r="D1944" s="24"/>
      <c r="E1944" s="24">
        <v>22833.8</v>
      </c>
      <c r="F1944" s="24"/>
      <c r="G1944">
        <f t="shared" si="360"/>
        <v>91.51</v>
      </c>
      <c r="H1944">
        <f t="shared" ca="1" si="367"/>
        <v>91.51</v>
      </c>
      <c r="I1944">
        <f t="shared" si="361"/>
        <v>2</v>
      </c>
      <c r="J1944">
        <f t="shared" ca="1" si="362"/>
        <v>2</v>
      </c>
      <c r="K1944">
        <f t="shared" ca="1" si="368"/>
        <v>22902.97</v>
      </c>
      <c r="L1944">
        <f t="shared" ca="1" si="369"/>
        <v>22902.97</v>
      </c>
      <c r="M1944" s="21">
        <f t="shared" ca="1" si="363"/>
        <v>0</v>
      </c>
      <c r="N1944" s="21">
        <f t="shared" ca="1" si="370"/>
        <v>0</v>
      </c>
      <c r="O1944" t="str">
        <f t="shared" ca="1" si="364"/>
        <v/>
      </c>
      <c r="P1944" t="str">
        <f t="shared" ca="1" si="371"/>
        <v/>
      </c>
      <c r="Q1944" t="str">
        <f t="shared" ca="1" si="365"/>
        <v/>
      </c>
      <c r="R1944" t="str">
        <f t="shared" ca="1" si="366"/>
        <v/>
      </c>
    </row>
    <row r="1945" spans="3:18" x14ac:dyDescent="0.25">
      <c r="C1945" s="25">
        <v>40535</v>
      </c>
      <c r="D1945" s="24">
        <v>91.51</v>
      </c>
      <c r="E1945" s="24">
        <v>22902.97</v>
      </c>
      <c r="F1945" s="24">
        <v>1256.77</v>
      </c>
      <c r="G1945">
        <f t="shared" si="360"/>
        <v>91.51</v>
      </c>
      <c r="H1945">
        <f t="shared" ca="1" si="367"/>
        <v>91.51</v>
      </c>
      <c r="I1945">
        <f t="shared" si="361"/>
        <v>1</v>
      </c>
      <c r="J1945">
        <f t="shared" ca="1" si="362"/>
        <v>1</v>
      </c>
      <c r="K1945">
        <f t="shared" ca="1" si="368"/>
        <v>22902.97</v>
      </c>
      <c r="L1945">
        <f t="shared" ca="1" si="369"/>
        <v>22902.97</v>
      </c>
      <c r="M1945" s="21">
        <f t="shared" ca="1" si="363"/>
        <v>0</v>
      </c>
      <c r="N1945" s="21">
        <f t="shared" ca="1" si="370"/>
        <v>0</v>
      </c>
      <c r="O1945" t="str">
        <f t="shared" ca="1" si="364"/>
        <v/>
      </c>
      <c r="P1945" t="str">
        <f t="shared" ca="1" si="371"/>
        <v/>
      </c>
      <c r="Q1945" t="str">
        <f t="shared" ca="1" si="365"/>
        <v/>
      </c>
      <c r="R1945" t="str">
        <f t="shared" ca="1" si="366"/>
        <v/>
      </c>
    </row>
    <row r="1946" spans="3:18" x14ac:dyDescent="0.25">
      <c r="C1946" s="25">
        <v>40534</v>
      </c>
      <c r="D1946" s="24">
        <v>90.48</v>
      </c>
      <c r="E1946" s="24">
        <v>23045.19</v>
      </c>
      <c r="F1946" s="24">
        <v>1258.8399999999999</v>
      </c>
      <c r="G1946">
        <f t="shared" si="360"/>
        <v>90.48</v>
      </c>
      <c r="H1946">
        <f t="shared" ca="1" si="367"/>
        <v>90.48</v>
      </c>
      <c r="I1946">
        <f t="shared" si="361"/>
        <v>1</v>
      </c>
      <c r="J1946">
        <f t="shared" ca="1" si="362"/>
        <v>1</v>
      </c>
      <c r="K1946">
        <f t="shared" ca="1" si="368"/>
        <v>23045.19</v>
      </c>
      <c r="L1946">
        <f t="shared" ca="1" si="369"/>
        <v>23045.19</v>
      </c>
      <c r="M1946" s="21">
        <f t="shared" ca="1" si="363"/>
        <v>0</v>
      </c>
      <c r="N1946" s="21">
        <f t="shared" ca="1" si="370"/>
        <v>0</v>
      </c>
      <c r="O1946" t="str">
        <f t="shared" ca="1" si="364"/>
        <v/>
      </c>
      <c r="P1946" t="str">
        <f t="shared" ca="1" si="371"/>
        <v/>
      </c>
      <c r="Q1946" t="str">
        <f t="shared" ca="1" si="365"/>
        <v/>
      </c>
      <c r="R1946" t="str">
        <f t="shared" ca="1" si="366"/>
        <v/>
      </c>
    </row>
    <row r="1947" spans="3:18" x14ac:dyDescent="0.25">
      <c r="C1947" s="25">
        <v>40533</v>
      </c>
      <c r="D1947" s="24">
        <v>89.82</v>
      </c>
      <c r="E1947" s="24">
        <v>22993.86</v>
      </c>
      <c r="F1947" s="24">
        <v>1254.5999999999999</v>
      </c>
      <c r="G1947">
        <f t="shared" si="360"/>
        <v>89.82</v>
      </c>
      <c r="H1947">
        <f t="shared" ca="1" si="367"/>
        <v>89.82</v>
      </c>
      <c r="I1947">
        <f t="shared" si="361"/>
        <v>1</v>
      </c>
      <c r="J1947">
        <f t="shared" ca="1" si="362"/>
        <v>1</v>
      </c>
      <c r="K1947">
        <f t="shared" ca="1" si="368"/>
        <v>22993.86</v>
      </c>
      <c r="L1947">
        <f t="shared" ca="1" si="369"/>
        <v>22993.86</v>
      </c>
      <c r="M1947" s="21">
        <f t="shared" ca="1" si="363"/>
        <v>0</v>
      </c>
      <c r="N1947" s="21">
        <f t="shared" ca="1" si="370"/>
        <v>0</v>
      </c>
      <c r="O1947" t="str">
        <f t="shared" ca="1" si="364"/>
        <v/>
      </c>
      <c r="P1947" t="str">
        <f t="shared" ca="1" si="371"/>
        <v/>
      </c>
      <c r="Q1947" t="str">
        <f t="shared" ca="1" si="365"/>
        <v/>
      </c>
      <c r="R1947" t="str">
        <f t="shared" ca="1" si="366"/>
        <v/>
      </c>
    </row>
    <row r="1948" spans="3:18" x14ac:dyDescent="0.25">
      <c r="C1948" s="25">
        <v>40532</v>
      </c>
      <c r="D1948" s="24">
        <v>88.81</v>
      </c>
      <c r="E1948" s="24">
        <v>22639.08</v>
      </c>
      <c r="F1948" s="24">
        <v>1247.08</v>
      </c>
      <c r="G1948">
        <f t="shared" si="360"/>
        <v>89.38</v>
      </c>
      <c r="H1948">
        <f t="shared" ca="1" si="367"/>
        <v>87.7</v>
      </c>
      <c r="I1948">
        <f t="shared" si="361"/>
        <v>11</v>
      </c>
      <c r="J1948">
        <f t="shared" ca="1" si="362"/>
        <v>3</v>
      </c>
      <c r="K1948">
        <f t="shared" ca="1" si="368"/>
        <v>23237.69</v>
      </c>
      <c r="L1948">
        <f t="shared" ca="1" si="369"/>
        <v>22668.78</v>
      </c>
      <c r="M1948" s="21">
        <f t="shared" ca="1" si="363"/>
        <v>-1.8796151264264815</v>
      </c>
      <c r="N1948" s="21">
        <f t="shared" ca="1" si="370"/>
        <v>-2.4482209720501524</v>
      </c>
      <c r="O1948" t="str">
        <f t="shared" ca="1" si="364"/>
        <v/>
      </c>
      <c r="P1948" t="str">
        <f t="shared" ca="1" si="371"/>
        <v/>
      </c>
      <c r="Q1948" t="str">
        <f t="shared" ca="1" si="365"/>
        <v/>
      </c>
      <c r="R1948" t="str">
        <f t="shared" ca="1" si="366"/>
        <v/>
      </c>
    </row>
    <row r="1949" spans="3:18" x14ac:dyDescent="0.25">
      <c r="C1949" s="25">
        <v>40529</v>
      </c>
      <c r="D1949" s="24">
        <v>88.02</v>
      </c>
      <c r="E1949" s="24">
        <v>22714.85</v>
      </c>
      <c r="F1949" s="24">
        <v>1243.9100000000001</v>
      </c>
      <c r="G1949">
        <f t="shared" si="360"/>
        <v>89.38</v>
      </c>
      <c r="H1949">
        <f t="shared" ca="1" si="367"/>
        <v>87.7</v>
      </c>
      <c r="I1949">
        <f t="shared" si="361"/>
        <v>10</v>
      </c>
      <c r="J1949">
        <f t="shared" ca="1" si="362"/>
        <v>2</v>
      </c>
      <c r="K1949">
        <f t="shared" ca="1" si="368"/>
        <v>23237.69</v>
      </c>
      <c r="L1949">
        <f t="shared" ca="1" si="369"/>
        <v>22668.78</v>
      </c>
      <c r="M1949" s="21">
        <f t="shared" ca="1" si="363"/>
        <v>-1.8796151264264815</v>
      </c>
      <c r="N1949" s="21">
        <f t="shared" ca="1" si="370"/>
        <v>-2.4482209720501524</v>
      </c>
      <c r="O1949" t="str">
        <f t="shared" ca="1" si="364"/>
        <v/>
      </c>
      <c r="P1949" t="str">
        <f t="shared" ca="1" si="371"/>
        <v/>
      </c>
      <c r="Q1949" t="str">
        <f t="shared" ca="1" si="365"/>
        <v/>
      </c>
      <c r="R1949" t="str">
        <f t="shared" ca="1" si="366"/>
        <v/>
      </c>
    </row>
    <row r="1950" spans="3:18" x14ac:dyDescent="0.25">
      <c r="C1950" s="25">
        <v>40528</v>
      </c>
      <c r="D1950" s="24">
        <v>87.7</v>
      </c>
      <c r="E1950" s="24">
        <v>22668.78</v>
      </c>
      <c r="F1950" s="24">
        <v>1242.8699999999999</v>
      </c>
      <c r="G1950">
        <f t="shared" si="360"/>
        <v>89.38</v>
      </c>
      <c r="H1950">
        <f t="shared" ca="1" si="367"/>
        <v>87.7</v>
      </c>
      <c r="I1950">
        <f t="shared" si="361"/>
        <v>9</v>
      </c>
      <c r="J1950">
        <f t="shared" ca="1" si="362"/>
        <v>1</v>
      </c>
      <c r="K1950">
        <f t="shared" ca="1" si="368"/>
        <v>23237.69</v>
      </c>
      <c r="L1950">
        <f t="shared" ca="1" si="369"/>
        <v>22668.78</v>
      </c>
      <c r="M1950" s="21">
        <f t="shared" ca="1" si="363"/>
        <v>-1.8796151264264815</v>
      </c>
      <c r="N1950" s="21">
        <f t="shared" ca="1" si="370"/>
        <v>-2.4482209720501524</v>
      </c>
      <c r="O1950" t="str">
        <f t="shared" ca="1" si="364"/>
        <v/>
      </c>
      <c r="P1950" t="str">
        <f t="shared" ca="1" si="371"/>
        <v/>
      </c>
      <c r="Q1950" t="str">
        <f t="shared" ca="1" si="365"/>
        <v/>
      </c>
      <c r="R1950" t="str">
        <f t="shared" ca="1" si="366"/>
        <v/>
      </c>
    </row>
    <row r="1951" spans="3:18" x14ac:dyDescent="0.25">
      <c r="C1951" s="25">
        <v>40527</v>
      </c>
      <c r="D1951" s="24">
        <v>88.62</v>
      </c>
      <c r="E1951" s="24">
        <v>22975.35</v>
      </c>
      <c r="F1951" s="24">
        <v>1235.23</v>
      </c>
      <c r="G1951">
        <f t="shared" si="360"/>
        <v>89.38</v>
      </c>
      <c r="H1951">
        <f t="shared" ca="1" si="367"/>
        <v>87.79</v>
      </c>
      <c r="I1951">
        <f t="shared" si="361"/>
        <v>8</v>
      </c>
      <c r="J1951">
        <f t="shared" ca="1" si="362"/>
        <v>4</v>
      </c>
      <c r="K1951">
        <f t="shared" ca="1" si="368"/>
        <v>23237.69</v>
      </c>
      <c r="L1951">
        <f t="shared" ca="1" si="369"/>
        <v>23162.91</v>
      </c>
      <c r="M1951" s="21">
        <f t="shared" ca="1" si="363"/>
        <v>-1.7789214589393532</v>
      </c>
      <c r="N1951" s="21">
        <f t="shared" ca="1" si="370"/>
        <v>-0.32180479212864377</v>
      </c>
      <c r="O1951" t="str">
        <f t="shared" ca="1" si="364"/>
        <v/>
      </c>
      <c r="P1951" t="str">
        <f t="shared" ca="1" si="371"/>
        <v/>
      </c>
      <c r="Q1951" t="str">
        <f t="shared" ca="1" si="365"/>
        <v/>
      </c>
      <c r="R1951" t="str">
        <f t="shared" ca="1" si="366"/>
        <v/>
      </c>
    </row>
    <row r="1952" spans="3:18" x14ac:dyDescent="0.25">
      <c r="C1952" s="25">
        <v>40526</v>
      </c>
      <c r="D1952" s="24">
        <v>88.28</v>
      </c>
      <c r="E1952" s="24">
        <v>23431.19</v>
      </c>
      <c r="F1952" s="24">
        <v>1241.5899999999999</v>
      </c>
      <c r="G1952">
        <f t="shared" si="360"/>
        <v>89.38</v>
      </c>
      <c r="H1952">
        <f t="shared" ca="1" si="367"/>
        <v>87.79</v>
      </c>
      <c r="I1952">
        <f t="shared" si="361"/>
        <v>7</v>
      </c>
      <c r="J1952">
        <f t="shared" ca="1" si="362"/>
        <v>3</v>
      </c>
      <c r="K1952">
        <f t="shared" ca="1" si="368"/>
        <v>23237.69</v>
      </c>
      <c r="L1952">
        <f t="shared" ca="1" si="369"/>
        <v>23162.91</v>
      </c>
      <c r="M1952" s="21">
        <f t="shared" ca="1" si="363"/>
        <v>-1.7789214589393532</v>
      </c>
      <c r="N1952" s="21">
        <f t="shared" ca="1" si="370"/>
        <v>-0.32180479212864377</v>
      </c>
      <c r="O1952" t="str">
        <f t="shared" ca="1" si="364"/>
        <v/>
      </c>
      <c r="P1952" t="str">
        <f t="shared" ca="1" si="371"/>
        <v/>
      </c>
      <c r="Q1952" t="str">
        <f t="shared" ca="1" si="365"/>
        <v/>
      </c>
      <c r="R1952" t="str">
        <f t="shared" ca="1" si="366"/>
        <v/>
      </c>
    </row>
    <row r="1953" spans="3:18" x14ac:dyDescent="0.25">
      <c r="C1953" s="25">
        <v>40525</v>
      </c>
      <c r="D1953" s="24">
        <v>88.61</v>
      </c>
      <c r="E1953" s="24">
        <v>23317.61</v>
      </c>
      <c r="F1953" s="24">
        <v>1240.46</v>
      </c>
      <c r="G1953">
        <f t="shared" si="360"/>
        <v>89.38</v>
      </c>
      <c r="H1953">
        <f t="shared" ca="1" si="367"/>
        <v>87.79</v>
      </c>
      <c r="I1953">
        <f t="shared" si="361"/>
        <v>6</v>
      </c>
      <c r="J1953">
        <f t="shared" ca="1" si="362"/>
        <v>2</v>
      </c>
      <c r="K1953">
        <f t="shared" ca="1" si="368"/>
        <v>23237.69</v>
      </c>
      <c r="L1953">
        <f t="shared" ca="1" si="369"/>
        <v>23162.91</v>
      </c>
      <c r="M1953" s="21">
        <f t="shared" ca="1" si="363"/>
        <v>-1.7789214589393532</v>
      </c>
      <c r="N1953" s="21">
        <f t="shared" ca="1" si="370"/>
        <v>-0.32180479212864377</v>
      </c>
      <c r="O1953" t="str">
        <f t="shared" ca="1" si="364"/>
        <v/>
      </c>
      <c r="P1953" t="str">
        <f t="shared" ca="1" si="371"/>
        <v/>
      </c>
      <c r="Q1953" t="str">
        <f t="shared" ca="1" si="365"/>
        <v/>
      </c>
      <c r="R1953" t="str">
        <f t="shared" ca="1" si="366"/>
        <v/>
      </c>
    </row>
    <row r="1954" spans="3:18" x14ac:dyDescent="0.25">
      <c r="C1954" s="25">
        <v>40522</v>
      </c>
      <c r="D1954" s="24">
        <v>87.79</v>
      </c>
      <c r="E1954" s="24">
        <v>23162.91</v>
      </c>
      <c r="F1954" s="24">
        <v>1240.4000000000001</v>
      </c>
      <c r="G1954">
        <f t="shared" si="360"/>
        <v>89.38</v>
      </c>
      <c r="H1954">
        <f t="shared" ca="1" si="367"/>
        <v>87.79</v>
      </c>
      <c r="I1954">
        <f t="shared" si="361"/>
        <v>5</v>
      </c>
      <c r="J1954">
        <f t="shared" ca="1" si="362"/>
        <v>1</v>
      </c>
      <c r="K1954">
        <f t="shared" ca="1" si="368"/>
        <v>23237.69</v>
      </c>
      <c r="L1954">
        <f t="shared" ca="1" si="369"/>
        <v>23162.91</v>
      </c>
      <c r="M1954" s="21">
        <f t="shared" ca="1" si="363"/>
        <v>-1.7789214589393532</v>
      </c>
      <c r="N1954" s="21">
        <f t="shared" ca="1" si="370"/>
        <v>-0.32180479212864377</v>
      </c>
      <c r="O1954" t="str">
        <f t="shared" ca="1" si="364"/>
        <v/>
      </c>
      <c r="P1954" t="str">
        <f t="shared" ca="1" si="371"/>
        <v/>
      </c>
      <c r="Q1954" t="str">
        <f t="shared" ca="1" si="365"/>
        <v/>
      </c>
      <c r="R1954" t="str">
        <f t="shared" ca="1" si="366"/>
        <v/>
      </c>
    </row>
    <row r="1955" spans="3:18" x14ac:dyDescent="0.25">
      <c r="C1955" s="25">
        <v>40521</v>
      </c>
      <c r="D1955" s="24">
        <v>88.37</v>
      </c>
      <c r="E1955" s="24">
        <v>23171.8</v>
      </c>
      <c r="F1955" s="24">
        <v>1233</v>
      </c>
      <c r="G1955">
        <f t="shared" si="360"/>
        <v>89.38</v>
      </c>
      <c r="H1955">
        <f t="shared" ca="1" si="367"/>
        <v>88.28</v>
      </c>
      <c r="I1955">
        <f t="shared" si="361"/>
        <v>4</v>
      </c>
      <c r="J1955">
        <f t="shared" ca="1" si="362"/>
        <v>2</v>
      </c>
      <c r="K1955">
        <f t="shared" ca="1" si="368"/>
        <v>23237.69</v>
      </c>
      <c r="L1955">
        <f t="shared" ca="1" si="369"/>
        <v>23092.52</v>
      </c>
      <c r="M1955" s="21">
        <f t="shared" ca="1" si="363"/>
        <v>-1.2307003803982974</v>
      </c>
      <c r="N1955" s="21">
        <f t="shared" ca="1" si="370"/>
        <v>-0.62471786137089369</v>
      </c>
      <c r="O1955" t="str">
        <f t="shared" ca="1" si="364"/>
        <v/>
      </c>
      <c r="P1955" t="str">
        <f t="shared" ca="1" si="371"/>
        <v/>
      </c>
      <c r="Q1955" t="str">
        <f t="shared" ca="1" si="365"/>
        <v/>
      </c>
      <c r="R1955" t="str">
        <f t="shared" ca="1" si="366"/>
        <v/>
      </c>
    </row>
    <row r="1956" spans="3:18" x14ac:dyDescent="0.25">
      <c r="C1956" s="25">
        <v>40520</v>
      </c>
      <c r="D1956" s="24">
        <v>88.28</v>
      </c>
      <c r="E1956" s="24">
        <v>23092.52</v>
      </c>
      <c r="F1956" s="24">
        <v>1228.28</v>
      </c>
      <c r="G1956">
        <f t="shared" si="360"/>
        <v>89.38</v>
      </c>
      <c r="H1956">
        <f t="shared" ca="1" si="367"/>
        <v>88.28</v>
      </c>
      <c r="I1956">
        <f t="shared" si="361"/>
        <v>3</v>
      </c>
      <c r="J1956">
        <f t="shared" ca="1" si="362"/>
        <v>1</v>
      </c>
      <c r="K1956">
        <f t="shared" ca="1" si="368"/>
        <v>23237.69</v>
      </c>
      <c r="L1956">
        <f t="shared" ca="1" si="369"/>
        <v>23092.52</v>
      </c>
      <c r="M1956" s="21">
        <f t="shared" ca="1" si="363"/>
        <v>-1.2307003803982974</v>
      </c>
      <c r="N1956" s="21">
        <f t="shared" ca="1" si="370"/>
        <v>-0.62471786137089369</v>
      </c>
      <c r="O1956" t="str">
        <f t="shared" ca="1" si="364"/>
        <v/>
      </c>
      <c r="P1956" t="str">
        <f t="shared" ca="1" si="371"/>
        <v/>
      </c>
      <c r="Q1956" t="str">
        <f t="shared" ca="1" si="365"/>
        <v/>
      </c>
      <c r="R1956" t="str">
        <f t="shared" ca="1" si="366"/>
        <v/>
      </c>
    </row>
    <row r="1957" spans="3:18" x14ac:dyDescent="0.25">
      <c r="C1957" s="25">
        <v>40519</v>
      </c>
      <c r="D1957" s="24">
        <v>88.69</v>
      </c>
      <c r="E1957" s="24">
        <v>23428.15</v>
      </c>
      <c r="F1957" s="24">
        <v>1223.75</v>
      </c>
      <c r="G1957">
        <f t="shared" si="360"/>
        <v>89.38</v>
      </c>
      <c r="H1957">
        <f t="shared" ca="1" si="367"/>
        <v>88.69</v>
      </c>
      <c r="I1957">
        <f t="shared" si="361"/>
        <v>2</v>
      </c>
      <c r="J1957">
        <f t="shared" ca="1" si="362"/>
        <v>1</v>
      </c>
      <c r="K1957">
        <f t="shared" ca="1" si="368"/>
        <v>23237.69</v>
      </c>
      <c r="L1957">
        <f t="shared" ca="1" si="369"/>
        <v>23428.15</v>
      </c>
      <c r="M1957" s="21">
        <f t="shared" ca="1" si="363"/>
        <v>-0.77198478406802495</v>
      </c>
      <c r="N1957" s="21">
        <f t="shared" ca="1" si="370"/>
        <v>0.81961675192327998</v>
      </c>
      <c r="O1957" t="str">
        <f t="shared" ca="1" si="364"/>
        <v/>
      </c>
      <c r="P1957" t="str">
        <f t="shared" ca="1" si="371"/>
        <v/>
      </c>
      <c r="Q1957" t="str">
        <f t="shared" ca="1" si="365"/>
        <v/>
      </c>
      <c r="R1957" t="str">
        <f t="shared" ca="1" si="366"/>
        <v/>
      </c>
    </row>
    <row r="1958" spans="3:18" x14ac:dyDescent="0.25">
      <c r="C1958" s="25">
        <v>40518</v>
      </c>
      <c r="D1958" s="24">
        <v>89.38</v>
      </c>
      <c r="E1958" s="24">
        <v>23237.69</v>
      </c>
      <c r="F1958" s="24">
        <v>1223.1199999999999</v>
      </c>
      <c r="G1958">
        <f t="shared" si="360"/>
        <v>89.38</v>
      </c>
      <c r="H1958">
        <f t="shared" ca="1" si="367"/>
        <v>89.38</v>
      </c>
      <c r="I1958">
        <f t="shared" si="361"/>
        <v>1</v>
      </c>
      <c r="J1958">
        <f t="shared" ca="1" si="362"/>
        <v>1</v>
      </c>
      <c r="K1958">
        <f t="shared" ca="1" si="368"/>
        <v>23237.69</v>
      </c>
      <c r="L1958">
        <f t="shared" ca="1" si="369"/>
        <v>23237.69</v>
      </c>
      <c r="M1958" s="21">
        <f t="shared" ca="1" si="363"/>
        <v>0</v>
      </c>
      <c r="N1958" s="21">
        <f t="shared" ca="1" si="370"/>
        <v>0</v>
      </c>
      <c r="O1958" t="str">
        <f t="shared" ca="1" si="364"/>
        <v/>
      </c>
      <c r="P1958" t="str">
        <f t="shared" ca="1" si="371"/>
        <v/>
      </c>
      <c r="Q1958" t="str">
        <f t="shared" ca="1" si="365"/>
        <v/>
      </c>
      <c r="R1958" t="str">
        <f t="shared" ca="1" si="366"/>
        <v/>
      </c>
    </row>
    <row r="1959" spans="3:18" x14ac:dyDescent="0.25">
      <c r="C1959" s="25">
        <v>40515</v>
      </c>
      <c r="D1959" s="24">
        <v>89.19</v>
      </c>
      <c r="E1959" s="24">
        <v>23320.52</v>
      </c>
      <c r="F1959" s="24">
        <v>1224.71</v>
      </c>
      <c r="G1959">
        <f t="shared" si="360"/>
        <v>89.19</v>
      </c>
      <c r="H1959">
        <f t="shared" ca="1" si="367"/>
        <v>89.19</v>
      </c>
      <c r="I1959">
        <f t="shared" si="361"/>
        <v>1</v>
      </c>
      <c r="J1959">
        <f t="shared" ca="1" si="362"/>
        <v>1</v>
      </c>
      <c r="K1959">
        <f t="shared" ca="1" si="368"/>
        <v>23320.52</v>
      </c>
      <c r="L1959">
        <f t="shared" ca="1" si="369"/>
        <v>23320.52</v>
      </c>
      <c r="M1959" s="21">
        <f t="shared" ca="1" si="363"/>
        <v>0</v>
      </c>
      <c r="N1959" s="21">
        <f t="shared" ca="1" si="370"/>
        <v>0</v>
      </c>
      <c r="O1959" t="str">
        <f t="shared" ca="1" si="364"/>
        <v/>
      </c>
      <c r="P1959" t="str">
        <f t="shared" ca="1" si="371"/>
        <v/>
      </c>
      <c r="Q1959" t="str">
        <f t="shared" ca="1" si="365"/>
        <v/>
      </c>
      <c r="R1959" t="str">
        <f t="shared" ca="1" si="366"/>
        <v/>
      </c>
    </row>
    <row r="1960" spans="3:18" x14ac:dyDescent="0.25">
      <c r="C1960" s="25">
        <v>40514</v>
      </c>
      <c r="D1960" s="24">
        <v>88</v>
      </c>
      <c r="E1960" s="24">
        <v>23448.78</v>
      </c>
      <c r="F1960" s="24">
        <v>1221.53</v>
      </c>
      <c r="G1960">
        <f t="shared" si="360"/>
        <v>88</v>
      </c>
      <c r="H1960">
        <f t="shared" ca="1" si="367"/>
        <v>88</v>
      </c>
      <c r="I1960">
        <f t="shared" si="361"/>
        <v>1</v>
      </c>
      <c r="J1960">
        <f t="shared" ca="1" si="362"/>
        <v>1</v>
      </c>
      <c r="K1960">
        <f t="shared" ca="1" si="368"/>
        <v>23448.78</v>
      </c>
      <c r="L1960">
        <f t="shared" ca="1" si="369"/>
        <v>23448.78</v>
      </c>
      <c r="M1960" s="21">
        <f t="shared" ca="1" si="363"/>
        <v>0</v>
      </c>
      <c r="N1960" s="21">
        <f t="shared" ca="1" si="370"/>
        <v>0</v>
      </c>
      <c r="O1960" t="str">
        <f t="shared" ca="1" si="364"/>
        <v/>
      </c>
      <c r="P1960" t="str">
        <f t="shared" ca="1" si="371"/>
        <v/>
      </c>
      <c r="Q1960" t="str">
        <f t="shared" ca="1" si="365"/>
        <v/>
      </c>
      <c r="R1960" t="str">
        <f t="shared" ca="1" si="366"/>
        <v/>
      </c>
    </row>
    <row r="1961" spans="3:18" x14ac:dyDescent="0.25">
      <c r="C1961" s="25">
        <v>40513</v>
      </c>
      <c r="D1961" s="24">
        <v>86.75</v>
      </c>
      <c r="E1961" s="24">
        <v>23249.8</v>
      </c>
      <c r="F1961" s="24">
        <v>1206.07</v>
      </c>
      <c r="G1961">
        <f t="shared" si="360"/>
        <v>87.81</v>
      </c>
      <c r="H1961">
        <f t="shared" ca="1" si="367"/>
        <v>80.44</v>
      </c>
      <c r="I1961">
        <f t="shared" si="361"/>
        <v>15</v>
      </c>
      <c r="J1961">
        <f t="shared" ca="1" si="362"/>
        <v>11</v>
      </c>
      <c r="K1961">
        <f t="shared" ca="1" si="368"/>
        <v>24700.3</v>
      </c>
      <c r="L1961">
        <f t="shared" ca="1" si="369"/>
        <v>23214.46</v>
      </c>
      <c r="M1961" s="21">
        <f t="shared" ca="1" si="363"/>
        <v>-8.3931215123562275</v>
      </c>
      <c r="N1961" s="21">
        <f t="shared" ca="1" si="370"/>
        <v>-6.0154734962733265</v>
      </c>
      <c r="O1961" t="str">
        <f t="shared" ca="1" si="364"/>
        <v/>
      </c>
      <c r="P1961" t="str">
        <f t="shared" ca="1" si="371"/>
        <v/>
      </c>
      <c r="Q1961" t="str">
        <f t="shared" ca="1" si="365"/>
        <v/>
      </c>
      <c r="R1961" t="str">
        <f t="shared" ca="1" si="366"/>
        <v/>
      </c>
    </row>
    <row r="1962" spans="3:18" x14ac:dyDescent="0.25">
      <c r="C1962" s="25">
        <v>40512</v>
      </c>
      <c r="D1962" s="24">
        <v>84.11</v>
      </c>
      <c r="E1962" s="24">
        <v>23007.99</v>
      </c>
      <c r="F1962" s="24">
        <v>1180.55</v>
      </c>
      <c r="G1962">
        <f t="shared" si="360"/>
        <v>87.81</v>
      </c>
      <c r="H1962">
        <f t="shared" ca="1" si="367"/>
        <v>80.44</v>
      </c>
      <c r="I1962">
        <f t="shared" si="361"/>
        <v>14</v>
      </c>
      <c r="J1962">
        <f t="shared" ca="1" si="362"/>
        <v>10</v>
      </c>
      <c r="K1962">
        <f t="shared" ca="1" si="368"/>
        <v>24700.3</v>
      </c>
      <c r="L1962">
        <f t="shared" ca="1" si="369"/>
        <v>23214.46</v>
      </c>
      <c r="M1962" s="21">
        <f t="shared" ca="1" si="363"/>
        <v>-8.3931215123562275</v>
      </c>
      <c r="N1962" s="21">
        <f t="shared" ca="1" si="370"/>
        <v>-6.0154734962733265</v>
      </c>
      <c r="O1962" t="str">
        <f t="shared" ca="1" si="364"/>
        <v/>
      </c>
      <c r="P1962" t="str">
        <f t="shared" ca="1" si="371"/>
        <v/>
      </c>
      <c r="Q1962" t="str">
        <f t="shared" ca="1" si="365"/>
        <v/>
      </c>
      <c r="R1962" t="str">
        <f t="shared" ca="1" si="366"/>
        <v/>
      </c>
    </row>
    <row r="1963" spans="3:18" x14ac:dyDescent="0.25">
      <c r="C1963" s="25">
        <v>40511</v>
      </c>
      <c r="D1963" s="24">
        <v>85.73</v>
      </c>
      <c r="E1963" s="24">
        <v>23166.22</v>
      </c>
      <c r="F1963" s="24">
        <v>1187.76</v>
      </c>
      <c r="G1963">
        <f t="shared" si="360"/>
        <v>87.81</v>
      </c>
      <c r="H1963">
        <f t="shared" ca="1" si="367"/>
        <v>80.44</v>
      </c>
      <c r="I1963">
        <f t="shared" si="361"/>
        <v>13</v>
      </c>
      <c r="J1963">
        <f t="shared" ca="1" si="362"/>
        <v>9</v>
      </c>
      <c r="K1963">
        <f t="shared" ca="1" si="368"/>
        <v>24700.3</v>
      </c>
      <c r="L1963">
        <f t="shared" ca="1" si="369"/>
        <v>23214.46</v>
      </c>
      <c r="M1963" s="21">
        <f t="shared" ca="1" si="363"/>
        <v>-8.3931215123562275</v>
      </c>
      <c r="N1963" s="21">
        <f t="shared" ca="1" si="370"/>
        <v>-6.0154734962733265</v>
      </c>
      <c r="O1963" t="str">
        <f t="shared" ca="1" si="364"/>
        <v/>
      </c>
      <c r="P1963" t="str">
        <f t="shared" ca="1" si="371"/>
        <v/>
      </c>
      <c r="Q1963" t="str">
        <f t="shared" ca="1" si="365"/>
        <v/>
      </c>
      <c r="R1963" t="str">
        <f t="shared" ca="1" si="366"/>
        <v/>
      </c>
    </row>
    <row r="1964" spans="3:18" x14ac:dyDescent="0.25">
      <c r="C1964" s="25">
        <v>40508</v>
      </c>
      <c r="D1964" s="24">
        <v>83.76</v>
      </c>
      <c r="E1964" s="24">
        <v>22877.25</v>
      </c>
      <c r="F1964" s="24">
        <v>1189.4000000000001</v>
      </c>
      <c r="G1964">
        <f t="shared" si="360"/>
        <v>87.81</v>
      </c>
      <c r="H1964">
        <f t="shared" ca="1" si="367"/>
        <v>80.44</v>
      </c>
      <c r="I1964">
        <f t="shared" si="361"/>
        <v>12</v>
      </c>
      <c r="J1964">
        <f t="shared" ca="1" si="362"/>
        <v>8</v>
      </c>
      <c r="K1964">
        <f t="shared" ca="1" si="368"/>
        <v>24700.3</v>
      </c>
      <c r="L1964">
        <f t="shared" ca="1" si="369"/>
        <v>23214.46</v>
      </c>
      <c r="M1964" s="21">
        <f t="shared" ca="1" si="363"/>
        <v>-8.3931215123562275</v>
      </c>
      <c r="N1964" s="21">
        <f t="shared" ca="1" si="370"/>
        <v>-6.0154734962733265</v>
      </c>
      <c r="O1964" t="str">
        <f t="shared" ca="1" si="364"/>
        <v/>
      </c>
      <c r="P1964" t="str">
        <f t="shared" ca="1" si="371"/>
        <v/>
      </c>
      <c r="Q1964" t="str">
        <f t="shared" ca="1" si="365"/>
        <v/>
      </c>
      <c r="R1964" t="str">
        <f t="shared" ca="1" si="366"/>
        <v/>
      </c>
    </row>
    <row r="1965" spans="3:18" x14ac:dyDescent="0.25">
      <c r="C1965" s="25">
        <v>40507</v>
      </c>
      <c r="D1965" s="24"/>
      <c r="E1965" s="24">
        <v>23054.68</v>
      </c>
      <c r="F1965" s="24"/>
      <c r="G1965">
        <f t="shared" si="360"/>
        <v>87.81</v>
      </c>
      <c r="H1965">
        <f t="shared" ca="1" si="367"/>
        <v>80.44</v>
      </c>
      <c r="I1965">
        <f t="shared" si="361"/>
        <v>11</v>
      </c>
      <c r="J1965">
        <f t="shared" ca="1" si="362"/>
        <v>7</v>
      </c>
      <c r="K1965">
        <f t="shared" ca="1" si="368"/>
        <v>24700.3</v>
      </c>
      <c r="L1965">
        <f t="shared" ca="1" si="369"/>
        <v>23214.46</v>
      </c>
      <c r="M1965" s="21">
        <f t="shared" ca="1" si="363"/>
        <v>-8.3931215123562275</v>
      </c>
      <c r="N1965" s="21">
        <f t="shared" ca="1" si="370"/>
        <v>-6.0154734962733265</v>
      </c>
      <c r="O1965" t="str">
        <f t="shared" ca="1" si="364"/>
        <v/>
      </c>
      <c r="P1965" t="str">
        <f t="shared" ca="1" si="371"/>
        <v/>
      </c>
      <c r="Q1965" t="str">
        <f t="shared" ca="1" si="365"/>
        <v/>
      </c>
      <c r="R1965" t="str">
        <f t="shared" ca="1" si="366"/>
        <v/>
      </c>
    </row>
    <row r="1966" spans="3:18" x14ac:dyDescent="0.25">
      <c r="C1966" s="25">
        <v>40506</v>
      </c>
      <c r="D1966" s="24">
        <v>83.86</v>
      </c>
      <c r="E1966" s="24">
        <v>23023.86</v>
      </c>
      <c r="F1966" s="24">
        <v>1198.3499999999999</v>
      </c>
      <c r="G1966">
        <f t="shared" si="360"/>
        <v>87.81</v>
      </c>
      <c r="H1966">
        <f t="shared" ca="1" si="367"/>
        <v>80.44</v>
      </c>
      <c r="I1966">
        <f t="shared" si="361"/>
        <v>10</v>
      </c>
      <c r="J1966">
        <f t="shared" ca="1" si="362"/>
        <v>6</v>
      </c>
      <c r="K1966">
        <f t="shared" ca="1" si="368"/>
        <v>24700.3</v>
      </c>
      <c r="L1966">
        <f t="shared" ca="1" si="369"/>
        <v>23214.46</v>
      </c>
      <c r="M1966" s="21">
        <f t="shared" ca="1" si="363"/>
        <v>-8.3931215123562275</v>
      </c>
      <c r="N1966" s="21">
        <f t="shared" ca="1" si="370"/>
        <v>-6.0154734962733265</v>
      </c>
      <c r="O1966" t="str">
        <f t="shared" ca="1" si="364"/>
        <v/>
      </c>
      <c r="P1966" t="str">
        <f t="shared" ca="1" si="371"/>
        <v/>
      </c>
      <c r="Q1966" t="str">
        <f t="shared" ca="1" si="365"/>
        <v/>
      </c>
      <c r="R1966" t="str">
        <f t="shared" ca="1" si="366"/>
        <v/>
      </c>
    </row>
    <row r="1967" spans="3:18" x14ac:dyDescent="0.25">
      <c r="C1967" s="25">
        <v>40505</v>
      </c>
      <c r="D1967" s="24">
        <v>81.25</v>
      </c>
      <c r="E1967" s="24">
        <v>22896.14</v>
      </c>
      <c r="F1967" s="24">
        <v>1180.73</v>
      </c>
      <c r="G1967">
        <f t="shared" si="360"/>
        <v>87.81</v>
      </c>
      <c r="H1967">
        <f t="shared" ca="1" si="367"/>
        <v>80.44</v>
      </c>
      <c r="I1967">
        <f t="shared" si="361"/>
        <v>9</v>
      </c>
      <c r="J1967">
        <f t="shared" ca="1" si="362"/>
        <v>5</v>
      </c>
      <c r="K1967">
        <f t="shared" ca="1" si="368"/>
        <v>24700.3</v>
      </c>
      <c r="L1967">
        <f t="shared" ca="1" si="369"/>
        <v>23214.46</v>
      </c>
      <c r="M1967" s="21">
        <f t="shared" ca="1" si="363"/>
        <v>-8.3931215123562275</v>
      </c>
      <c r="N1967" s="21">
        <f t="shared" ca="1" si="370"/>
        <v>-6.0154734962733265</v>
      </c>
      <c r="O1967" t="str">
        <f t="shared" ca="1" si="364"/>
        <v/>
      </c>
      <c r="P1967" t="str">
        <f t="shared" ca="1" si="371"/>
        <v/>
      </c>
      <c r="Q1967" t="str">
        <f t="shared" ca="1" si="365"/>
        <v/>
      </c>
      <c r="R1967" t="str">
        <f t="shared" ca="1" si="366"/>
        <v/>
      </c>
    </row>
    <row r="1968" spans="3:18" x14ac:dyDescent="0.25">
      <c r="C1968" s="25">
        <v>40504</v>
      </c>
      <c r="D1968" s="24">
        <v>81.739999999999995</v>
      </c>
      <c r="E1968" s="24">
        <v>23524.02</v>
      </c>
      <c r="F1968" s="24">
        <v>1197.8399999999999</v>
      </c>
      <c r="G1968">
        <f t="shared" si="360"/>
        <v>87.81</v>
      </c>
      <c r="H1968">
        <f t="shared" ca="1" si="367"/>
        <v>80.44</v>
      </c>
      <c r="I1968">
        <f t="shared" si="361"/>
        <v>8</v>
      </c>
      <c r="J1968">
        <f t="shared" ca="1" si="362"/>
        <v>4</v>
      </c>
      <c r="K1968">
        <f t="shared" ca="1" si="368"/>
        <v>24700.3</v>
      </c>
      <c r="L1968">
        <f t="shared" ca="1" si="369"/>
        <v>23214.46</v>
      </c>
      <c r="M1968" s="21">
        <f t="shared" ca="1" si="363"/>
        <v>-8.3931215123562275</v>
      </c>
      <c r="N1968" s="21">
        <f t="shared" ca="1" si="370"/>
        <v>-6.0154734962733265</v>
      </c>
      <c r="O1968" t="str">
        <f t="shared" ca="1" si="364"/>
        <v/>
      </c>
      <c r="P1968" t="str">
        <f t="shared" ca="1" si="371"/>
        <v/>
      </c>
      <c r="Q1968" t="str">
        <f t="shared" ca="1" si="365"/>
        <v/>
      </c>
      <c r="R1968" t="str">
        <f t="shared" ca="1" si="366"/>
        <v/>
      </c>
    </row>
    <row r="1969" spans="3:18" x14ac:dyDescent="0.25">
      <c r="C1969" s="25">
        <v>40501</v>
      </c>
      <c r="D1969" s="24">
        <v>81.510000000000005</v>
      </c>
      <c r="E1969" s="24">
        <v>23605.71</v>
      </c>
      <c r="F1969" s="24">
        <v>1199.73</v>
      </c>
      <c r="G1969">
        <f t="shared" si="360"/>
        <v>87.81</v>
      </c>
      <c r="H1969">
        <f t="shared" ca="1" si="367"/>
        <v>80.44</v>
      </c>
      <c r="I1969">
        <f t="shared" si="361"/>
        <v>7</v>
      </c>
      <c r="J1969">
        <f t="shared" ca="1" si="362"/>
        <v>3</v>
      </c>
      <c r="K1969">
        <f t="shared" ca="1" si="368"/>
        <v>24700.3</v>
      </c>
      <c r="L1969">
        <f t="shared" ca="1" si="369"/>
        <v>23214.46</v>
      </c>
      <c r="M1969" s="21">
        <f t="shared" ca="1" si="363"/>
        <v>-8.3931215123562275</v>
      </c>
      <c r="N1969" s="21">
        <f t="shared" ca="1" si="370"/>
        <v>-6.0154734962733265</v>
      </c>
      <c r="O1969" t="str">
        <f t="shared" ca="1" si="364"/>
        <v/>
      </c>
      <c r="P1969" t="str">
        <f t="shared" ca="1" si="371"/>
        <v/>
      </c>
      <c r="Q1969" t="str">
        <f t="shared" ca="1" si="365"/>
        <v/>
      </c>
      <c r="R1969" t="str">
        <f t="shared" ca="1" si="366"/>
        <v/>
      </c>
    </row>
    <row r="1970" spans="3:18" x14ac:dyDescent="0.25">
      <c r="C1970" s="25">
        <v>40500</v>
      </c>
      <c r="D1970" s="24">
        <v>81.849999999999994</v>
      </c>
      <c r="E1970" s="24">
        <v>23637.39</v>
      </c>
      <c r="F1970" s="24">
        <v>1196.69</v>
      </c>
      <c r="G1970">
        <f t="shared" si="360"/>
        <v>87.81</v>
      </c>
      <c r="H1970">
        <f t="shared" ca="1" si="367"/>
        <v>80.44</v>
      </c>
      <c r="I1970">
        <f t="shared" si="361"/>
        <v>6</v>
      </c>
      <c r="J1970">
        <f t="shared" ca="1" si="362"/>
        <v>2</v>
      </c>
      <c r="K1970">
        <f t="shared" ca="1" si="368"/>
        <v>24700.3</v>
      </c>
      <c r="L1970">
        <f t="shared" ca="1" si="369"/>
        <v>23214.46</v>
      </c>
      <c r="M1970" s="21">
        <f t="shared" ca="1" si="363"/>
        <v>-8.3931215123562275</v>
      </c>
      <c r="N1970" s="21">
        <f t="shared" ca="1" si="370"/>
        <v>-6.0154734962733265</v>
      </c>
      <c r="O1970" t="str">
        <f t="shared" ca="1" si="364"/>
        <v/>
      </c>
      <c r="P1970" t="str">
        <f t="shared" ca="1" si="371"/>
        <v/>
      </c>
      <c r="Q1970" t="str">
        <f t="shared" ca="1" si="365"/>
        <v/>
      </c>
      <c r="R1970" t="str">
        <f t="shared" ca="1" si="366"/>
        <v/>
      </c>
    </row>
    <row r="1971" spans="3:18" x14ac:dyDescent="0.25">
      <c r="C1971" s="25">
        <v>40499</v>
      </c>
      <c r="D1971" s="24">
        <v>80.44</v>
      </c>
      <c r="E1971" s="24">
        <v>23214.46</v>
      </c>
      <c r="F1971" s="24">
        <v>1178.5899999999999</v>
      </c>
      <c r="G1971">
        <f t="shared" si="360"/>
        <v>87.81</v>
      </c>
      <c r="H1971">
        <f t="shared" ca="1" si="367"/>
        <v>80.44</v>
      </c>
      <c r="I1971">
        <f t="shared" si="361"/>
        <v>5</v>
      </c>
      <c r="J1971">
        <f t="shared" ca="1" si="362"/>
        <v>1</v>
      </c>
      <c r="K1971">
        <f t="shared" ca="1" si="368"/>
        <v>24700.3</v>
      </c>
      <c r="L1971">
        <f t="shared" ca="1" si="369"/>
        <v>23214.46</v>
      </c>
      <c r="M1971" s="21">
        <f t="shared" ca="1" si="363"/>
        <v>-8.3931215123562275</v>
      </c>
      <c r="N1971" s="21">
        <f t="shared" ca="1" si="370"/>
        <v>-6.0154734962733265</v>
      </c>
      <c r="O1971" t="str">
        <f t="shared" ca="1" si="364"/>
        <v/>
      </c>
      <c r="P1971" t="str">
        <f t="shared" ca="1" si="371"/>
        <v/>
      </c>
      <c r="Q1971" t="str">
        <f t="shared" ca="1" si="365"/>
        <v/>
      </c>
      <c r="R1971" t="str">
        <f t="shared" ca="1" si="366"/>
        <v/>
      </c>
    </row>
    <row r="1972" spans="3:18" x14ac:dyDescent="0.25">
      <c r="C1972" s="25">
        <v>40498</v>
      </c>
      <c r="D1972" s="24">
        <v>82.34</v>
      </c>
      <c r="E1972" s="24">
        <v>23693.02</v>
      </c>
      <c r="F1972" s="24">
        <v>1178.3399999999999</v>
      </c>
      <c r="G1972">
        <f t="shared" si="360"/>
        <v>87.81</v>
      </c>
      <c r="H1972">
        <f t="shared" ca="1" si="367"/>
        <v>82.34</v>
      </c>
      <c r="I1972">
        <f t="shared" si="361"/>
        <v>4</v>
      </c>
      <c r="J1972">
        <f t="shared" ca="1" si="362"/>
        <v>1</v>
      </c>
      <c r="K1972">
        <f t="shared" ca="1" si="368"/>
        <v>24700.3</v>
      </c>
      <c r="L1972">
        <f t="shared" ca="1" si="369"/>
        <v>23693.02</v>
      </c>
      <c r="M1972" s="21">
        <f t="shared" ca="1" si="363"/>
        <v>-6.229358842956378</v>
      </c>
      <c r="N1972" s="21">
        <f t="shared" ca="1" si="370"/>
        <v>-4.0780071497107269</v>
      </c>
      <c r="O1972" t="str">
        <f t="shared" ca="1" si="364"/>
        <v/>
      </c>
      <c r="P1972" t="str">
        <f t="shared" ca="1" si="371"/>
        <v/>
      </c>
      <c r="Q1972" t="str">
        <f t="shared" ca="1" si="365"/>
        <v/>
      </c>
      <c r="R1972" t="str">
        <f t="shared" ca="1" si="366"/>
        <v/>
      </c>
    </row>
    <row r="1973" spans="3:18" x14ac:dyDescent="0.25">
      <c r="C1973" s="25">
        <v>40497</v>
      </c>
      <c r="D1973" s="24">
        <v>84.86</v>
      </c>
      <c r="E1973" s="24">
        <v>24027.18</v>
      </c>
      <c r="F1973" s="24">
        <v>1197.75</v>
      </c>
      <c r="G1973">
        <f t="shared" si="360"/>
        <v>87.81</v>
      </c>
      <c r="H1973">
        <f t="shared" ca="1" si="367"/>
        <v>84.86</v>
      </c>
      <c r="I1973">
        <f t="shared" si="361"/>
        <v>3</v>
      </c>
      <c r="J1973">
        <f t="shared" ca="1" si="362"/>
        <v>1</v>
      </c>
      <c r="K1973">
        <f t="shared" ca="1" si="368"/>
        <v>24700.3</v>
      </c>
      <c r="L1973">
        <f t="shared" ca="1" si="369"/>
        <v>24027.18</v>
      </c>
      <c r="M1973" s="21">
        <f t="shared" ca="1" si="363"/>
        <v>-3.3595262498576473</v>
      </c>
      <c r="N1973" s="21">
        <f t="shared" ca="1" si="370"/>
        <v>-2.7251490872580497</v>
      </c>
      <c r="O1973" t="str">
        <f t="shared" ca="1" si="364"/>
        <v/>
      </c>
      <c r="P1973" t="str">
        <f t="shared" ca="1" si="371"/>
        <v/>
      </c>
      <c r="Q1973" t="str">
        <f t="shared" ca="1" si="365"/>
        <v/>
      </c>
      <c r="R1973" t="str">
        <f t="shared" ca="1" si="366"/>
        <v/>
      </c>
    </row>
    <row r="1974" spans="3:18" x14ac:dyDescent="0.25">
      <c r="C1974" s="25">
        <v>40494</v>
      </c>
      <c r="D1974" s="24">
        <v>84.88</v>
      </c>
      <c r="E1974" s="24">
        <v>24222.58</v>
      </c>
      <c r="F1974" s="24">
        <v>1199.21</v>
      </c>
      <c r="G1974">
        <f t="shared" si="360"/>
        <v>87.81</v>
      </c>
      <c r="H1974">
        <f t="shared" ca="1" si="367"/>
        <v>84.88</v>
      </c>
      <c r="I1974">
        <f t="shared" si="361"/>
        <v>2</v>
      </c>
      <c r="J1974">
        <f t="shared" ca="1" si="362"/>
        <v>1</v>
      </c>
      <c r="K1974">
        <f t="shared" ca="1" si="368"/>
        <v>24700.3</v>
      </c>
      <c r="L1974">
        <f t="shared" ca="1" si="369"/>
        <v>24222.58</v>
      </c>
      <c r="M1974" s="21">
        <f t="shared" ca="1" si="363"/>
        <v>-3.3367498007060736</v>
      </c>
      <c r="N1974" s="21">
        <f t="shared" ca="1" si="370"/>
        <v>-1.9340655781508675</v>
      </c>
      <c r="O1974" t="str">
        <f t="shared" ca="1" si="364"/>
        <v/>
      </c>
      <c r="P1974" t="str">
        <f t="shared" ca="1" si="371"/>
        <v/>
      </c>
      <c r="Q1974" t="str">
        <f t="shared" ca="1" si="365"/>
        <v/>
      </c>
      <c r="R1974" t="str">
        <f t="shared" ca="1" si="366"/>
        <v/>
      </c>
    </row>
    <row r="1975" spans="3:18" x14ac:dyDescent="0.25">
      <c r="C1975" s="25">
        <v>40493</v>
      </c>
      <c r="D1975" s="24">
        <v>87.81</v>
      </c>
      <c r="E1975" s="24">
        <v>24700.3</v>
      </c>
      <c r="F1975" s="24">
        <v>1213.54</v>
      </c>
      <c r="G1975">
        <f t="shared" si="360"/>
        <v>87.81</v>
      </c>
      <c r="H1975">
        <f t="shared" ca="1" si="367"/>
        <v>87.81</v>
      </c>
      <c r="I1975">
        <f t="shared" si="361"/>
        <v>1</v>
      </c>
      <c r="J1975">
        <f t="shared" ca="1" si="362"/>
        <v>1</v>
      </c>
      <c r="K1975">
        <f t="shared" ca="1" si="368"/>
        <v>24700.3</v>
      </c>
      <c r="L1975">
        <f t="shared" ca="1" si="369"/>
        <v>24700.3</v>
      </c>
      <c r="M1975" s="21">
        <f t="shared" ca="1" si="363"/>
        <v>0</v>
      </c>
      <c r="N1975" s="21">
        <f t="shared" ca="1" si="370"/>
        <v>0</v>
      </c>
      <c r="O1975" t="str">
        <f t="shared" ca="1" si="364"/>
        <v/>
      </c>
      <c r="P1975" t="str">
        <f t="shared" ca="1" si="371"/>
        <v/>
      </c>
      <c r="Q1975" t="str">
        <f t="shared" ca="1" si="365"/>
        <v/>
      </c>
      <c r="R1975" t="str">
        <f t="shared" ca="1" si="366"/>
        <v/>
      </c>
    </row>
    <row r="1976" spans="3:18" x14ac:dyDescent="0.25">
      <c r="C1976" s="25">
        <v>40492</v>
      </c>
      <c r="D1976" s="24">
        <v>87.81</v>
      </c>
      <c r="E1976" s="24">
        <v>24500.61</v>
      </c>
      <c r="F1976" s="24">
        <v>1218.71</v>
      </c>
      <c r="G1976">
        <f t="shared" si="360"/>
        <v>87.81</v>
      </c>
      <c r="H1976">
        <f t="shared" ca="1" si="367"/>
        <v>87.81</v>
      </c>
      <c r="I1976">
        <f t="shared" si="361"/>
        <v>1</v>
      </c>
      <c r="J1976">
        <f t="shared" ca="1" si="362"/>
        <v>1</v>
      </c>
      <c r="K1976">
        <f t="shared" ca="1" si="368"/>
        <v>24500.61</v>
      </c>
      <c r="L1976">
        <f t="shared" ca="1" si="369"/>
        <v>24500.61</v>
      </c>
      <c r="M1976" s="21">
        <f t="shared" ca="1" si="363"/>
        <v>0</v>
      </c>
      <c r="N1976" s="21">
        <f t="shared" ca="1" si="370"/>
        <v>0</v>
      </c>
      <c r="O1976" t="str">
        <f t="shared" ca="1" si="364"/>
        <v/>
      </c>
      <c r="P1976" t="str">
        <f t="shared" ca="1" si="371"/>
        <v/>
      </c>
      <c r="Q1976" t="str">
        <f t="shared" ca="1" si="365"/>
        <v/>
      </c>
      <c r="R1976" t="str">
        <f t="shared" ca="1" si="366"/>
        <v/>
      </c>
    </row>
    <row r="1977" spans="3:18" x14ac:dyDescent="0.25">
      <c r="C1977" s="25">
        <v>40491</v>
      </c>
      <c r="D1977" s="24">
        <v>86.72</v>
      </c>
      <c r="E1977" s="24">
        <v>24710.6</v>
      </c>
      <c r="F1977" s="24">
        <v>1213.4000000000001</v>
      </c>
      <c r="G1977">
        <f t="shared" si="360"/>
        <v>87.06</v>
      </c>
      <c r="H1977">
        <f t="shared" ca="1" si="367"/>
        <v>86.72</v>
      </c>
      <c r="I1977">
        <f t="shared" si="361"/>
        <v>2</v>
      </c>
      <c r="J1977">
        <f t="shared" ca="1" si="362"/>
        <v>1</v>
      </c>
      <c r="K1977">
        <f t="shared" ca="1" si="368"/>
        <v>24964.37</v>
      </c>
      <c r="L1977">
        <f t="shared" ca="1" si="369"/>
        <v>24710.6</v>
      </c>
      <c r="M1977" s="21">
        <f t="shared" ca="1" si="363"/>
        <v>-0.39053526303699515</v>
      </c>
      <c r="N1977" s="21">
        <f t="shared" ca="1" si="370"/>
        <v>-1.0165287567841741</v>
      </c>
      <c r="O1977" t="str">
        <f t="shared" ca="1" si="364"/>
        <v/>
      </c>
      <c r="P1977" t="str">
        <f t="shared" ca="1" si="371"/>
        <v/>
      </c>
      <c r="Q1977" t="str">
        <f t="shared" ca="1" si="365"/>
        <v/>
      </c>
      <c r="R1977" t="str">
        <f t="shared" ca="1" si="366"/>
        <v/>
      </c>
    </row>
    <row r="1978" spans="3:18" x14ac:dyDescent="0.25">
      <c r="C1978" s="25">
        <v>40490</v>
      </c>
      <c r="D1978" s="24">
        <v>87.06</v>
      </c>
      <c r="E1978" s="24">
        <v>24964.37</v>
      </c>
      <c r="F1978" s="24">
        <v>1223.25</v>
      </c>
      <c r="G1978">
        <f t="shared" si="360"/>
        <v>87.06</v>
      </c>
      <c r="H1978">
        <f t="shared" ca="1" si="367"/>
        <v>87.06</v>
      </c>
      <c r="I1978">
        <f t="shared" si="361"/>
        <v>1</v>
      </c>
      <c r="J1978">
        <f t="shared" ca="1" si="362"/>
        <v>1</v>
      </c>
      <c r="K1978">
        <f t="shared" ca="1" si="368"/>
        <v>24964.37</v>
      </c>
      <c r="L1978">
        <f t="shared" ca="1" si="369"/>
        <v>24964.37</v>
      </c>
      <c r="M1978" s="21">
        <f t="shared" ca="1" si="363"/>
        <v>0</v>
      </c>
      <c r="N1978" s="21">
        <f t="shared" ca="1" si="370"/>
        <v>0</v>
      </c>
      <c r="O1978" t="str">
        <f t="shared" ca="1" si="364"/>
        <v/>
      </c>
      <c r="P1978" t="str">
        <f t="shared" ca="1" si="371"/>
        <v/>
      </c>
      <c r="Q1978" t="str">
        <f t="shared" ca="1" si="365"/>
        <v/>
      </c>
      <c r="R1978" t="str">
        <f t="shared" ca="1" si="366"/>
        <v/>
      </c>
    </row>
    <row r="1979" spans="3:18" x14ac:dyDescent="0.25">
      <c r="C1979" s="25">
        <v>40487</v>
      </c>
      <c r="D1979" s="24">
        <v>86.85</v>
      </c>
      <c r="E1979" s="24">
        <v>24876.82</v>
      </c>
      <c r="F1979" s="24">
        <v>1225.8499999999999</v>
      </c>
      <c r="G1979">
        <f t="shared" si="360"/>
        <v>86.85</v>
      </c>
      <c r="H1979">
        <f t="shared" ca="1" si="367"/>
        <v>86.85</v>
      </c>
      <c r="I1979">
        <f t="shared" si="361"/>
        <v>1</v>
      </c>
      <c r="J1979">
        <f t="shared" ca="1" si="362"/>
        <v>1</v>
      </c>
      <c r="K1979">
        <f t="shared" ca="1" si="368"/>
        <v>24876.82</v>
      </c>
      <c r="L1979">
        <f t="shared" ca="1" si="369"/>
        <v>24876.82</v>
      </c>
      <c r="M1979" s="21">
        <f t="shared" ca="1" si="363"/>
        <v>0</v>
      </c>
      <c r="N1979" s="21">
        <f t="shared" ca="1" si="370"/>
        <v>0</v>
      </c>
      <c r="O1979" t="str">
        <f t="shared" ca="1" si="364"/>
        <v/>
      </c>
      <c r="P1979" t="str">
        <f t="shared" ca="1" si="371"/>
        <v/>
      </c>
      <c r="Q1979" t="str">
        <f t="shared" ca="1" si="365"/>
        <v/>
      </c>
      <c r="R1979" t="str">
        <f t="shared" ca="1" si="366"/>
        <v/>
      </c>
    </row>
    <row r="1980" spans="3:18" x14ac:dyDescent="0.25">
      <c r="C1980" s="25">
        <v>40486</v>
      </c>
      <c r="D1980" s="24">
        <v>86.49</v>
      </c>
      <c r="E1980" s="24">
        <v>24535.63</v>
      </c>
      <c r="F1980" s="24">
        <v>1221.06</v>
      </c>
      <c r="G1980">
        <f t="shared" si="360"/>
        <v>86.49</v>
      </c>
      <c r="H1980">
        <f t="shared" ca="1" si="367"/>
        <v>86.49</v>
      </c>
      <c r="I1980">
        <f t="shared" si="361"/>
        <v>1</v>
      </c>
      <c r="J1980">
        <f t="shared" ca="1" si="362"/>
        <v>1</v>
      </c>
      <c r="K1980">
        <f t="shared" ca="1" si="368"/>
        <v>24535.63</v>
      </c>
      <c r="L1980">
        <f t="shared" ca="1" si="369"/>
        <v>24535.63</v>
      </c>
      <c r="M1980" s="21">
        <f t="shared" ca="1" si="363"/>
        <v>0</v>
      </c>
      <c r="N1980" s="21">
        <f t="shared" ca="1" si="370"/>
        <v>0</v>
      </c>
      <c r="O1980" t="str">
        <f t="shared" ca="1" si="364"/>
        <v/>
      </c>
      <c r="P1980" t="str">
        <f t="shared" ca="1" si="371"/>
        <v/>
      </c>
      <c r="Q1980" t="str">
        <f t="shared" ca="1" si="365"/>
        <v/>
      </c>
      <c r="R1980" t="str">
        <f t="shared" ca="1" si="366"/>
        <v/>
      </c>
    </row>
    <row r="1981" spans="3:18" x14ac:dyDescent="0.25">
      <c r="C1981" s="25">
        <v>40485</v>
      </c>
      <c r="D1981" s="24">
        <v>84.69</v>
      </c>
      <c r="E1981" s="24">
        <v>24144.67</v>
      </c>
      <c r="F1981" s="24">
        <v>1197.96</v>
      </c>
      <c r="G1981">
        <f t="shared" si="360"/>
        <v>84.69</v>
      </c>
      <c r="H1981">
        <f t="shared" ca="1" si="367"/>
        <v>84.69</v>
      </c>
      <c r="I1981">
        <f t="shared" si="361"/>
        <v>1</v>
      </c>
      <c r="J1981">
        <f t="shared" ca="1" si="362"/>
        <v>1</v>
      </c>
      <c r="K1981">
        <f t="shared" ca="1" si="368"/>
        <v>24144.67</v>
      </c>
      <c r="L1981">
        <f t="shared" ca="1" si="369"/>
        <v>24144.67</v>
      </c>
      <c r="M1981" s="21">
        <f t="shared" ca="1" si="363"/>
        <v>0</v>
      </c>
      <c r="N1981" s="21">
        <f t="shared" ca="1" si="370"/>
        <v>0</v>
      </c>
      <c r="O1981" t="str">
        <f t="shared" ca="1" si="364"/>
        <v/>
      </c>
      <c r="P1981" t="str">
        <f t="shared" ca="1" si="371"/>
        <v/>
      </c>
      <c r="Q1981" t="str">
        <f t="shared" ca="1" si="365"/>
        <v/>
      </c>
      <c r="R1981" t="str">
        <f t="shared" ca="1" si="366"/>
        <v/>
      </c>
    </row>
    <row r="1982" spans="3:18" x14ac:dyDescent="0.25">
      <c r="C1982" s="25">
        <v>40484</v>
      </c>
      <c r="D1982" s="24">
        <v>83.9</v>
      </c>
      <c r="E1982" s="24">
        <v>23671.42</v>
      </c>
      <c r="F1982" s="24">
        <v>1193.57</v>
      </c>
      <c r="G1982">
        <f t="shared" si="360"/>
        <v>83.9</v>
      </c>
      <c r="H1982">
        <f t="shared" ca="1" si="367"/>
        <v>83.9</v>
      </c>
      <c r="I1982">
        <f t="shared" si="361"/>
        <v>1</v>
      </c>
      <c r="J1982">
        <f t="shared" ca="1" si="362"/>
        <v>1</v>
      </c>
      <c r="K1982">
        <f t="shared" ca="1" si="368"/>
        <v>23671.42</v>
      </c>
      <c r="L1982">
        <f t="shared" ca="1" si="369"/>
        <v>23671.42</v>
      </c>
      <c r="M1982" s="21">
        <f t="shared" ca="1" si="363"/>
        <v>0</v>
      </c>
      <c r="N1982" s="21">
        <f t="shared" ca="1" si="370"/>
        <v>0</v>
      </c>
      <c r="O1982" t="str">
        <f t="shared" ca="1" si="364"/>
        <v/>
      </c>
      <c r="P1982" t="str">
        <f t="shared" ca="1" si="371"/>
        <v/>
      </c>
      <c r="Q1982" t="str">
        <f t="shared" ca="1" si="365"/>
        <v/>
      </c>
      <c r="R1982" t="str">
        <f t="shared" ca="1" si="366"/>
        <v/>
      </c>
    </row>
    <row r="1983" spans="3:18" x14ac:dyDescent="0.25">
      <c r="C1983" s="25">
        <v>40483</v>
      </c>
      <c r="D1983" s="24">
        <v>82.95</v>
      </c>
      <c r="E1983" s="24">
        <v>23652.94</v>
      </c>
      <c r="F1983" s="24">
        <v>1184.3900000000001</v>
      </c>
      <c r="G1983">
        <f t="shared" si="360"/>
        <v>83.08</v>
      </c>
      <c r="H1983">
        <f t="shared" ca="1" si="367"/>
        <v>79.489999999999995</v>
      </c>
      <c r="I1983">
        <f t="shared" si="361"/>
        <v>11</v>
      </c>
      <c r="J1983">
        <f t="shared" ca="1" si="362"/>
        <v>10</v>
      </c>
      <c r="K1983">
        <f t="shared" ca="1" si="368"/>
        <v>23469.38</v>
      </c>
      <c r="L1983">
        <f t="shared" ca="1" si="369"/>
        <v>23763.73</v>
      </c>
      <c r="M1983" s="21">
        <f t="shared" ca="1" si="363"/>
        <v>-4.32113625421281</v>
      </c>
      <c r="N1983" s="21">
        <f t="shared" ca="1" si="370"/>
        <v>1.2541873709488671</v>
      </c>
      <c r="O1983" t="str">
        <f t="shared" ca="1" si="364"/>
        <v/>
      </c>
      <c r="P1983" t="str">
        <f t="shared" ca="1" si="371"/>
        <v/>
      </c>
      <c r="Q1983" t="str">
        <f t="shared" ca="1" si="365"/>
        <v/>
      </c>
      <c r="R1983" t="str">
        <f t="shared" ca="1" si="366"/>
        <v/>
      </c>
    </row>
    <row r="1984" spans="3:18" x14ac:dyDescent="0.25">
      <c r="C1984" s="25">
        <v>40480</v>
      </c>
      <c r="D1984" s="24">
        <v>81.430000000000007</v>
      </c>
      <c r="E1984" s="24">
        <v>23096.32</v>
      </c>
      <c r="F1984" s="24">
        <v>1183.26</v>
      </c>
      <c r="G1984">
        <f t="shared" si="360"/>
        <v>83.08</v>
      </c>
      <c r="H1984">
        <f t="shared" ca="1" si="367"/>
        <v>79.489999999999995</v>
      </c>
      <c r="I1984">
        <f t="shared" si="361"/>
        <v>10</v>
      </c>
      <c r="J1984">
        <f t="shared" ca="1" si="362"/>
        <v>9</v>
      </c>
      <c r="K1984">
        <f t="shared" ca="1" si="368"/>
        <v>23469.38</v>
      </c>
      <c r="L1984">
        <f t="shared" ca="1" si="369"/>
        <v>23763.73</v>
      </c>
      <c r="M1984" s="21">
        <f t="shared" ca="1" si="363"/>
        <v>-4.32113625421281</v>
      </c>
      <c r="N1984" s="21">
        <f t="shared" ca="1" si="370"/>
        <v>1.2541873709488671</v>
      </c>
      <c r="O1984" t="str">
        <f t="shared" ca="1" si="364"/>
        <v/>
      </c>
      <c r="P1984" t="str">
        <f t="shared" ca="1" si="371"/>
        <v/>
      </c>
      <c r="Q1984" t="str">
        <f t="shared" ca="1" si="365"/>
        <v/>
      </c>
      <c r="R1984" t="str">
        <f t="shared" ca="1" si="366"/>
        <v/>
      </c>
    </row>
    <row r="1985" spans="3:18" x14ac:dyDescent="0.25">
      <c r="C1985" s="25">
        <v>40479</v>
      </c>
      <c r="D1985" s="24">
        <v>82.18</v>
      </c>
      <c r="E1985" s="24">
        <v>23210.86</v>
      </c>
      <c r="F1985" s="24">
        <v>1183.78</v>
      </c>
      <c r="G1985">
        <f t="shared" si="360"/>
        <v>83.08</v>
      </c>
      <c r="H1985">
        <f t="shared" ca="1" si="367"/>
        <v>79.489999999999995</v>
      </c>
      <c r="I1985">
        <f t="shared" si="361"/>
        <v>9</v>
      </c>
      <c r="J1985">
        <f t="shared" ca="1" si="362"/>
        <v>8</v>
      </c>
      <c r="K1985">
        <f t="shared" ca="1" si="368"/>
        <v>23469.38</v>
      </c>
      <c r="L1985">
        <f t="shared" ca="1" si="369"/>
        <v>23763.73</v>
      </c>
      <c r="M1985" s="21">
        <f t="shared" ca="1" si="363"/>
        <v>-4.32113625421281</v>
      </c>
      <c r="N1985" s="21">
        <f t="shared" ca="1" si="370"/>
        <v>1.2541873709488671</v>
      </c>
      <c r="O1985" t="str">
        <f t="shared" ca="1" si="364"/>
        <v/>
      </c>
      <c r="P1985" t="str">
        <f t="shared" ca="1" si="371"/>
        <v/>
      </c>
      <c r="Q1985" t="str">
        <f t="shared" ca="1" si="365"/>
        <v/>
      </c>
      <c r="R1985" t="str">
        <f t="shared" ca="1" si="366"/>
        <v/>
      </c>
    </row>
    <row r="1986" spans="3:18" x14ac:dyDescent="0.25">
      <c r="C1986" s="25">
        <v>40478</v>
      </c>
      <c r="D1986" s="24">
        <v>81.94</v>
      </c>
      <c r="E1986" s="24">
        <v>23164.58</v>
      </c>
      <c r="F1986" s="24">
        <v>1182.45</v>
      </c>
      <c r="G1986">
        <f t="shared" si="360"/>
        <v>83.08</v>
      </c>
      <c r="H1986">
        <f t="shared" ca="1" si="367"/>
        <v>79.489999999999995</v>
      </c>
      <c r="I1986">
        <f t="shared" si="361"/>
        <v>8</v>
      </c>
      <c r="J1986">
        <f t="shared" ca="1" si="362"/>
        <v>7</v>
      </c>
      <c r="K1986">
        <f t="shared" ca="1" si="368"/>
        <v>23469.38</v>
      </c>
      <c r="L1986">
        <f t="shared" ca="1" si="369"/>
        <v>23763.73</v>
      </c>
      <c r="M1986" s="21">
        <f t="shared" ca="1" si="363"/>
        <v>-4.32113625421281</v>
      </c>
      <c r="N1986" s="21">
        <f t="shared" ca="1" si="370"/>
        <v>1.2541873709488671</v>
      </c>
      <c r="O1986" t="str">
        <f t="shared" ca="1" si="364"/>
        <v/>
      </c>
      <c r="P1986" t="str">
        <f t="shared" ca="1" si="371"/>
        <v/>
      </c>
      <c r="Q1986" t="str">
        <f t="shared" ca="1" si="365"/>
        <v/>
      </c>
      <c r="R1986" t="str">
        <f t="shared" ca="1" si="366"/>
        <v/>
      </c>
    </row>
    <row r="1987" spans="3:18" x14ac:dyDescent="0.25">
      <c r="C1987" s="25">
        <v>40477</v>
      </c>
      <c r="D1987" s="24">
        <v>82.55</v>
      </c>
      <c r="E1987" s="24">
        <v>23601.24</v>
      </c>
      <c r="F1987" s="24">
        <v>1185.6400000000001</v>
      </c>
      <c r="G1987">
        <f t="shared" si="360"/>
        <v>83.23</v>
      </c>
      <c r="H1987">
        <f t="shared" ca="1" si="367"/>
        <v>79.489999999999995</v>
      </c>
      <c r="I1987">
        <f t="shared" si="361"/>
        <v>15</v>
      </c>
      <c r="J1987">
        <f t="shared" ca="1" si="362"/>
        <v>6</v>
      </c>
      <c r="K1987">
        <f t="shared" ca="1" si="368"/>
        <v>22880.41</v>
      </c>
      <c r="L1987">
        <f t="shared" ca="1" si="369"/>
        <v>23763.73</v>
      </c>
      <c r="M1987" s="21">
        <f t="shared" ca="1" si="363"/>
        <v>-4.4935720293163612</v>
      </c>
      <c r="N1987" s="21">
        <f t="shared" ca="1" si="370"/>
        <v>3.8605951554189888</v>
      </c>
      <c r="O1987" t="str">
        <f t="shared" ca="1" si="364"/>
        <v/>
      </c>
      <c r="P1987" t="str">
        <f t="shared" ca="1" si="371"/>
        <v/>
      </c>
      <c r="Q1987" t="str">
        <f t="shared" ca="1" si="365"/>
        <v/>
      </c>
      <c r="R1987" t="str">
        <f t="shared" ca="1" si="366"/>
        <v/>
      </c>
    </row>
    <row r="1988" spans="3:18" x14ac:dyDescent="0.25">
      <c r="C1988" s="25">
        <v>40476</v>
      </c>
      <c r="D1988" s="24">
        <v>82.52</v>
      </c>
      <c r="E1988" s="24">
        <v>23627.91</v>
      </c>
      <c r="F1988" s="24">
        <v>1185.6199999999999</v>
      </c>
      <c r="G1988">
        <f t="shared" si="360"/>
        <v>83.23</v>
      </c>
      <c r="H1988">
        <f t="shared" ca="1" si="367"/>
        <v>79.489999999999995</v>
      </c>
      <c r="I1988">
        <f t="shared" si="361"/>
        <v>14</v>
      </c>
      <c r="J1988">
        <f t="shared" ca="1" si="362"/>
        <v>5</v>
      </c>
      <c r="K1988">
        <f t="shared" ca="1" si="368"/>
        <v>22880.41</v>
      </c>
      <c r="L1988">
        <f t="shared" ca="1" si="369"/>
        <v>23763.73</v>
      </c>
      <c r="M1988" s="21">
        <f t="shared" ca="1" si="363"/>
        <v>-4.4935720293163612</v>
      </c>
      <c r="N1988" s="21">
        <f t="shared" ca="1" si="370"/>
        <v>3.8605951554189888</v>
      </c>
      <c r="O1988" t="str">
        <f t="shared" ca="1" si="364"/>
        <v/>
      </c>
      <c r="P1988" t="str">
        <f t="shared" ca="1" si="371"/>
        <v/>
      </c>
      <c r="Q1988" t="str">
        <f t="shared" ca="1" si="365"/>
        <v/>
      </c>
      <c r="R1988" t="str">
        <f t="shared" ca="1" si="366"/>
        <v/>
      </c>
    </row>
    <row r="1989" spans="3:18" x14ac:dyDescent="0.25">
      <c r="C1989" s="25">
        <v>40473</v>
      </c>
      <c r="D1989" s="24">
        <v>81.69</v>
      </c>
      <c r="E1989" s="24">
        <v>23517.54</v>
      </c>
      <c r="F1989" s="24">
        <v>1183.08</v>
      </c>
      <c r="G1989">
        <f t="shared" si="360"/>
        <v>83.23</v>
      </c>
      <c r="H1989">
        <f t="shared" ca="1" si="367"/>
        <v>79.489999999999995</v>
      </c>
      <c r="I1989">
        <f t="shared" si="361"/>
        <v>13</v>
      </c>
      <c r="J1989">
        <f t="shared" ca="1" si="362"/>
        <v>4</v>
      </c>
      <c r="K1989">
        <f t="shared" ca="1" si="368"/>
        <v>22880.41</v>
      </c>
      <c r="L1989">
        <f t="shared" ca="1" si="369"/>
        <v>23763.73</v>
      </c>
      <c r="M1989" s="21">
        <f t="shared" ca="1" si="363"/>
        <v>-4.4935720293163612</v>
      </c>
      <c r="N1989" s="21">
        <f t="shared" ca="1" si="370"/>
        <v>3.8605951554189888</v>
      </c>
      <c r="O1989" t="str">
        <f t="shared" ca="1" si="364"/>
        <v/>
      </c>
      <c r="P1989" t="str">
        <f t="shared" ca="1" si="371"/>
        <v/>
      </c>
      <c r="Q1989" t="str">
        <f t="shared" ca="1" si="365"/>
        <v/>
      </c>
      <c r="R1989" t="str">
        <f t="shared" ca="1" si="366"/>
        <v/>
      </c>
    </row>
    <row r="1990" spans="3:18" x14ac:dyDescent="0.25">
      <c r="C1990" s="25">
        <v>40472</v>
      </c>
      <c r="D1990" s="24">
        <v>80.56</v>
      </c>
      <c r="E1990" s="24">
        <v>23649.48</v>
      </c>
      <c r="F1990" s="24">
        <v>1180.27</v>
      </c>
      <c r="G1990">
        <f t="shared" si="360"/>
        <v>83.23</v>
      </c>
      <c r="H1990">
        <f t="shared" ca="1" si="367"/>
        <v>79.489999999999995</v>
      </c>
      <c r="I1990">
        <f t="shared" si="361"/>
        <v>12</v>
      </c>
      <c r="J1990">
        <f t="shared" ca="1" si="362"/>
        <v>3</v>
      </c>
      <c r="K1990">
        <f t="shared" ca="1" si="368"/>
        <v>22880.41</v>
      </c>
      <c r="L1990">
        <f t="shared" ca="1" si="369"/>
        <v>23763.73</v>
      </c>
      <c r="M1990" s="21">
        <f t="shared" ca="1" si="363"/>
        <v>-4.4935720293163612</v>
      </c>
      <c r="N1990" s="21">
        <f t="shared" ca="1" si="370"/>
        <v>3.8605951554189888</v>
      </c>
      <c r="O1990" t="str">
        <f t="shared" ca="1" si="364"/>
        <v/>
      </c>
      <c r="P1990" t="str">
        <f t="shared" ca="1" si="371"/>
        <v/>
      </c>
      <c r="Q1990" t="str">
        <f t="shared" ca="1" si="365"/>
        <v/>
      </c>
      <c r="R1990" t="str">
        <f t="shared" ca="1" si="366"/>
        <v/>
      </c>
    </row>
    <row r="1991" spans="3:18" x14ac:dyDescent="0.25">
      <c r="C1991" s="25">
        <v>40471</v>
      </c>
      <c r="D1991" s="24">
        <v>81.77</v>
      </c>
      <c r="E1991" s="24">
        <v>23556.5</v>
      </c>
      <c r="F1991" s="24">
        <v>1178.17</v>
      </c>
      <c r="G1991">
        <f t="shared" si="360"/>
        <v>83.23</v>
      </c>
      <c r="H1991">
        <f t="shared" ca="1" si="367"/>
        <v>79.489999999999995</v>
      </c>
      <c r="I1991">
        <f t="shared" si="361"/>
        <v>11</v>
      </c>
      <c r="J1991">
        <f t="shared" ca="1" si="362"/>
        <v>2</v>
      </c>
      <c r="K1991">
        <f t="shared" ca="1" si="368"/>
        <v>22880.41</v>
      </c>
      <c r="L1991">
        <f t="shared" ca="1" si="369"/>
        <v>23763.73</v>
      </c>
      <c r="M1991" s="21">
        <f t="shared" ca="1" si="363"/>
        <v>-4.4935720293163612</v>
      </c>
      <c r="N1991" s="21">
        <f t="shared" ca="1" si="370"/>
        <v>3.8605951554189888</v>
      </c>
      <c r="O1991" t="str">
        <f t="shared" ca="1" si="364"/>
        <v/>
      </c>
      <c r="P1991" t="str">
        <f t="shared" ca="1" si="371"/>
        <v/>
      </c>
      <c r="Q1991" t="str">
        <f t="shared" ca="1" si="365"/>
        <v/>
      </c>
      <c r="R1991" t="str">
        <f t="shared" ca="1" si="366"/>
        <v/>
      </c>
    </row>
    <row r="1992" spans="3:18" x14ac:dyDescent="0.25">
      <c r="C1992" s="25">
        <v>40470</v>
      </c>
      <c r="D1992" s="24">
        <v>79.489999999999995</v>
      </c>
      <c r="E1992" s="24">
        <v>23763.73</v>
      </c>
      <c r="F1992" s="24">
        <v>1165.9000000000001</v>
      </c>
      <c r="G1992">
        <f t="shared" si="360"/>
        <v>83.23</v>
      </c>
      <c r="H1992">
        <f t="shared" ca="1" si="367"/>
        <v>79.489999999999995</v>
      </c>
      <c r="I1992">
        <f t="shared" si="361"/>
        <v>10</v>
      </c>
      <c r="J1992">
        <f t="shared" ca="1" si="362"/>
        <v>1</v>
      </c>
      <c r="K1992">
        <f t="shared" ca="1" si="368"/>
        <v>22880.41</v>
      </c>
      <c r="L1992">
        <f t="shared" ca="1" si="369"/>
        <v>23763.73</v>
      </c>
      <c r="M1992" s="21">
        <f t="shared" ca="1" si="363"/>
        <v>-4.4935720293163612</v>
      </c>
      <c r="N1992" s="21">
        <f t="shared" ca="1" si="370"/>
        <v>3.8605951554189888</v>
      </c>
      <c r="O1992" t="str">
        <f t="shared" ca="1" si="364"/>
        <v/>
      </c>
      <c r="P1992" t="str">
        <f t="shared" ca="1" si="371"/>
        <v/>
      </c>
      <c r="Q1992" t="str">
        <f t="shared" ca="1" si="365"/>
        <v/>
      </c>
      <c r="R1992" t="str">
        <f t="shared" ca="1" si="366"/>
        <v/>
      </c>
    </row>
    <row r="1993" spans="3:18" x14ac:dyDescent="0.25">
      <c r="C1993" s="25">
        <v>40469</v>
      </c>
      <c r="D1993" s="24">
        <v>83.08</v>
      </c>
      <c r="E1993" s="24">
        <v>23469.38</v>
      </c>
      <c r="F1993" s="24">
        <v>1184.71</v>
      </c>
      <c r="G1993">
        <f t="shared" si="360"/>
        <v>83.23</v>
      </c>
      <c r="H1993">
        <f t="shared" ca="1" si="367"/>
        <v>81.25</v>
      </c>
      <c r="I1993">
        <f t="shared" si="361"/>
        <v>9</v>
      </c>
      <c r="J1993">
        <f t="shared" ca="1" si="362"/>
        <v>2</v>
      </c>
      <c r="K1993">
        <f t="shared" ca="1" si="368"/>
        <v>22880.41</v>
      </c>
      <c r="L1993">
        <f t="shared" ca="1" si="369"/>
        <v>23757.63</v>
      </c>
      <c r="M1993" s="21">
        <f t="shared" ca="1" si="363"/>
        <v>-2.3789498978733725</v>
      </c>
      <c r="N1993" s="21">
        <f t="shared" ca="1" si="370"/>
        <v>3.8339347940006263</v>
      </c>
      <c r="O1993" t="str">
        <f t="shared" ca="1" si="364"/>
        <v/>
      </c>
      <c r="P1993" t="str">
        <f t="shared" ca="1" si="371"/>
        <v/>
      </c>
      <c r="Q1993" t="str">
        <f t="shared" ca="1" si="365"/>
        <v/>
      </c>
      <c r="R1993" t="str">
        <f t="shared" ca="1" si="366"/>
        <v/>
      </c>
    </row>
    <row r="1994" spans="3:18" x14ac:dyDescent="0.25">
      <c r="C1994" s="25">
        <v>40466</v>
      </c>
      <c r="D1994" s="24">
        <v>81.25</v>
      </c>
      <c r="E1994" s="24">
        <v>23757.63</v>
      </c>
      <c r="F1994" s="24">
        <v>1176.19</v>
      </c>
      <c r="G1994">
        <f t="shared" si="360"/>
        <v>83.23</v>
      </c>
      <c r="H1994">
        <f t="shared" ca="1" si="367"/>
        <v>81.25</v>
      </c>
      <c r="I1994">
        <f t="shared" si="361"/>
        <v>8</v>
      </c>
      <c r="J1994">
        <f t="shared" ca="1" si="362"/>
        <v>1</v>
      </c>
      <c r="K1994">
        <f t="shared" ca="1" si="368"/>
        <v>22880.41</v>
      </c>
      <c r="L1994">
        <f t="shared" ca="1" si="369"/>
        <v>23757.63</v>
      </c>
      <c r="M1994" s="21">
        <f t="shared" ca="1" si="363"/>
        <v>-2.3789498978733725</v>
      </c>
      <c r="N1994" s="21">
        <f t="shared" ca="1" si="370"/>
        <v>3.8339347940006263</v>
      </c>
      <c r="O1994" t="str">
        <f t="shared" ca="1" si="364"/>
        <v/>
      </c>
      <c r="P1994" t="str">
        <f t="shared" ca="1" si="371"/>
        <v/>
      </c>
      <c r="Q1994" t="str">
        <f t="shared" ca="1" si="365"/>
        <v/>
      </c>
      <c r="R1994" t="str">
        <f t="shared" ca="1" si="366"/>
        <v/>
      </c>
    </row>
    <row r="1995" spans="3:18" x14ac:dyDescent="0.25">
      <c r="C1995" s="25">
        <v>40465</v>
      </c>
      <c r="D1995" s="24">
        <v>82.69</v>
      </c>
      <c r="E1995" s="24">
        <v>23852.17</v>
      </c>
      <c r="F1995" s="24">
        <v>1173.81</v>
      </c>
      <c r="G1995">
        <f t="shared" si="360"/>
        <v>83.23</v>
      </c>
      <c r="H1995">
        <f t="shared" ca="1" si="367"/>
        <v>81.67</v>
      </c>
      <c r="I1995">
        <f t="shared" si="361"/>
        <v>7</v>
      </c>
      <c r="J1995">
        <f t="shared" ca="1" si="362"/>
        <v>3</v>
      </c>
      <c r="K1995">
        <f t="shared" ca="1" si="368"/>
        <v>22880.41</v>
      </c>
      <c r="L1995">
        <f t="shared" ca="1" si="369"/>
        <v>23121.7</v>
      </c>
      <c r="M1995" s="21">
        <f t="shared" ca="1" si="363"/>
        <v>-1.8743241619608386</v>
      </c>
      <c r="N1995" s="21">
        <f t="shared" ca="1" si="370"/>
        <v>1.0545702633825149</v>
      </c>
      <c r="O1995" t="str">
        <f t="shared" ca="1" si="364"/>
        <v/>
      </c>
      <c r="P1995" t="str">
        <f t="shared" ca="1" si="371"/>
        <v/>
      </c>
      <c r="Q1995" t="str">
        <f t="shared" ca="1" si="365"/>
        <v/>
      </c>
      <c r="R1995" t="str">
        <f t="shared" ca="1" si="366"/>
        <v/>
      </c>
    </row>
    <row r="1996" spans="3:18" x14ac:dyDescent="0.25">
      <c r="C1996" s="25">
        <v>40464</v>
      </c>
      <c r="D1996" s="24">
        <v>83.01</v>
      </c>
      <c r="E1996" s="24">
        <v>23457.69</v>
      </c>
      <c r="F1996" s="24">
        <v>1178.0999999999999</v>
      </c>
      <c r="G1996">
        <f t="shared" si="360"/>
        <v>83.23</v>
      </c>
      <c r="H1996">
        <f t="shared" ca="1" si="367"/>
        <v>81.67</v>
      </c>
      <c r="I1996">
        <f t="shared" si="361"/>
        <v>6</v>
      </c>
      <c r="J1996">
        <f t="shared" ca="1" si="362"/>
        <v>2</v>
      </c>
      <c r="K1996">
        <f t="shared" ca="1" si="368"/>
        <v>22880.41</v>
      </c>
      <c r="L1996">
        <f t="shared" ca="1" si="369"/>
        <v>23121.7</v>
      </c>
      <c r="M1996" s="21">
        <f t="shared" ca="1" si="363"/>
        <v>-1.8743241619608386</v>
      </c>
      <c r="N1996" s="21">
        <f t="shared" ca="1" si="370"/>
        <v>1.0545702633825149</v>
      </c>
      <c r="O1996" t="str">
        <f t="shared" ca="1" si="364"/>
        <v/>
      </c>
      <c r="P1996" t="str">
        <f t="shared" ca="1" si="371"/>
        <v/>
      </c>
      <c r="Q1996" t="str">
        <f t="shared" ca="1" si="365"/>
        <v/>
      </c>
      <c r="R1996" t="str">
        <f t="shared" ca="1" si="366"/>
        <v/>
      </c>
    </row>
    <row r="1997" spans="3:18" x14ac:dyDescent="0.25">
      <c r="C1997" s="25">
        <v>40463</v>
      </c>
      <c r="D1997" s="24">
        <v>81.67</v>
      </c>
      <c r="E1997" s="24">
        <v>23121.7</v>
      </c>
      <c r="F1997" s="24">
        <v>1169.77</v>
      </c>
      <c r="G1997">
        <f t="shared" si="360"/>
        <v>83.23</v>
      </c>
      <c r="H1997">
        <f t="shared" ca="1" si="367"/>
        <v>81.67</v>
      </c>
      <c r="I1997">
        <f t="shared" si="361"/>
        <v>5</v>
      </c>
      <c r="J1997">
        <f t="shared" ca="1" si="362"/>
        <v>1</v>
      </c>
      <c r="K1997">
        <f t="shared" ca="1" si="368"/>
        <v>22880.41</v>
      </c>
      <c r="L1997">
        <f t="shared" ca="1" si="369"/>
        <v>23121.7</v>
      </c>
      <c r="M1997" s="21">
        <f t="shared" ca="1" si="363"/>
        <v>-1.8743241619608386</v>
      </c>
      <c r="N1997" s="21">
        <f t="shared" ca="1" si="370"/>
        <v>1.0545702633825149</v>
      </c>
      <c r="O1997" t="str">
        <f t="shared" ca="1" si="364"/>
        <v/>
      </c>
      <c r="P1997" t="str">
        <f t="shared" ca="1" si="371"/>
        <v/>
      </c>
      <c r="Q1997" t="str">
        <f t="shared" ca="1" si="365"/>
        <v/>
      </c>
      <c r="R1997" t="str">
        <f t="shared" ca="1" si="366"/>
        <v/>
      </c>
    </row>
    <row r="1998" spans="3:18" x14ac:dyDescent="0.25">
      <c r="C1998" s="25">
        <v>40462</v>
      </c>
      <c r="D1998" s="24">
        <v>82.21</v>
      </c>
      <c r="E1998" s="24">
        <v>23207.31</v>
      </c>
      <c r="F1998" s="24">
        <v>1165.32</v>
      </c>
      <c r="G1998">
        <f t="shared" si="360"/>
        <v>83.23</v>
      </c>
      <c r="H1998">
        <f t="shared" ca="1" si="367"/>
        <v>81.67</v>
      </c>
      <c r="I1998">
        <f t="shared" si="361"/>
        <v>4</v>
      </c>
      <c r="J1998">
        <f t="shared" ca="1" si="362"/>
        <v>3</v>
      </c>
      <c r="K1998">
        <f t="shared" ca="1" si="368"/>
        <v>22880.41</v>
      </c>
      <c r="L1998">
        <f t="shared" ca="1" si="369"/>
        <v>22884.32</v>
      </c>
      <c r="M1998" s="21">
        <f t="shared" ca="1" si="363"/>
        <v>-1.8743241619608386</v>
      </c>
      <c r="N1998" s="21">
        <f t="shared" ca="1" si="370"/>
        <v>1.7088854614044635E-2</v>
      </c>
      <c r="O1998" t="str">
        <f t="shared" ca="1" si="364"/>
        <v/>
      </c>
      <c r="P1998" t="str">
        <f t="shared" ca="1" si="371"/>
        <v/>
      </c>
      <c r="Q1998" t="str">
        <f t="shared" ca="1" si="365"/>
        <v/>
      </c>
      <c r="R1998" t="str">
        <f t="shared" ca="1" si="366"/>
        <v/>
      </c>
    </row>
    <row r="1999" spans="3:18" x14ac:dyDescent="0.25">
      <c r="C1999" s="25">
        <v>40459</v>
      </c>
      <c r="D1999" s="24">
        <v>82.66</v>
      </c>
      <c r="E1999" s="24">
        <v>22944.18</v>
      </c>
      <c r="F1999" s="24">
        <v>1165.1500000000001</v>
      </c>
      <c r="G1999">
        <f t="shared" si="360"/>
        <v>83.23</v>
      </c>
      <c r="H1999">
        <f t="shared" ca="1" si="367"/>
        <v>81.67</v>
      </c>
      <c r="I1999">
        <f t="shared" si="361"/>
        <v>3</v>
      </c>
      <c r="J1999">
        <f t="shared" ca="1" si="362"/>
        <v>2</v>
      </c>
      <c r="K1999">
        <f t="shared" ca="1" si="368"/>
        <v>22880.41</v>
      </c>
      <c r="L1999">
        <f t="shared" ca="1" si="369"/>
        <v>22884.32</v>
      </c>
      <c r="M1999" s="21">
        <f t="shared" ca="1" si="363"/>
        <v>-1.8743241619608386</v>
      </c>
      <c r="N1999" s="21">
        <f t="shared" ca="1" si="370"/>
        <v>1.7088854614044635E-2</v>
      </c>
      <c r="O1999" t="str">
        <f t="shared" ca="1" si="364"/>
        <v/>
      </c>
      <c r="P1999" t="str">
        <f t="shared" ca="1" si="371"/>
        <v/>
      </c>
      <c r="Q1999" t="str">
        <f t="shared" ca="1" si="365"/>
        <v/>
      </c>
      <c r="R1999" t="str">
        <f t="shared" ca="1" si="366"/>
        <v/>
      </c>
    </row>
    <row r="2000" spans="3:18" x14ac:dyDescent="0.25">
      <c r="C2000" s="25">
        <v>40458</v>
      </c>
      <c r="D2000" s="24">
        <v>81.67</v>
      </c>
      <c r="E2000" s="24">
        <v>22884.32</v>
      </c>
      <c r="F2000" s="24">
        <v>1158.06</v>
      </c>
      <c r="G2000">
        <f t="shared" si="360"/>
        <v>83.23</v>
      </c>
      <c r="H2000">
        <f t="shared" ca="1" si="367"/>
        <v>81.67</v>
      </c>
      <c r="I2000">
        <f t="shared" si="361"/>
        <v>2</v>
      </c>
      <c r="J2000">
        <f t="shared" ca="1" si="362"/>
        <v>1</v>
      </c>
      <c r="K2000">
        <f t="shared" ca="1" si="368"/>
        <v>22880.41</v>
      </c>
      <c r="L2000">
        <f t="shared" ca="1" si="369"/>
        <v>22884.32</v>
      </c>
      <c r="M2000" s="21">
        <f t="shared" ca="1" si="363"/>
        <v>-1.8743241619608386</v>
      </c>
      <c r="N2000" s="21">
        <f t="shared" ca="1" si="370"/>
        <v>1.7088854614044635E-2</v>
      </c>
      <c r="O2000" t="str">
        <f t="shared" ca="1" si="364"/>
        <v/>
      </c>
      <c r="P2000" t="str">
        <f t="shared" ca="1" si="371"/>
        <v/>
      </c>
      <c r="Q2000" t="str">
        <f t="shared" ca="1" si="365"/>
        <v/>
      </c>
      <c r="R2000" t="str">
        <f t="shared" ca="1" si="366"/>
        <v/>
      </c>
    </row>
    <row r="2001" spans="3:18" x14ac:dyDescent="0.25">
      <c r="C2001" s="25">
        <v>40457</v>
      </c>
      <c r="D2001" s="24">
        <v>83.23</v>
      </c>
      <c r="E2001" s="24">
        <v>22880.41</v>
      </c>
      <c r="F2001" s="24">
        <v>1159.97</v>
      </c>
      <c r="G2001">
        <f t="shared" ref="G2001:G2064" si="372">MAX($D2001:$D2015)</f>
        <v>83.23</v>
      </c>
      <c r="H2001">
        <f t="shared" ca="1" si="367"/>
        <v>83.23</v>
      </c>
      <c r="I2001">
        <f t="shared" ref="I2001:I2064" si="373">MATCH($G2001,$D2001:$D2015,0)</f>
        <v>1</v>
      </c>
      <c r="J2001">
        <f t="shared" ref="J2001:J2064" ca="1" si="374">MATCH($H2001,$D2001:$D2015,0)</f>
        <v>1</v>
      </c>
      <c r="K2001">
        <f t="shared" ca="1" si="368"/>
        <v>22880.41</v>
      </c>
      <c r="L2001">
        <f t="shared" ca="1" si="369"/>
        <v>22880.41</v>
      </c>
      <c r="M2001" s="21">
        <f t="shared" ref="M2001:M2064" ca="1" si="375">100*(H2001/G2001-1)</f>
        <v>0</v>
      </c>
      <c r="N2001" s="21">
        <f t="shared" ca="1" si="370"/>
        <v>0</v>
      </c>
      <c r="O2001" t="str">
        <f t="shared" ref="O2001:O2064" ca="1" si="376">IF(M2001&lt;-10,1,"")</f>
        <v/>
      </c>
      <c r="P2001" t="str">
        <f t="shared" ca="1" si="371"/>
        <v/>
      </c>
      <c r="Q2001" t="str">
        <f t="shared" ref="Q2001:Q2064" ca="1" si="377">IF(AND($O2001=1,$P2001=1),OFFSET($C2001,I2001-1,0),"")</f>
        <v/>
      </c>
      <c r="R2001" t="str">
        <f t="shared" ref="R2001:R2064" ca="1" si="378">IF(AND($O2001=1,$P2001=1),OFFSET($C2001,J2001-1,0),"")</f>
        <v/>
      </c>
    </row>
    <row r="2002" spans="3:18" x14ac:dyDescent="0.25">
      <c r="C2002" s="25">
        <v>40456</v>
      </c>
      <c r="D2002" s="24">
        <v>82.82</v>
      </c>
      <c r="E2002" s="24">
        <v>22639.14</v>
      </c>
      <c r="F2002" s="24">
        <v>1160.75</v>
      </c>
      <c r="G2002">
        <f t="shared" si="372"/>
        <v>82.82</v>
      </c>
      <c r="H2002">
        <f t="shared" ref="H2002:H2065" ca="1" si="379">MIN(OFFSET($D2002,0,0,MATCH($G2002,$D2002:$D2016,0),1))</f>
        <v>82.82</v>
      </c>
      <c r="I2002">
        <f t="shared" si="373"/>
        <v>1</v>
      </c>
      <c r="J2002">
        <f t="shared" ca="1" si="374"/>
        <v>1</v>
      </c>
      <c r="K2002">
        <f t="shared" ref="K2002:K2065" ca="1" si="380">OFFSET($E2002,I2002-1,0)</f>
        <v>22639.14</v>
      </c>
      <c r="L2002">
        <f t="shared" ref="L2002:L2065" ca="1" si="381">OFFSET($E2002,J2002-1,0)</f>
        <v>22639.14</v>
      </c>
      <c r="M2002" s="21">
        <f t="shared" ca="1" si="375"/>
        <v>0</v>
      </c>
      <c r="N2002" s="21">
        <f t="shared" ref="N2002:N2065" ca="1" si="382">IF(ISNUMBER(100*(L2002/K2002-1)),100*(L2002/K2002-1),"")</f>
        <v>0</v>
      </c>
      <c r="O2002" t="str">
        <f t="shared" ca="1" si="376"/>
        <v/>
      </c>
      <c r="P2002" t="str">
        <f t="shared" ref="P2002:P2065" ca="1" si="383">IF(N2002="","",IF(N2002=-100,"",IF(N2002&lt;-10,1,"")))</f>
        <v/>
      </c>
      <c r="Q2002" t="str">
        <f t="shared" ca="1" si="377"/>
        <v/>
      </c>
      <c r="R2002" t="str">
        <f t="shared" ca="1" si="378"/>
        <v/>
      </c>
    </row>
    <row r="2003" spans="3:18" x14ac:dyDescent="0.25">
      <c r="C2003" s="25">
        <v>40455</v>
      </c>
      <c r="D2003" s="24">
        <v>81.47</v>
      </c>
      <c r="E2003" s="24">
        <v>22618.66</v>
      </c>
      <c r="F2003" s="24">
        <v>1137.03</v>
      </c>
      <c r="G2003">
        <f t="shared" si="372"/>
        <v>81.58</v>
      </c>
      <c r="H2003">
        <f t="shared" ca="1" si="379"/>
        <v>81.47</v>
      </c>
      <c r="I2003">
        <f t="shared" si="373"/>
        <v>2</v>
      </c>
      <c r="J2003">
        <f t="shared" ca="1" si="374"/>
        <v>1</v>
      </c>
      <c r="K2003">
        <f t="shared" ca="1" si="380"/>
        <v>0</v>
      </c>
      <c r="L2003">
        <f t="shared" ca="1" si="381"/>
        <v>22618.66</v>
      </c>
      <c r="M2003" s="21">
        <f t="shared" ca="1" si="375"/>
        <v>-0.13483696984555316</v>
      </c>
      <c r="N2003" s="21" t="str">
        <f t="shared" ca="1" si="382"/>
        <v/>
      </c>
      <c r="O2003" t="str">
        <f t="shared" ca="1" si="376"/>
        <v/>
      </c>
      <c r="P2003" t="str">
        <f t="shared" ca="1" si="383"/>
        <v/>
      </c>
      <c r="Q2003" t="str">
        <f t="shared" ca="1" si="377"/>
        <v/>
      </c>
      <c r="R2003" t="str">
        <f t="shared" ca="1" si="378"/>
        <v/>
      </c>
    </row>
    <row r="2004" spans="3:18" x14ac:dyDescent="0.25">
      <c r="C2004" s="25">
        <v>40452</v>
      </c>
      <c r="D2004" s="24">
        <v>81.58</v>
      </c>
      <c r="E2004" s="24"/>
      <c r="F2004" s="24">
        <v>1146.24</v>
      </c>
      <c r="G2004">
        <f t="shared" si="372"/>
        <v>81.58</v>
      </c>
      <c r="H2004">
        <f t="shared" ca="1" si="379"/>
        <v>81.58</v>
      </c>
      <c r="I2004">
        <f t="shared" si="373"/>
        <v>1</v>
      </c>
      <c r="J2004">
        <f t="shared" ca="1" si="374"/>
        <v>1</v>
      </c>
      <c r="K2004">
        <f t="shared" ca="1" si="380"/>
        <v>0</v>
      </c>
      <c r="L2004">
        <f t="shared" ca="1" si="381"/>
        <v>0</v>
      </c>
      <c r="M2004" s="21">
        <f t="shared" ca="1" si="375"/>
        <v>0</v>
      </c>
      <c r="N2004" s="21" t="str">
        <f t="shared" ca="1" si="382"/>
        <v/>
      </c>
      <c r="O2004" t="str">
        <f t="shared" ca="1" si="376"/>
        <v/>
      </c>
      <c r="P2004" t="str">
        <f t="shared" ca="1" si="383"/>
        <v/>
      </c>
      <c r="Q2004" t="str">
        <f t="shared" ca="1" si="377"/>
        <v/>
      </c>
      <c r="R2004" t="str">
        <f t="shared" ca="1" si="378"/>
        <v/>
      </c>
    </row>
    <row r="2005" spans="3:18" x14ac:dyDescent="0.25">
      <c r="C2005" s="25">
        <v>40451</v>
      </c>
      <c r="D2005" s="24">
        <v>79.97</v>
      </c>
      <c r="E2005" s="24">
        <v>22358.17</v>
      </c>
      <c r="F2005" s="24">
        <v>1141.2</v>
      </c>
      <c r="G2005">
        <f t="shared" si="372"/>
        <v>79.97</v>
      </c>
      <c r="H2005">
        <f t="shared" ca="1" si="379"/>
        <v>79.97</v>
      </c>
      <c r="I2005">
        <f t="shared" si="373"/>
        <v>1</v>
      </c>
      <c r="J2005">
        <f t="shared" ca="1" si="374"/>
        <v>1</v>
      </c>
      <c r="K2005">
        <f t="shared" ca="1" si="380"/>
        <v>22358.17</v>
      </c>
      <c r="L2005">
        <f t="shared" ca="1" si="381"/>
        <v>22358.17</v>
      </c>
      <c r="M2005" s="21">
        <f t="shared" ca="1" si="375"/>
        <v>0</v>
      </c>
      <c r="N2005" s="21">
        <f t="shared" ca="1" si="382"/>
        <v>0</v>
      </c>
      <c r="O2005" t="str">
        <f t="shared" ca="1" si="376"/>
        <v/>
      </c>
      <c r="P2005" t="str">
        <f t="shared" ca="1" si="383"/>
        <v/>
      </c>
      <c r="Q2005" t="str">
        <f t="shared" ca="1" si="377"/>
        <v/>
      </c>
      <c r="R2005" t="str">
        <f t="shared" ca="1" si="378"/>
        <v/>
      </c>
    </row>
    <row r="2006" spans="3:18" x14ac:dyDescent="0.25">
      <c r="C2006" s="25">
        <v>40450</v>
      </c>
      <c r="D2006" s="24">
        <v>77.86</v>
      </c>
      <c r="E2006" s="24">
        <v>22378.67</v>
      </c>
      <c r="F2006" s="24">
        <v>1144.73</v>
      </c>
      <c r="G2006">
        <f t="shared" si="372"/>
        <v>77.86</v>
      </c>
      <c r="H2006">
        <f t="shared" ca="1" si="379"/>
        <v>77.86</v>
      </c>
      <c r="I2006">
        <f t="shared" si="373"/>
        <v>1</v>
      </c>
      <c r="J2006">
        <f t="shared" ca="1" si="374"/>
        <v>1</v>
      </c>
      <c r="K2006">
        <f t="shared" ca="1" si="380"/>
        <v>22378.67</v>
      </c>
      <c r="L2006">
        <f t="shared" ca="1" si="381"/>
        <v>22378.67</v>
      </c>
      <c r="M2006" s="21">
        <f t="shared" ca="1" si="375"/>
        <v>0</v>
      </c>
      <c r="N2006" s="21">
        <f t="shared" ca="1" si="382"/>
        <v>0</v>
      </c>
      <c r="O2006" t="str">
        <f t="shared" ca="1" si="376"/>
        <v/>
      </c>
      <c r="P2006" t="str">
        <f t="shared" ca="1" si="383"/>
        <v/>
      </c>
      <c r="Q2006" t="str">
        <f t="shared" ca="1" si="377"/>
        <v/>
      </c>
      <c r="R2006" t="str">
        <f t="shared" ca="1" si="378"/>
        <v/>
      </c>
    </row>
    <row r="2007" spans="3:18" x14ac:dyDescent="0.25">
      <c r="C2007" s="25">
        <v>40449</v>
      </c>
      <c r="D2007" s="24">
        <v>76.180000000000007</v>
      </c>
      <c r="E2007" s="24">
        <v>22109.95</v>
      </c>
      <c r="F2007" s="24">
        <v>1147.7</v>
      </c>
      <c r="G2007">
        <f t="shared" si="372"/>
        <v>77.19</v>
      </c>
      <c r="H2007">
        <f t="shared" ca="1" si="379"/>
        <v>73.52</v>
      </c>
      <c r="I2007">
        <f t="shared" si="373"/>
        <v>12</v>
      </c>
      <c r="J2007">
        <f t="shared" ca="1" si="374"/>
        <v>6</v>
      </c>
      <c r="K2007">
        <f t="shared" ca="1" si="380"/>
        <v>21658.35</v>
      </c>
      <c r="L2007">
        <f t="shared" ca="1" si="381"/>
        <v>22002.59</v>
      </c>
      <c r="M2007" s="21">
        <f t="shared" ca="1" si="375"/>
        <v>-4.7545018784816762</v>
      </c>
      <c r="N2007" s="21">
        <f t="shared" ca="1" si="382"/>
        <v>1.5894100889495277</v>
      </c>
      <c r="O2007" t="str">
        <f t="shared" ca="1" si="376"/>
        <v/>
      </c>
      <c r="P2007" t="str">
        <f t="shared" ca="1" si="383"/>
        <v/>
      </c>
      <c r="Q2007" t="str">
        <f t="shared" ca="1" si="377"/>
        <v/>
      </c>
      <c r="R2007" t="str">
        <f t="shared" ca="1" si="378"/>
        <v/>
      </c>
    </row>
    <row r="2008" spans="3:18" x14ac:dyDescent="0.25">
      <c r="C2008" s="25">
        <v>40448</v>
      </c>
      <c r="D2008" s="24">
        <v>76.52</v>
      </c>
      <c r="E2008" s="24">
        <v>22340.84</v>
      </c>
      <c r="F2008" s="24">
        <v>1142.1600000000001</v>
      </c>
      <c r="G2008">
        <f t="shared" si="372"/>
        <v>77.19</v>
      </c>
      <c r="H2008">
        <f t="shared" ca="1" si="379"/>
        <v>73.52</v>
      </c>
      <c r="I2008">
        <f t="shared" si="373"/>
        <v>11</v>
      </c>
      <c r="J2008">
        <f t="shared" ca="1" si="374"/>
        <v>5</v>
      </c>
      <c r="K2008">
        <f t="shared" ca="1" si="380"/>
        <v>21658.35</v>
      </c>
      <c r="L2008">
        <f t="shared" ca="1" si="381"/>
        <v>22002.59</v>
      </c>
      <c r="M2008" s="21">
        <f t="shared" ca="1" si="375"/>
        <v>-4.7545018784816762</v>
      </c>
      <c r="N2008" s="21">
        <f t="shared" ca="1" si="382"/>
        <v>1.5894100889495277</v>
      </c>
      <c r="O2008" t="str">
        <f t="shared" ca="1" si="376"/>
        <v/>
      </c>
      <c r="P2008" t="str">
        <f t="shared" ca="1" si="383"/>
        <v/>
      </c>
      <c r="Q2008" t="str">
        <f t="shared" ca="1" si="377"/>
        <v/>
      </c>
      <c r="R2008" t="str">
        <f t="shared" ca="1" si="378"/>
        <v/>
      </c>
    </row>
    <row r="2009" spans="3:18" x14ac:dyDescent="0.25">
      <c r="C2009" s="25">
        <v>40445</v>
      </c>
      <c r="D2009" s="24">
        <v>76.489999999999995</v>
      </c>
      <c r="E2009" s="24">
        <v>22119.43</v>
      </c>
      <c r="F2009" s="24">
        <v>1148.67</v>
      </c>
      <c r="G2009">
        <f t="shared" si="372"/>
        <v>77.19</v>
      </c>
      <c r="H2009">
        <f t="shared" ca="1" si="379"/>
        <v>73.52</v>
      </c>
      <c r="I2009">
        <f t="shared" si="373"/>
        <v>10</v>
      </c>
      <c r="J2009">
        <f t="shared" ca="1" si="374"/>
        <v>4</v>
      </c>
      <c r="K2009">
        <f t="shared" ca="1" si="380"/>
        <v>21658.35</v>
      </c>
      <c r="L2009">
        <f t="shared" ca="1" si="381"/>
        <v>22002.59</v>
      </c>
      <c r="M2009" s="21">
        <f t="shared" ca="1" si="375"/>
        <v>-4.7545018784816762</v>
      </c>
      <c r="N2009" s="21">
        <f t="shared" ca="1" si="382"/>
        <v>1.5894100889495277</v>
      </c>
      <c r="O2009" t="str">
        <f t="shared" ca="1" si="376"/>
        <v/>
      </c>
      <c r="P2009" t="str">
        <f t="shared" ca="1" si="383"/>
        <v/>
      </c>
      <c r="Q2009" t="str">
        <f t="shared" ca="1" si="377"/>
        <v/>
      </c>
      <c r="R2009" t="str">
        <f t="shared" ca="1" si="378"/>
        <v/>
      </c>
    </row>
    <row r="2010" spans="3:18" x14ac:dyDescent="0.25">
      <c r="C2010" s="25">
        <v>40444</v>
      </c>
      <c r="D2010" s="24">
        <v>75.180000000000007</v>
      </c>
      <c r="E2010" s="24"/>
      <c r="F2010" s="24">
        <v>1124.83</v>
      </c>
      <c r="G2010">
        <f t="shared" si="372"/>
        <v>77.19</v>
      </c>
      <c r="H2010">
        <f t="shared" ca="1" si="379"/>
        <v>73.52</v>
      </c>
      <c r="I2010">
        <f t="shared" si="373"/>
        <v>9</v>
      </c>
      <c r="J2010">
        <f t="shared" ca="1" si="374"/>
        <v>3</v>
      </c>
      <c r="K2010">
        <f t="shared" ca="1" si="380"/>
        <v>21658.35</v>
      </c>
      <c r="L2010">
        <f t="shared" ca="1" si="381"/>
        <v>22002.59</v>
      </c>
      <c r="M2010" s="21">
        <f t="shared" ca="1" si="375"/>
        <v>-4.7545018784816762</v>
      </c>
      <c r="N2010" s="21">
        <f t="shared" ca="1" si="382"/>
        <v>1.5894100889495277</v>
      </c>
      <c r="O2010" t="str">
        <f t="shared" ca="1" si="376"/>
        <v/>
      </c>
      <c r="P2010" t="str">
        <f t="shared" ca="1" si="383"/>
        <v/>
      </c>
      <c r="Q2010" t="str">
        <f t="shared" ca="1" si="377"/>
        <v/>
      </c>
      <c r="R2010" t="str">
        <f t="shared" ca="1" si="378"/>
        <v/>
      </c>
    </row>
    <row r="2011" spans="3:18" x14ac:dyDescent="0.25">
      <c r="C2011" s="25">
        <v>40443</v>
      </c>
      <c r="D2011" s="24">
        <v>74.709999999999994</v>
      </c>
      <c r="E2011" s="24">
        <v>22047.71</v>
      </c>
      <c r="F2011" s="24">
        <v>1134.28</v>
      </c>
      <c r="G2011">
        <f t="shared" si="372"/>
        <v>77.19</v>
      </c>
      <c r="H2011">
        <f t="shared" ca="1" si="379"/>
        <v>73.52</v>
      </c>
      <c r="I2011">
        <f t="shared" si="373"/>
        <v>8</v>
      </c>
      <c r="J2011">
        <f t="shared" ca="1" si="374"/>
        <v>2</v>
      </c>
      <c r="K2011">
        <f t="shared" ca="1" si="380"/>
        <v>21658.35</v>
      </c>
      <c r="L2011">
        <f t="shared" ca="1" si="381"/>
        <v>22002.59</v>
      </c>
      <c r="M2011" s="21">
        <f t="shared" ca="1" si="375"/>
        <v>-4.7545018784816762</v>
      </c>
      <c r="N2011" s="21">
        <f t="shared" ca="1" si="382"/>
        <v>1.5894100889495277</v>
      </c>
      <c r="O2011" t="str">
        <f t="shared" ca="1" si="376"/>
        <v/>
      </c>
      <c r="P2011" t="str">
        <f t="shared" ca="1" si="383"/>
        <v/>
      </c>
      <c r="Q2011" t="str">
        <f t="shared" ca="1" si="377"/>
        <v/>
      </c>
      <c r="R2011" t="str">
        <f t="shared" ca="1" si="378"/>
        <v/>
      </c>
    </row>
    <row r="2012" spans="3:18" x14ac:dyDescent="0.25">
      <c r="C2012" s="25">
        <v>40442</v>
      </c>
      <c r="D2012" s="24">
        <v>73.52</v>
      </c>
      <c r="E2012" s="24">
        <v>22002.59</v>
      </c>
      <c r="F2012" s="24">
        <v>1139.78</v>
      </c>
      <c r="G2012">
        <f t="shared" si="372"/>
        <v>77.19</v>
      </c>
      <c r="H2012">
        <f t="shared" ca="1" si="379"/>
        <v>73.52</v>
      </c>
      <c r="I2012">
        <f t="shared" si="373"/>
        <v>7</v>
      </c>
      <c r="J2012">
        <f t="shared" ca="1" si="374"/>
        <v>1</v>
      </c>
      <c r="K2012">
        <f t="shared" ca="1" si="380"/>
        <v>21658.35</v>
      </c>
      <c r="L2012">
        <f t="shared" ca="1" si="381"/>
        <v>22002.59</v>
      </c>
      <c r="M2012" s="21">
        <f t="shared" ca="1" si="375"/>
        <v>-4.7545018784816762</v>
      </c>
      <c r="N2012" s="21">
        <f t="shared" ca="1" si="382"/>
        <v>1.5894100889495277</v>
      </c>
      <c r="O2012" t="str">
        <f t="shared" ca="1" si="376"/>
        <v/>
      </c>
      <c r="P2012" t="str">
        <f t="shared" ca="1" si="383"/>
        <v/>
      </c>
      <c r="Q2012" t="str">
        <f t="shared" ca="1" si="377"/>
        <v/>
      </c>
      <c r="R2012" t="str">
        <f t="shared" ca="1" si="378"/>
        <v/>
      </c>
    </row>
    <row r="2013" spans="3:18" x14ac:dyDescent="0.25">
      <c r="C2013" s="25">
        <v>40441</v>
      </c>
      <c r="D2013" s="24">
        <v>74.86</v>
      </c>
      <c r="E2013" s="24">
        <v>21977.34</v>
      </c>
      <c r="F2013" s="24">
        <v>1142.71</v>
      </c>
      <c r="G2013">
        <f t="shared" si="372"/>
        <v>77.19</v>
      </c>
      <c r="H2013">
        <f t="shared" ca="1" si="379"/>
        <v>73.66</v>
      </c>
      <c r="I2013">
        <f t="shared" si="373"/>
        <v>6</v>
      </c>
      <c r="J2013">
        <f t="shared" ca="1" si="374"/>
        <v>2</v>
      </c>
      <c r="K2013">
        <f t="shared" ca="1" si="380"/>
        <v>21658.35</v>
      </c>
      <c r="L2013">
        <f t="shared" ca="1" si="381"/>
        <v>21970.86</v>
      </c>
      <c r="M2013" s="21">
        <f t="shared" ca="1" si="375"/>
        <v>-4.5731312346158788</v>
      </c>
      <c r="N2013" s="21">
        <f t="shared" ca="1" si="382"/>
        <v>1.4429077007251268</v>
      </c>
      <c r="O2013" t="str">
        <f t="shared" ca="1" si="376"/>
        <v/>
      </c>
      <c r="P2013" t="str">
        <f t="shared" ca="1" si="383"/>
        <v/>
      </c>
      <c r="Q2013" t="str">
        <f t="shared" ca="1" si="377"/>
        <v/>
      </c>
      <c r="R2013" t="str">
        <f t="shared" ca="1" si="378"/>
        <v/>
      </c>
    </row>
    <row r="2014" spans="3:18" x14ac:dyDescent="0.25">
      <c r="C2014" s="25">
        <v>40438</v>
      </c>
      <c r="D2014" s="24">
        <v>73.66</v>
      </c>
      <c r="E2014" s="24">
        <v>21970.86</v>
      </c>
      <c r="F2014" s="24">
        <v>1125.5899999999999</v>
      </c>
      <c r="G2014">
        <f t="shared" si="372"/>
        <v>77.19</v>
      </c>
      <c r="H2014">
        <f t="shared" ca="1" si="379"/>
        <v>73.66</v>
      </c>
      <c r="I2014">
        <f t="shared" si="373"/>
        <v>5</v>
      </c>
      <c r="J2014">
        <f t="shared" ca="1" si="374"/>
        <v>1</v>
      </c>
      <c r="K2014">
        <f t="shared" ca="1" si="380"/>
        <v>21658.35</v>
      </c>
      <c r="L2014">
        <f t="shared" ca="1" si="381"/>
        <v>21970.86</v>
      </c>
      <c r="M2014" s="21">
        <f t="shared" ca="1" si="375"/>
        <v>-4.5731312346158788</v>
      </c>
      <c r="N2014" s="21">
        <f t="shared" ca="1" si="382"/>
        <v>1.4429077007251268</v>
      </c>
      <c r="O2014" t="str">
        <f t="shared" ca="1" si="376"/>
        <v/>
      </c>
      <c r="P2014" t="str">
        <f t="shared" ca="1" si="383"/>
        <v/>
      </c>
      <c r="Q2014" t="str">
        <f t="shared" ca="1" si="377"/>
        <v/>
      </c>
      <c r="R2014" t="str">
        <f t="shared" ca="1" si="378"/>
        <v/>
      </c>
    </row>
    <row r="2015" spans="3:18" x14ac:dyDescent="0.25">
      <c r="C2015" s="25">
        <v>40437</v>
      </c>
      <c r="D2015" s="24">
        <v>74.569999999999993</v>
      </c>
      <c r="E2015" s="24">
        <v>21691.45</v>
      </c>
      <c r="F2015" s="24">
        <v>1124.6600000000001</v>
      </c>
      <c r="G2015">
        <f t="shared" si="372"/>
        <v>77.19</v>
      </c>
      <c r="H2015">
        <f t="shared" ca="1" si="379"/>
        <v>74.569999999999993</v>
      </c>
      <c r="I2015">
        <f t="shared" si="373"/>
        <v>4</v>
      </c>
      <c r="J2015">
        <f t="shared" ca="1" si="374"/>
        <v>1</v>
      </c>
      <c r="K2015">
        <f t="shared" ca="1" si="380"/>
        <v>21658.35</v>
      </c>
      <c r="L2015">
        <f t="shared" ca="1" si="381"/>
        <v>21691.45</v>
      </c>
      <c r="M2015" s="21">
        <f t="shared" ca="1" si="375"/>
        <v>-3.3942220494882824</v>
      </c>
      <c r="N2015" s="21">
        <f t="shared" ca="1" si="382"/>
        <v>0.15282789316823919</v>
      </c>
      <c r="O2015" t="str">
        <f t="shared" ca="1" si="376"/>
        <v/>
      </c>
      <c r="P2015" t="str">
        <f t="shared" ca="1" si="383"/>
        <v/>
      </c>
      <c r="Q2015" t="str">
        <f t="shared" ca="1" si="377"/>
        <v/>
      </c>
      <c r="R2015" t="str">
        <f t="shared" ca="1" si="378"/>
        <v/>
      </c>
    </row>
    <row r="2016" spans="3:18" x14ac:dyDescent="0.25">
      <c r="C2016" s="25">
        <v>40436</v>
      </c>
      <c r="D2016" s="24">
        <v>76.02</v>
      </c>
      <c r="E2016" s="24">
        <v>21725.64</v>
      </c>
      <c r="F2016" s="24">
        <v>1125.06</v>
      </c>
      <c r="G2016">
        <f t="shared" si="372"/>
        <v>77.19</v>
      </c>
      <c r="H2016">
        <f t="shared" ca="1" si="379"/>
        <v>76.02</v>
      </c>
      <c r="I2016">
        <f t="shared" si="373"/>
        <v>3</v>
      </c>
      <c r="J2016">
        <f t="shared" ca="1" si="374"/>
        <v>1</v>
      </c>
      <c r="K2016">
        <f t="shared" ca="1" si="380"/>
        <v>21658.35</v>
      </c>
      <c r="L2016">
        <f t="shared" ca="1" si="381"/>
        <v>21725.64</v>
      </c>
      <c r="M2016" s="21">
        <f t="shared" ca="1" si="375"/>
        <v>-1.5157403808783498</v>
      </c>
      <c r="N2016" s="21">
        <f t="shared" ca="1" si="382"/>
        <v>0.31068848735014143</v>
      </c>
      <c r="O2016" t="str">
        <f t="shared" ca="1" si="376"/>
        <v/>
      </c>
      <c r="P2016" t="str">
        <f t="shared" ca="1" si="383"/>
        <v/>
      </c>
      <c r="Q2016" t="str">
        <f t="shared" ca="1" si="377"/>
        <v/>
      </c>
      <c r="R2016" t="str">
        <f t="shared" ca="1" si="378"/>
        <v/>
      </c>
    </row>
    <row r="2017" spans="3:18" x14ac:dyDescent="0.25">
      <c r="C2017" s="25">
        <v>40435</v>
      </c>
      <c r="D2017" s="24">
        <v>76.8</v>
      </c>
      <c r="E2017" s="24">
        <v>21696.04</v>
      </c>
      <c r="F2017" s="24">
        <v>1121.0999999999999</v>
      </c>
      <c r="G2017">
        <f t="shared" si="372"/>
        <v>77.19</v>
      </c>
      <c r="H2017">
        <f t="shared" ca="1" si="379"/>
        <v>76.8</v>
      </c>
      <c r="I2017">
        <f t="shared" si="373"/>
        <v>2</v>
      </c>
      <c r="J2017">
        <f t="shared" ca="1" si="374"/>
        <v>1</v>
      </c>
      <c r="K2017">
        <f t="shared" ca="1" si="380"/>
        <v>21658.35</v>
      </c>
      <c r="L2017">
        <f t="shared" ca="1" si="381"/>
        <v>21696.04</v>
      </c>
      <c r="M2017" s="21">
        <f t="shared" ca="1" si="375"/>
        <v>-0.50524679362611291</v>
      </c>
      <c r="N2017" s="21">
        <f t="shared" ca="1" si="382"/>
        <v>0.17402064330847011</v>
      </c>
      <c r="O2017" t="str">
        <f t="shared" ca="1" si="376"/>
        <v/>
      </c>
      <c r="P2017" t="str">
        <f t="shared" ca="1" si="383"/>
        <v/>
      </c>
      <c r="Q2017" t="str">
        <f t="shared" ca="1" si="377"/>
        <v/>
      </c>
      <c r="R2017" t="str">
        <f t="shared" ca="1" si="378"/>
        <v/>
      </c>
    </row>
    <row r="2018" spans="3:18" x14ac:dyDescent="0.25">
      <c r="C2018" s="25">
        <v>40434</v>
      </c>
      <c r="D2018" s="24">
        <v>77.19</v>
      </c>
      <c r="E2018" s="24">
        <v>21658.35</v>
      </c>
      <c r="F2018" s="24">
        <v>1121.9000000000001</v>
      </c>
      <c r="G2018">
        <f t="shared" si="372"/>
        <v>77.19</v>
      </c>
      <c r="H2018">
        <f t="shared" ca="1" si="379"/>
        <v>77.19</v>
      </c>
      <c r="I2018">
        <f t="shared" si="373"/>
        <v>1</v>
      </c>
      <c r="J2018">
        <f t="shared" ca="1" si="374"/>
        <v>1</v>
      </c>
      <c r="K2018">
        <f t="shared" ca="1" si="380"/>
        <v>21658.35</v>
      </c>
      <c r="L2018">
        <f t="shared" ca="1" si="381"/>
        <v>21658.35</v>
      </c>
      <c r="M2018" s="21">
        <f t="shared" ca="1" si="375"/>
        <v>0</v>
      </c>
      <c r="N2018" s="21">
        <f t="shared" ca="1" si="382"/>
        <v>0</v>
      </c>
      <c r="O2018" t="str">
        <f t="shared" ca="1" si="376"/>
        <v/>
      </c>
      <c r="P2018" t="str">
        <f t="shared" ca="1" si="383"/>
        <v/>
      </c>
      <c r="Q2018" t="str">
        <f t="shared" ca="1" si="377"/>
        <v/>
      </c>
      <c r="R2018" t="str">
        <f t="shared" ca="1" si="378"/>
        <v/>
      </c>
    </row>
    <row r="2019" spans="3:18" x14ac:dyDescent="0.25">
      <c r="C2019" s="25">
        <v>40431</v>
      </c>
      <c r="D2019" s="24">
        <v>76.45</v>
      </c>
      <c r="E2019" s="24">
        <v>21257.39</v>
      </c>
      <c r="F2019" s="24">
        <v>1109.55</v>
      </c>
      <c r="G2019">
        <f t="shared" si="372"/>
        <v>76.45</v>
      </c>
      <c r="H2019">
        <f t="shared" ca="1" si="379"/>
        <v>76.45</v>
      </c>
      <c r="I2019">
        <f t="shared" si="373"/>
        <v>1</v>
      </c>
      <c r="J2019">
        <f t="shared" ca="1" si="374"/>
        <v>1</v>
      </c>
      <c r="K2019">
        <f t="shared" ca="1" si="380"/>
        <v>21257.39</v>
      </c>
      <c r="L2019">
        <f t="shared" ca="1" si="381"/>
        <v>21257.39</v>
      </c>
      <c r="M2019" s="21">
        <f t="shared" ca="1" si="375"/>
        <v>0</v>
      </c>
      <c r="N2019" s="21">
        <f t="shared" ca="1" si="382"/>
        <v>0</v>
      </c>
      <c r="O2019" t="str">
        <f t="shared" ca="1" si="376"/>
        <v/>
      </c>
      <c r="P2019" t="str">
        <f t="shared" ca="1" si="383"/>
        <v/>
      </c>
      <c r="Q2019" t="str">
        <f t="shared" ca="1" si="377"/>
        <v/>
      </c>
      <c r="R2019" t="str">
        <f t="shared" ca="1" si="378"/>
        <v/>
      </c>
    </row>
    <row r="2020" spans="3:18" x14ac:dyDescent="0.25">
      <c r="C2020" s="25">
        <v>40430</v>
      </c>
      <c r="D2020" s="24">
        <v>74.25</v>
      </c>
      <c r="E2020" s="24">
        <v>21167.27</v>
      </c>
      <c r="F2020" s="24">
        <v>1104.18</v>
      </c>
      <c r="G2020">
        <f t="shared" si="372"/>
        <v>75.17</v>
      </c>
      <c r="H2020">
        <f t="shared" ca="1" si="379"/>
        <v>71.92</v>
      </c>
      <c r="I2020">
        <f t="shared" si="373"/>
        <v>10</v>
      </c>
      <c r="J2020">
        <f t="shared" ca="1" si="374"/>
        <v>8</v>
      </c>
      <c r="K2020">
        <f t="shared" ca="1" si="380"/>
        <v>20597.349999999999</v>
      </c>
      <c r="L2020">
        <f t="shared" ca="1" si="381"/>
        <v>20536.490000000002</v>
      </c>
      <c r="M2020" s="21">
        <f t="shared" ca="1" si="375"/>
        <v>-4.3235333244645453</v>
      </c>
      <c r="N2020" s="21">
        <f t="shared" ca="1" si="382"/>
        <v>-0.29547490332493265</v>
      </c>
      <c r="O2020" t="str">
        <f t="shared" ca="1" si="376"/>
        <v/>
      </c>
      <c r="P2020" t="str">
        <f t="shared" ca="1" si="383"/>
        <v/>
      </c>
      <c r="Q2020" t="str">
        <f t="shared" ca="1" si="377"/>
        <v/>
      </c>
      <c r="R2020" t="str">
        <f t="shared" ca="1" si="378"/>
        <v/>
      </c>
    </row>
    <row r="2021" spans="3:18" x14ac:dyDescent="0.25">
      <c r="C2021" s="25">
        <v>40429</v>
      </c>
      <c r="D2021" s="24">
        <v>74.67</v>
      </c>
      <c r="E2021" s="24">
        <v>21088.86</v>
      </c>
      <c r="F2021" s="24">
        <v>1098.8699999999999</v>
      </c>
      <c r="G2021">
        <f t="shared" si="372"/>
        <v>75.17</v>
      </c>
      <c r="H2021">
        <f t="shared" ca="1" si="379"/>
        <v>71.92</v>
      </c>
      <c r="I2021">
        <f t="shared" si="373"/>
        <v>9</v>
      </c>
      <c r="J2021">
        <f t="shared" ca="1" si="374"/>
        <v>7</v>
      </c>
      <c r="K2021">
        <f t="shared" ca="1" si="380"/>
        <v>20597.349999999999</v>
      </c>
      <c r="L2021">
        <f t="shared" ca="1" si="381"/>
        <v>20536.490000000002</v>
      </c>
      <c r="M2021" s="21">
        <f t="shared" ca="1" si="375"/>
        <v>-4.3235333244645453</v>
      </c>
      <c r="N2021" s="21">
        <f t="shared" ca="1" si="382"/>
        <v>-0.29547490332493265</v>
      </c>
      <c r="O2021" t="str">
        <f t="shared" ca="1" si="376"/>
        <v/>
      </c>
      <c r="P2021" t="str">
        <f t="shared" ca="1" si="383"/>
        <v/>
      </c>
      <c r="Q2021" t="str">
        <f t="shared" ca="1" si="377"/>
        <v/>
      </c>
      <c r="R2021" t="str">
        <f t="shared" ca="1" si="378"/>
        <v/>
      </c>
    </row>
    <row r="2022" spans="3:18" x14ac:dyDescent="0.25">
      <c r="C2022" s="25">
        <v>40428</v>
      </c>
      <c r="D2022" s="24">
        <v>74.09</v>
      </c>
      <c r="E2022" s="24">
        <v>21401.79</v>
      </c>
      <c r="F2022" s="24">
        <v>1091.8399999999999</v>
      </c>
      <c r="G2022">
        <f t="shared" si="372"/>
        <v>75.42</v>
      </c>
      <c r="H2022">
        <f t="shared" ca="1" si="379"/>
        <v>71.63</v>
      </c>
      <c r="I2022">
        <f t="shared" si="373"/>
        <v>15</v>
      </c>
      <c r="J2022">
        <f t="shared" ca="1" si="374"/>
        <v>11</v>
      </c>
      <c r="K2022">
        <f t="shared" ca="1" si="380"/>
        <v>21022.73</v>
      </c>
      <c r="L2022">
        <f t="shared" ca="1" si="381"/>
        <v>20658.71</v>
      </c>
      <c r="M2022" s="21">
        <f t="shared" ca="1" si="375"/>
        <v>-5.0251922566958429</v>
      </c>
      <c r="N2022" s="21">
        <f t="shared" ca="1" si="382"/>
        <v>-1.7315543699605196</v>
      </c>
      <c r="O2022" t="str">
        <f t="shared" ca="1" si="376"/>
        <v/>
      </c>
      <c r="P2022" t="str">
        <f t="shared" ca="1" si="383"/>
        <v/>
      </c>
      <c r="Q2022" t="str">
        <f t="shared" ca="1" si="377"/>
        <v/>
      </c>
      <c r="R2022" t="str">
        <f t="shared" ca="1" si="378"/>
        <v/>
      </c>
    </row>
    <row r="2023" spans="3:18" x14ac:dyDescent="0.25">
      <c r="C2023" s="25">
        <v>40427</v>
      </c>
      <c r="D2023" s="24"/>
      <c r="E2023" s="24">
        <v>21355.77</v>
      </c>
      <c r="F2023" s="24"/>
      <c r="G2023">
        <f t="shared" si="372"/>
        <v>75.77</v>
      </c>
      <c r="H2023">
        <f t="shared" ca="1" si="379"/>
        <v>71.63</v>
      </c>
      <c r="I2023">
        <f t="shared" si="373"/>
        <v>15</v>
      </c>
      <c r="J2023">
        <f t="shared" ca="1" si="374"/>
        <v>10</v>
      </c>
      <c r="K2023">
        <f t="shared" ca="1" si="380"/>
        <v>21137.43</v>
      </c>
      <c r="L2023">
        <f t="shared" ca="1" si="381"/>
        <v>20658.71</v>
      </c>
      <c r="M2023" s="21">
        <f t="shared" ca="1" si="375"/>
        <v>-5.4639039197571631</v>
      </c>
      <c r="N2023" s="21">
        <f t="shared" ca="1" si="382"/>
        <v>-2.2647975652669294</v>
      </c>
      <c r="O2023" t="str">
        <f t="shared" ca="1" si="376"/>
        <v/>
      </c>
      <c r="P2023" t="str">
        <f t="shared" ca="1" si="383"/>
        <v/>
      </c>
      <c r="Q2023" t="str">
        <f t="shared" ca="1" si="377"/>
        <v/>
      </c>
      <c r="R2023" t="str">
        <f t="shared" ca="1" si="378"/>
        <v/>
      </c>
    </row>
    <row r="2024" spans="3:18" x14ac:dyDescent="0.25">
      <c r="C2024" s="25">
        <v>40424</v>
      </c>
      <c r="D2024" s="24">
        <v>74.599999999999994</v>
      </c>
      <c r="E2024" s="24">
        <v>20971.5</v>
      </c>
      <c r="F2024" s="24">
        <v>1104.51</v>
      </c>
      <c r="G2024">
        <f t="shared" si="372"/>
        <v>75.77</v>
      </c>
      <c r="H2024">
        <f t="shared" ca="1" si="379"/>
        <v>71.63</v>
      </c>
      <c r="I2024">
        <f t="shared" si="373"/>
        <v>14</v>
      </c>
      <c r="J2024">
        <f t="shared" ca="1" si="374"/>
        <v>9</v>
      </c>
      <c r="K2024">
        <f t="shared" ca="1" si="380"/>
        <v>21137.43</v>
      </c>
      <c r="L2024">
        <f t="shared" ca="1" si="381"/>
        <v>20658.71</v>
      </c>
      <c r="M2024" s="21">
        <f t="shared" ca="1" si="375"/>
        <v>-5.4639039197571631</v>
      </c>
      <c r="N2024" s="21">
        <f t="shared" ca="1" si="382"/>
        <v>-2.2647975652669294</v>
      </c>
      <c r="O2024" t="str">
        <f t="shared" ca="1" si="376"/>
        <v/>
      </c>
      <c r="P2024" t="str">
        <f t="shared" ca="1" si="383"/>
        <v/>
      </c>
      <c r="Q2024" t="str">
        <f t="shared" ca="1" si="377"/>
        <v/>
      </c>
      <c r="R2024" t="str">
        <f t="shared" ca="1" si="378"/>
        <v/>
      </c>
    </row>
    <row r="2025" spans="3:18" x14ac:dyDescent="0.25">
      <c r="C2025" s="25">
        <v>40423</v>
      </c>
      <c r="D2025" s="24">
        <v>75.02</v>
      </c>
      <c r="E2025" s="24">
        <v>20868.919999999998</v>
      </c>
      <c r="F2025" s="24">
        <v>1090.0999999999999</v>
      </c>
      <c r="G2025">
        <f t="shared" si="372"/>
        <v>75.77</v>
      </c>
      <c r="H2025">
        <f t="shared" ca="1" si="379"/>
        <v>71.63</v>
      </c>
      <c r="I2025">
        <f t="shared" si="373"/>
        <v>13</v>
      </c>
      <c r="J2025">
        <f t="shared" ca="1" si="374"/>
        <v>8</v>
      </c>
      <c r="K2025">
        <f t="shared" ca="1" si="380"/>
        <v>21137.43</v>
      </c>
      <c r="L2025">
        <f t="shared" ca="1" si="381"/>
        <v>20658.71</v>
      </c>
      <c r="M2025" s="21">
        <f t="shared" ca="1" si="375"/>
        <v>-5.4639039197571631</v>
      </c>
      <c r="N2025" s="21">
        <f t="shared" ca="1" si="382"/>
        <v>-2.2647975652669294</v>
      </c>
      <c r="O2025" t="str">
        <f t="shared" ca="1" si="376"/>
        <v/>
      </c>
      <c r="P2025" t="str">
        <f t="shared" ca="1" si="383"/>
        <v/>
      </c>
      <c r="Q2025" t="str">
        <f t="shared" ca="1" si="377"/>
        <v/>
      </c>
      <c r="R2025" t="str">
        <f t="shared" ca="1" si="378"/>
        <v/>
      </c>
    </row>
    <row r="2026" spans="3:18" x14ac:dyDescent="0.25">
      <c r="C2026" s="25">
        <v>40422</v>
      </c>
      <c r="D2026" s="24">
        <v>73.91</v>
      </c>
      <c r="E2026" s="24">
        <v>20623.830000000002</v>
      </c>
      <c r="F2026" s="24">
        <v>1080.29</v>
      </c>
      <c r="G2026">
        <f t="shared" si="372"/>
        <v>75.77</v>
      </c>
      <c r="H2026">
        <f t="shared" ca="1" si="379"/>
        <v>71.63</v>
      </c>
      <c r="I2026">
        <f t="shared" si="373"/>
        <v>12</v>
      </c>
      <c r="J2026">
        <f t="shared" ca="1" si="374"/>
        <v>7</v>
      </c>
      <c r="K2026">
        <f t="shared" ca="1" si="380"/>
        <v>21137.43</v>
      </c>
      <c r="L2026">
        <f t="shared" ca="1" si="381"/>
        <v>20658.71</v>
      </c>
      <c r="M2026" s="21">
        <f t="shared" ca="1" si="375"/>
        <v>-5.4639039197571631</v>
      </c>
      <c r="N2026" s="21">
        <f t="shared" ca="1" si="382"/>
        <v>-2.2647975652669294</v>
      </c>
      <c r="O2026" t="str">
        <f t="shared" ca="1" si="376"/>
        <v/>
      </c>
      <c r="P2026" t="str">
        <f t="shared" ca="1" si="383"/>
        <v/>
      </c>
      <c r="Q2026" t="str">
        <f t="shared" ca="1" si="377"/>
        <v/>
      </c>
      <c r="R2026" t="str">
        <f t="shared" ca="1" si="378"/>
        <v/>
      </c>
    </row>
    <row r="2027" spans="3:18" x14ac:dyDescent="0.25">
      <c r="C2027" s="25">
        <v>40421</v>
      </c>
      <c r="D2027" s="24">
        <v>71.92</v>
      </c>
      <c r="E2027" s="24">
        <v>20536.490000000002</v>
      </c>
      <c r="F2027" s="24">
        <v>1049.33</v>
      </c>
      <c r="G2027">
        <f t="shared" si="372"/>
        <v>78.02</v>
      </c>
      <c r="H2027">
        <f t="shared" ca="1" si="379"/>
        <v>71.63</v>
      </c>
      <c r="I2027">
        <f t="shared" si="373"/>
        <v>15</v>
      </c>
      <c r="J2027">
        <f t="shared" ca="1" si="374"/>
        <v>6</v>
      </c>
      <c r="K2027">
        <f t="shared" ca="1" si="380"/>
        <v>21294.54</v>
      </c>
      <c r="L2027">
        <f t="shared" ca="1" si="381"/>
        <v>20658.71</v>
      </c>
      <c r="M2027" s="21">
        <f t="shared" ca="1" si="375"/>
        <v>-8.1902076390669052</v>
      </c>
      <c r="N2027" s="21">
        <f t="shared" ca="1" si="382"/>
        <v>-2.9858827661926601</v>
      </c>
      <c r="O2027" t="str">
        <f t="shared" ca="1" si="376"/>
        <v/>
      </c>
      <c r="P2027" t="str">
        <f t="shared" ca="1" si="383"/>
        <v/>
      </c>
      <c r="Q2027" t="str">
        <f t="shared" ca="1" si="377"/>
        <v/>
      </c>
      <c r="R2027" t="str">
        <f t="shared" ca="1" si="378"/>
        <v/>
      </c>
    </row>
    <row r="2028" spans="3:18" x14ac:dyDescent="0.25">
      <c r="C2028" s="25">
        <v>40420</v>
      </c>
      <c r="D2028" s="24">
        <v>74.7</v>
      </c>
      <c r="E2028" s="24">
        <v>20737.22</v>
      </c>
      <c r="F2028" s="24">
        <v>1048.92</v>
      </c>
      <c r="G2028">
        <f t="shared" si="372"/>
        <v>80.25</v>
      </c>
      <c r="H2028">
        <f t="shared" ca="1" si="379"/>
        <v>71.63</v>
      </c>
      <c r="I2028">
        <f t="shared" si="373"/>
        <v>15</v>
      </c>
      <c r="J2028">
        <f t="shared" ca="1" si="374"/>
        <v>5</v>
      </c>
      <c r="K2028">
        <f t="shared" ca="1" si="380"/>
        <v>21473.599999999999</v>
      </c>
      <c r="L2028">
        <f t="shared" ca="1" si="381"/>
        <v>20658.71</v>
      </c>
      <c r="M2028" s="21">
        <f t="shared" ca="1" si="375"/>
        <v>-10.741433021806856</v>
      </c>
      <c r="N2028" s="21">
        <f t="shared" ca="1" si="382"/>
        <v>-3.7948457641010291</v>
      </c>
      <c r="O2028">
        <f t="shared" ca="1" si="376"/>
        <v>1</v>
      </c>
      <c r="P2028" t="str">
        <f t="shared" ca="1" si="383"/>
        <v/>
      </c>
      <c r="Q2028" t="str">
        <f t="shared" ca="1" si="377"/>
        <v/>
      </c>
      <c r="R2028" t="str">
        <f t="shared" ca="1" si="378"/>
        <v/>
      </c>
    </row>
    <row r="2029" spans="3:18" x14ac:dyDescent="0.25">
      <c r="C2029" s="25">
        <v>40417</v>
      </c>
      <c r="D2029" s="24">
        <v>75.17</v>
      </c>
      <c r="E2029" s="24">
        <v>20597.349999999999</v>
      </c>
      <c r="F2029" s="24">
        <v>1064.5899999999999</v>
      </c>
      <c r="G2029">
        <f t="shared" si="372"/>
        <v>81.48</v>
      </c>
      <c r="H2029">
        <f t="shared" ca="1" si="379"/>
        <v>71.63</v>
      </c>
      <c r="I2029">
        <f t="shared" si="373"/>
        <v>15</v>
      </c>
      <c r="J2029">
        <f t="shared" ca="1" si="374"/>
        <v>4</v>
      </c>
      <c r="K2029">
        <f t="shared" ca="1" si="380"/>
        <v>21801.59</v>
      </c>
      <c r="L2029">
        <f t="shared" ca="1" si="381"/>
        <v>20658.71</v>
      </c>
      <c r="M2029" s="21">
        <f t="shared" ca="1" si="375"/>
        <v>-12.088856161021122</v>
      </c>
      <c r="N2029" s="21">
        <f t="shared" ca="1" si="382"/>
        <v>-5.2421864643817262</v>
      </c>
      <c r="O2029">
        <f t="shared" ca="1" si="376"/>
        <v>1</v>
      </c>
      <c r="P2029" t="str">
        <f t="shared" ca="1" si="383"/>
        <v/>
      </c>
      <c r="Q2029" t="str">
        <f t="shared" ca="1" si="377"/>
        <v/>
      </c>
      <c r="R2029" t="str">
        <f t="shared" ca="1" si="378"/>
        <v/>
      </c>
    </row>
    <row r="2030" spans="3:18" x14ac:dyDescent="0.25">
      <c r="C2030" s="25">
        <v>40416</v>
      </c>
      <c r="D2030" s="24">
        <v>73.36</v>
      </c>
      <c r="E2030" s="24">
        <v>20612.060000000001</v>
      </c>
      <c r="F2030" s="24">
        <v>1047.22</v>
      </c>
      <c r="G2030">
        <f t="shared" si="372"/>
        <v>81.48</v>
      </c>
      <c r="H2030">
        <f t="shared" ca="1" si="379"/>
        <v>71.63</v>
      </c>
      <c r="I2030">
        <f t="shared" si="373"/>
        <v>14</v>
      </c>
      <c r="J2030">
        <f t="shared" ca="1" si="374"/>
        <v>3</v>
      </c>
      <c r="K2030">
        <f t="shared" ca="1" si="380"/>
        <v>21801.59</v>
      </c>
      <c r="L2030">
        <f t="shared" ca="1" si="381"/>
        <v>20658.71</v>
      </c>
      <c r="M2030" s="21">
        <f t="shared" ca="1" si="375"/>
        <v>-12.088856161021122</v>
      </c>
      <c r="N2030" s="21">
        <f t="shared" ca="1" si="382"/>
        <v>-5.2421864643817262</v>
      </c>
      <c r="O2030">
        <f t="shared" ca="1" si="376"/>
        <v>1</v>
      </c>
      <c r="P2030" t="str">
        <f t="shared" ca="1" si="383"/>
        <v/>
      </c>
      <c r="Q2030" t="str">
        <f t="shared" ca="1" si="377"/>
        <v/>
      </c>
      <c r="R2030" t="str">
        <f t="shared" ca="1" si="378"/>
        <v/>
      </c>
    </row>
    <row r="2031" spans="3:18" x14ac:dyDescent="0.25">
      <c r="C2031" s="25">
        <v>40415</v>
      </c>
      <c r="D2031" s="24">
        <v>72.52</v>
      </c>
      <c r="E2031" s="24">
        <v>20634.98</v>
      </c>
      <c r="F2031" s="24">
        <v>1055.33</v>
      </c>
      <c r="G2031">
        <f t="shared" si="372"/>
        <v>82.01</v>
      </c>
      <c r="H2031">
        <f t="shared" ca="1" si="379"/>
        <v>71.63</v>
      </c>
      <c r="I2031">
        <f t="shared" si="373"/>
        <v>15</v>
      </c>
      <c r="J2031">
        <f t="shared" ca="1" si="374"/>
        <v>2</v>
      </c>
      <c r="K2031">
        <f t="shared" ca="1" si="380"/>
        <v>21551.72</v>
      </c>
      <c r="L2031">
        <f t="shared" ca="1" si="381"/>
        <v>20658.71</v>
      </c>
      <c r="M2031" s="21">
        <f t="shared" ca="1" si="375"/>
        <v>-12.656993049628106</v>
      </c>
      <c r="N2031" s="21">
        <f t="shared" ca="1" si="382"/>
        <v>-4.1435671955649127</v>
      </c>
      <c r="O2031">
        <f t="shared" ca="1" si="376"/>
        <v>1</v>
      </c>
      <c r="P2031" t="str">
        <f t="shared" ca="1" si="383"/>
        <v/>
      </c>
      <c r="Q2031" t="str">
        <f t="shared" ca="1" si="377"/>
        <v/>
      </c>
      <c r="R2031" t="str">
        <f t="shared" ca="1" si="378"/>
        <v/>
      </c>
    </row>
    <row r="2032" spans="3:18" x14ac:dyDescent="0.25">
      <c r="C2032" s="25">
        <v>40414</v>
      </c>
      <c r="D2032" s="24">
        <v>71.63</v>
      </c>
      <c r="E2032" s="24">
        <v>20658.71</v>
      </c>
      <c r="F2032" s="24">
        <v>1051.8699999999999</v>
      </c>
      <c r="G2032">
        <f t="shared" si="372"/>
        <v>82.47</v>
      </c>
      <c r="H2032">
        <f t="shared" ca="1" si="379"/>
        <v>71.63</v>
      </c>
      <c r="I2032">
        <f t="shared" si="373"/>
        <v>15</v>
      </c>
      <c r="J2032">
        <f t="shared" ca="1" si="374"/>
        <v>1</v>
      </c>
      <c r="K2032">
        <f t="shared" ca="1" si="380"/>
        <v>21549.88</v>
      </c>
      <c r="L2032">
        <f t="shared" ca="1" si="381"/>
        <v>20658.71</v>
      </c>
      <c r="M2032" s="21">
        <f t="shared" ca="1" si="375"/>
        <v>-13.144173638898993</v>
      </c>
      <c r="N2032" s="21">
        <f t="shared" ca="1" si="382"/>
        <v>-4.1353826564231593</v>
      </c>
      <c r="O2032">
        <f t="shared" ca="1" si="376"/>
        <v>1</v>
      </c>
      <c r="P2032" t="str">
        <f t="shared" ca="1" si="383"/>
        <v/>
      </c>
      <c r="Q2032" t="str">
        <f t="shared" ca="1" si="377"/>
        <v/>
      </c>
      <c r="R2032" t="str">
        <f t="shared" ca="1" si="378"/>
        <v/>
      </c>
    </row>
    <row r="2033" spans="3:18" x14ac:dyDescent="0.25">
      <c r="C2033" s="25">
        <v>40413</v>
      </c>
      <c r="D2033" s="24">
        <v>73.099999999999994</v>
      </c>
      <c r="E2033" s="24">
        <v>20889.009999999998</v>
      </c>
      <c r="F2033" s="24">
        <v>1067.3599999999999</v>
      </c>
      <c r="G2033">
        <f t="shared" si="372"/>
        <v>82.55</v>
      </c>
      <c r="H2033">
        <f t="shared" ca="1" si="379"/>
        <v>73.099999999999994</v>
      </c>
      <c r="I2033">
        <f t="shared" si="373"/>
        <v>15</v>
      </c>
      <c r="J2033">
        <f t="shared" ca="1" si="374"/>
        <v>1</v>
      </c>
      <c r="K2033">
        <f t="shared" ca="1" si="380"/>
        <v>21457.66</v>
      </c>
      <c r="L2033">
        <f t="shared" ca="1" si="381"/>
        <v>20889.009999999998</v>
      </c>
      <c r="M2033" s="21">
        <f t="shared" ca="1" si="375"/>
        <v>-11.447607510599644</v>
      </c>
      <c r="N2033" s="21">
        <f t="shared" ca="1" si="382"/>
        <v>-2.6501025740924278</v>
      </c>
      <c r="O2033">
        <f t="shared" ca="1" si="376"/>
        <v>1</v>
      </c>
      <c r="P2033" t="str">
        <f t="shared" ca="1" si="383"/>
        <v/>
      </c>
      <c r="Q2033" t="str">
        <f t="shared" ca="1" si="377"/>
        <v/>
      </c>
      <c r="R2033" t="str">
        <f t="shared" ca="1" si="378"/>
        <v/>
      </c>
    </row>
    <row r="2034" spans="3:18" x14ac:dyDescent="0.25">
      <c r="C2034" s="25">
        <v>40410</v>
      </c>
      <c r="D2034" s="24">
        <v>73.459999999999994</v>
      </c>
      <c r="E2034" s="24">
        <v>20981.82</v>
      </c>
      <c r="F2034" s="24">
        <v>1071.69</v>
      </c>
      <c r="G2034">
        <f t="shared" si="372"/>
        <v>82.55</v>
      </c>
      <c r="H2034">
        <f t="shared" ca="1" si="379"/>
        <v>73.459999999999994</v>
      </c>
      <c r="I2034">
        <f t="shared" si="373"/>
        <v>14</v>
      </c>
      <c r="J2034">
        <f t="shared" ca="1" si="374"/>
        <v>1</v>
      </c>
      <c r="K2034">
        <f t="shared" ca="1" si="380"/>
        <v>21457.66</v>
      </c>
      <c r="L2034">
        <f t="shared" ca="1" si="381"/>
        <v>20981.82</v>
      </c>
      <c r="M2034" s="21">
        <f t="shared" ca="1" si="375"/>
        <v>-11.011508176862517</v>
      </c>
      <c r="N2034" s="21">
        <f t="shared" ca="1" si="382"/>
        <v>-2.2175763806491444</v>
      </c>
      <c r="O2034">
        <f t="shared" ca="1" si="376"/>
        <v>1</v>
      </c>
      <c r="P2034" t="str">
        <f t="shared" ca="1" si="383"/>
        <v/>
      </c>
      <c r="Q2034" t="str">
        <f t="shared" ca="1" si="377"/>
        <v/>
      </c>
      <c r="R2034" t="str">
        <f t="shared" ca="1" si="378"/>
        <v/>
      </c>
    </row>
    <row r="2035" spans="3:18" x14ac:dyDescent="0.25">
      <c r="C2035" s="25">
        <v>40409</v>
      </c>
      <c r="D2035" s="24">
        <v>74.430000000000007</v>
      </c>
      <c r="E2035" s="24">
        <v>21072.46</v>
      </c>
      <c r="F2035" s="24">
        <v>1075.6300000000001</v>
      </c>
      <c r="G2035">
        <f t="shared" si="372"/>
        <v>82.55</v>
      </c>
      <c r="H2035">
        <f t="shared" ca="1" si="379"/>
        <v>74.430000000000007</v>
      </c>
      <c r="I2035">
        <f t="shared" si="373"/>
        <v>13</v>
      </c>
      <c r="J2035">
        <f t="shared" ca="1" si="374"/>
        <v>1</v>
      </c>
      <c r="K2035">
        <f t="shared" ca="1" si="380"/>
        <v>21457.66</v>
      </c>
      <c r="L2035">
        <f t="shared" ca="1" si="381"/>
        <v>21072.46</v>
      </c>
      <c r="M2035" s="21">
        <f t="shared" ca="1" si="375"/>
        <v>-9.8364627498485628</v>
      </c>
      <c r="N2035" s="21">
        <f t="shared" ca="1" si="382"/>
        <v>-1.7951631258953715</v>
      </c>
      <c r="O2035" t="str">
        <f t="shared" ca="1" si="376"/>
        <v/>
      </c>
      <c r="P2035" t="str">
        <f t="shared" ca="1" si="383"/>
        <v/>
      </c>
      <c r="Q2035" t="str">
        <f t="shared" ca="1" si="377"/>
        <v/>
      </c>
      <c r="R2035" t="str">
        <f t="shared" ca="1" si="378"/>
        <v/>
      </c>
    </row>
    <row r="2036" spans="3:18" x14ac:dyDescent="0.25">
      <c r="C2036" s="25">
        <v>40408</v>
      </c>
      <c r="D2036" s="24">
        <v>75.42</v>
      </c>
      <c r="E2036" s="24">
        <v>21022.73</v>
      </c>
      <c r="F2036" s="24">
        <v>1094.1600000000001</v>
      </c>
      <c r="G2036">
        <f t="shared" si="372"/>
        <v>82.55</v>
      </c>
      <c r="H2036">
        <f t="shared" ca="1" si="379"/>
        <v>75.239999999999995</v>
      </c>
      <c r="I2036">
        <f t="shared" si="373"/>
        <v>12</v>
      </c>
      <c r="J2036">
        <f t="shared" ca="1" si="374"/>
        <v>3</v>
      </c>
      <c r="K2036">
        <f t="shared" ca="1" si="380"/>
        <v>21457.66</v>
      </c>
      <c r="L2036">
        <f t="shared" ca="1" si="381"/>
        <v>21112.12</v>
      </c>
      <c r="M2036" s="21">
        <f t="shared" ca="1" si="375"/>
        <v>-8.8552392489400393</v>
      </c>
      <c r="N2036" s="21">
        <f t="shared" ca="1" si="382"/>
        <v>-1.6103340252385467</v>
      </c>
      <c r="O2036" t="str">
        <f t="shared" ca="1" si="376"/>
        <v/>
      </c>
      <c r="P2036" t="str">
        <f t="shared" ca="1" si="383"/>
        <v/>
      </c>
      <c r="Q2036" t="str">
        <f t="shared" ca="1" si="377"/>
        <v/>
      </c>
      <c r="R2036" t="str">
        <f t="shared" ca="1" si="378"/>
        <v/>
      </c>
    </row>
    <row r="2037" spans="3:18" x14ac:dyDescent="0.25">
      <c r="C2037" s="25">
        <v>40407</v>
      </c>
      <c r="D2037" s="24">
        <v>75.77</v>
      </c>
      <c r="E2037" s="24">
        <v>21137.43</v>
      </c>
      <c r="F2037" s="24">
        <v>1092.54</v>
      </c>
      <c r="G2037">
        <f t="shared" si="372"/>
        <v>82.55</v>
      </c>
      <c r="H2037">
        <f t="shared" ca="1" si="379"/>
        <v>75.239999999999995</v>
      </c>
      <c r="I2037">
        <f t="shared" si="373"/>
        <v>11</v>
      </c>
      <c r="J2037">
        <f t="shared" ca="1" si="374"/>
        <v>2</v>
      </c>
      <c r="K2037">
        <f t="shared" ca="1" si="380"/>
        <v>21457.66</v>
      </c>
      <c r="L2037">
        <f t="shared" ca="1" si="381"/>
        <v>21112.12</v>
      </c>
      <c r="M2037" s="21">
        <f t="shared" ca="1" si="375"/>
        <v>-8.8552392489400393</v>
      </c>
      <c r="N2037" s="21">
        <f t="shared" ca="1" si="382"/>
        <v>-1.6103340252385467</v>
      </c>
      <c r="O2037" t="str">
        <f t="shared" ca="1" si="376"/>
        <v/>
      </c>
      <c r="P2037" t="str">
        <f t="shared" ca="1" si="383"/>
        <v/>
      </c>
      <c r="Q2037" t="str">
        <f t="shared" ca="1" si="377"/>
        <v/>
      </c>
      <c r="R2037" t="str">
        <f t="shared" ca="1" si="378"/>
        <v/>
      </c>
    </row>
    <row r="2038" spans="3:18" x14ac:dyDescent="0.25">
      <c r="C2038" s="25">
        <v>40406</v>
      </c>
      <c r="D2038" s="24">
        <v>75.239999999999995</v>
      </c>
      <c r="E2038" s="24">
        <v>21112.12</v>
      </c>
      <c r="F2038" s="24">
        <v>1079.3800000000001</v>
      </c>
      <c r="G2038">
        <f t="shared" si="372"/>
        <v>82.55</v>
      </c>
      <c r="H2038">
        <f t="shared" ca="1" si="379"/>
        <v>75.239999999999995</v>
      </c>
      <c r="I2038">
        <f t="shared" si="373"/>
        <v>10</v>
      </c>
      <c r="J2038">
        <f t="shared" ca="1" si="374"/>
        <v>1</v>
      </c>
      <c r="K2038">
        <f t="shared" ca="1" si="380"/>
        <v>21457.66</v>
      </c>
      <c r="L2038">
        <f t="shared" ca="1" si="381"/>
        <v>21112.12</v>
      </c>
      <c r="M2038" s="21">
        <f t="shared" ca="1" si="375"/>
        <v>-8.8552392489400393</v>
      </c>
      <c r="N2038" s="21">
        <f t="shared" ca="1" si="382"/>
        <v>-1.6103340252385467</v>
      </c>
      <c r="O2038" t="str">
        <f t="shared" ca="1" si="376"/>
        <v/>
      </c>
      <c r="P2038" t="str">
        <f t="shared" ca="1" si="383"/>
        <v/>
      </c>
      <c r="Q2038" t="str">
        <f t="shared" ca="1" si="377"/>
        <v/>
      </c>
      <c r="R2038" t="str">
        <f t="shared" ca="1" si="378"/>
        <v/>
      </c>
    </row>
    <row r="2039" spans="3:18" x14ac:dyDescent="0.25">
      <c r="C2039" s="25">
        <v>40403</v>
      </c>
      <c r="D2039" s="24">
        <v>75.39</v>
      </c>
      <c r="E2039" s="24">
        <v>21071.57</v>
      </c>
      <c r="F2039" s="24">
        <v>1079.25</v>
      </c>
      <c r="G2039">
        <f t="shared" si="372"/>
        <v>82.55</v>
      </c>
      <c r="H2039">
        <f t="shared" ca="1" si="379"/>
        <v>75.39</v>
      </c>
      <c r="I2039">
        <f t="shared" si="373"/>
        <v>9</v>
      </c>
      <c r="J2039">
        <f t="shared" ca="1" si="374"/>
        <v>1</v>
      </c>
      <c r="K2039">
        <f t="shared" ca="1" si="380"/>
        <v>21457.66</v>
      </c>
      <c r="L2039">
        <f t="shared" ca="1" si="381"/>
        <v>21071.57</v>
      </c>
      <c r="M2039" s="21">
        <f t="shared" ca="1" si="375"/>
        <v>-8.6735311932162329</v>
      </c>
      <c r="N2039" s="21">
        <f t="shared" ca="1" si="382"/>
        <v>-1.7993108288601789</v>
      </c>
      <c r="O2039" t="str">
        <f t="shared" ca="1" si="376"/>
        <v/>
      </c>
      <c r="P2039" t="str">
        <f t="shared" ca="1" si="383"/>
        <v/>
      </c>
      <c r="Q2039" t="str">
        <f t="shared" ca="1" si="377"/>
        <v/>
      </c>
      <c r="R2039" t="str">
        <f t="shared" ca="1" si="378"/>
        <v/>
      </c>
    </row>
    <row r="2040" spans="3:18" x14ac:dyDescent="0.25">
      <c r="C2040" s="25">
        <v>40402</v>
      </c>
      <c r="D2040" s="24">
        <v>75.739999999999995</v>
      </c>
      <c r="E2040" s="24">
        <v>21105.71</v>
      </c>
      <c r="F2040" s="24">
        <v>1083.6099999999999</v>
      </c>
      <c r="G2040">
        <f t="shared" si="372"/>
        <v>82.55</v>
      </c>
      <c r="H2040">
        <f t="shared" ca="1" si="379"/>
        <v>75.739999999999995</v>
      </c>
      <c r="I2040">
        <f t="shared" si="373"/>
        <v>8</v>
      </c>
      <c r="J2040">
        <f t="shared" ca="1" si="374"/>
        <v>1</v>
      </c>
      <c r="K2040">
        <f t="shared" ca="1" si="380"/>
        <v>21457.66</v>
      </c>
      <c r="L2040">
        <f t="shared" ca="1" si="381"/>
        <v>21105.71</v>
      </c>
      <c r="M2040" s="21">
        <f t="shared" ca="1" si="375"/>
        <v>-8.2495457298606958</v>
      </c>
      <c r="N2040" s="21">
        <f t="shared" ca="1" si="382"/>
        <v>-1.6402068072660314</v>
      </c>
      <c r="O2040" t="str">
        <f t="shared" ca="1" si="376"/>
        <v/>
      </c>
      <c r="P2040" t="str">
        <f t="shared" ca="1" si="383"/>
        <v/>
      </c>
      <c r="Q2040" t="str">
        <f t="shared" ca="1" si="377"/>
        <v/>
      </c>
      <c r="R2040" t="str">
        <f t="shared" ca="1" si="378"/>
        <v/>
      </c>
    </row>
    <row r="2041" spans="3:18" x14ac:dyDescent="0.25">
      <c r="C2041" s="25">
        <v>40401</v>
      </c>
      <c r="D2041" s="24">
        <v>78.02</v>
      </c>
      <c r="E2041" s="24">
        <v>21294.54</v>
      </c>
      <c r="F2041" s="24">
        <v>1089.47</v>
      </c>
      <c r="G2041">
        <f t="shared" si="372"/>
        <v>82.55</v>
      </c>
      <c r="H2041">
        <f t="shared" ca="1" si="379"/>
        <v>78.02</v>
      </c>
      <c r="I2041">
        <f t="shared" si="373"/>
        <v>7</v>
      </c>
      <c r="J2041">
        <f t="shared" ca="1" si="374"/>
        <v>1</v>
      </c>
      <c r="K2041">
        <f t="shared" ca="1" si="380"/>
        <v>21457.66</v>
      </c>
      <c r="L2041">
        <f t="shared" ca="1" si="381"/>
        <v>21294.54</v>
      </c>
      <c r="M2041" s="21">
        <f t="shared" ca="1" si="375"/>
        <v>-5.4875832828588766</v>
      </c>
      <c r="N2041" s="21">
        <f t="shared" ca="1" si="382"/>
        <v>-0.76019472766368779</v>
      </c>
      <c r="O2041" t="str">
        <f t="shared" ca="1" si="376"/>
        <v/>
      </c>
      <c r="P2041" t="str">
        <f t="shared" ca="1" si="383"/>
        <v/>
      </c>
      <c r="Q2041" t="str">
        <f t="shared" ca="1" si="377"/>
        <v/>
      </c>
      <c r="R2041" t="str">
        <f t="shared" ca="1" si="378"/>
        <v/>
      </c>
    </row>
    <row r="2042" spans="3:18" x14ac:dyDescent="0.25">
      <c r="C2042" s="25">
        <v>40400</v>
      </c>
      <c r="D2042" s="24">
        <v>80.25</v>
      </c>
      <c r="E2042" s="24">
        <v>21473.599999999999</v>
      </c>
      <c r="F2042" s="24">
        <v>1121.06</v>
      </c>
      <c r="G2042">
        <f t="shared" si="372"/>
        <v>82.55</v>
      </c>
      <c r="H2042">
        <f t="shared" ca="1" si="379"/>
        <v>80.25</v>
      </c>
      <c r="I2042">
        <f t="shared" si="373"/>
        <v>6</v>
      </c>
      <c r="J2042">
        <f t="shared" ca="1" si="374"/>
        <v>1</v>
      </c>
      <c r="K2042">
        <f t="shared" ca="1" si="380"/>
        <v>21457.66</v>
      </c>
      <c r="L2042">
        <f t="shared" ca="1" si="381"/>
        <v>21473.599999999999</v>
      </c>
      <c r="M2042" s="21">
        <f t="shared" ca="1" si="375"/>
        <v>-2.7861901877649919</v>
      </c>
      <c r="N2042" s="21">
        <f t="shared" ca="1" si="382"/>
        <v>7.4285826133868582E-2</v>
      </c>
      <c r="O2042" t="str">
        <f t="shared" ca="1" si="376"/>
        <v/>
      </c>
      <c r="P2042" t="str">
        <f t="shared" ca="1" si="383"/>
        <v/>
      </c>
      <c r="Q2042" t="str">
        <f t="shared" ca="1" si="377"/>
        <v/>
      </c>
      <c r="R2042" t="str">
        <f t="shared" ca="1" si="378"/>
        <v/>
      </c>
    </row>
    <row r="2043" spans="3:18" x14ac:dyDescent="0.25">
      <c r="C2043" s="25">
        <v>40399</v>
      </c>
      <c r="D2043" s="24">
        <v>81.48</v>
      </c>
      <c r="E2043" s="24">
        <v>21801.59</v>
      </c>
      <c r="F2043" s="24">
        <v>1127.79</v>
      </c>
      <c r="G2043">
        <f t="shared" si="372"/>
        <v>82.55</v>
      </c>
      <c r="H2043">
        <f t="shared" ca="1" si="379"/>
        <v>80.7</v>
      </c>
      <c r="I2043">
        <f t="shared" si="373"/>
        <v>5</v>
      </c>
      <c r="J2043">
        <f t="shared" ca="1" si="374"/>
        <v>2</v>
      </c>
      <c r="K2043">
        <f t="shared" ca="1" si="380"/>
        <v>21457.66</v>
      </c>
      <c r="L2043">
        <f t="shared" ca="1" si="381"/>
        <v>21678.799999999999</v>
      </c>
      <c r="M2043" s="21">
        <f t="shared" ca="1" si="375"/>
        <v>-2.241066020593574</v>
      </c>
      <c r="N2043" s="21">
        <f t="shared" ca="1" si="382"/>
        <v>1.0305876782463752</v>
      </c>
      <c r="O2043" t="str">
        <f t="shared" ca="1" si="376"/>
        <v/>
      </c>
      <c r="P2043" t="str">
        <f t="shared" ca="1" si="383"/>
        <v/>
      </c>
      <c r="Q2043" t="str">
        <f t="shared" ca="1" si="377"/>
        <v/>
      </c>
      <c r="R2043" t="str">
        <f t="shared" ca="1" si="378"/>
        <v/>
      </c>
    </row>
    <row r="2044" spans="3:18" x14ac:dyDescent="0.25">
      <c r="C2044" s="25">
        <v>40396</v>
      </c>
      <c r="D2044" s="24">
        <v>80.7</v>
      </c>
      <c r="E2044" s="24">
        <v>21678.799999999999</v>
      </c>
      <c r="F2044" s="24">
        <v>1121.6400000000001</v>
      </c>
      <c r="G2044">
        <f t="shared" si="372"/>
        <v>82.55</v>
      </c>
      <c r="H2044">
        <f t="shared" ca="1" si="379"/>
        <v>80.7</v>
      </c>
      <c r="I2044">
        <f t="shared" si="373"/>
        <v>4</v>
      </c>
      <c r="J2044">
        <f t="shared" ca="1" si="374"/>
        <v>1</v>
      </c>
      <c r="K2044">
        <f t="shared" ca="1" si="380"/>
        <v>21457.66</v>
      </c>
      <c r="L2044">
        <f t="shared" ca="1" si="381"/>
        <v>21678.799999999999</v>
      </c>
      <c r="M2044" s="21">
        <f t="shared" ca="1" si="375"/>
        <v>-2.241066020593574</v>
      </c>
      <c r="N2044" s="21">
        <f t="shared" ca="1" si="382"/>
        <v>1.0305876782463752</v>
      </c>
      <c r="O2044" t="str">
        <f t="shared" ca="1" si="376"/>
        <v/>
      </c>
      <c r="P2044" t="str">
        <f t="shared" ca="1" si="383"/>
        <v/>
      </c>
      <c r="Q2044" t="str">
        <f t="shared" ca="1" si="377"/>
        <v/>
      </c>
      <c r="R2044" t="str">
        <f t="shared" ca="1" si="378"/>
        <v/>
      </c>
    </row>
    <row r="2045" spans="3:18" x14ac:dyDescent="0.25">
      <c r="C2045" s="25">
        <v>40395</v>
      </c>
      <c r="D2045" s="24">
        <v>82.01</v>
      </c>
      <c r="E2045" s="24">
        <v>21551.72</v>
      </c>
      <c r="F2045" s="24">
        <v>1125.81</v>
      </c>
      <c r="G2045">
        <f t="shared" si="372"/>
        <v>82.55</v>
      </c>
      <c r="H2045">
        <f t="shared" ca="1" si="379"/>
        <v>82.01</v>
      </c>
      <c r="I2045">
        <f t="shared" si="373"/>
        <v>3</v>
      </c>
      <c r="J2045">
        <f t="shared" ca="1" si="374"/>
        <v>1</v>
      </c>
      <c r="K2045">
        <f t="shared" ca="1" si="380"/>
        <v>21457.66</v>
      </c>
      <c r="L2045">
        <f t="shared" ca="1" si="381"/>
        <v>21551.72</v>
      </c>
      <c r="M2045" s="21">
        <f t="shared" ca="1" si="375"/>
        <v>-0.65414900060568604</v>
      </c>
      <c r="N2045" s="21">
        <f t="shared" ca="1" si="382"/>
        <v>0.43835161895566799</v>
      </c>
      <c r="O2045" t="str">
        <f t="shared" ca="1" si="376"/>
        <v/>
      </c>
      <c r="P2045" t="str">
        <f t="shared" ca="1" si="383"/>
        <v/>
      </c>
      <c r="Q2045" t="str">
        <f t="shared" ca="1" si="377"/>
        <v/>
      </c>
      <c r="R2045" t="str">
        <f t="shared" ca="1" si="378"/>
        <v/>
      </c>
    </row>
    <row r="2046" spans="3:18" x14ac:dyDescent="0.25">
      <c r="C2046" s="25">
        <v>40394</v>
      </c>
      <c r="D2046" s="24">
        <v>82.47</v>
      </c>
      <c r="E2046" s="24">
        <v>21549.88</v>
      </c>
      <c r="F2046" s="24">
        <v>1127.24</v>
      </c>
      <c r="G2046">
        <f t="shared" si="372"/>
        <v>82.55</v>
      </c>
      <c r="H2046">
        <f t="shared" ca="1" si="379"/>
        <v>82.47</v>
      </c>
      <c r="I2046">
        <f t="shared" si="373"/>
        <v>2</v>
      </c>
      <c r="J2046">
        <f t="shared" ca="1" si="374"/>
        <v>1</v>
      </c>
      <c r="K2046">
        <f t="shared" ca="1" si="380"/>
        <v>21457.66</v>
      </c>
      <c r="L2046">
        <f t="shared" ca="1" si="381"/>
        <v>21549.88</v>
      </c>
      <c r="M2046" s="21">
        <f t="shared" ca="1" si="375"/>
        <v>-9.6910963052698751E-2</v>
      </c>
      <c r="N2046" s="21">
        <f t="shared" ca="1" si="382"/>
        <v>0.42977659260143852</v>
      </c>
      <c r="O2046" t="str">
        <f t="shared" ca="1" si="376"/>
        <v/>
      </c>
      <c r="P2046" t="str">
        <f t="shared" ca="1" si="383"/>
        <v/>
      </c>
      <c r="Q2046" t="str">
        <f t="shared" ca="1" si="377"/>
        <v/>
      </c>
      <c r="R2046" t="str">
        <f t="shared" ca="1" si="378"/>
        <v/>
      </c>
    </row>
    <row r="2047" spans="3:18" x14ac:dyDescent="0.25">
      <c r="C2047" s="25">
        <v>40393</v>
      </c>
      <c r="D2047" s="24">
        <v>82.55</v>
      </c>
      <c r="E2047" s="24">
        <v>21457.66</v>
      </c>
      <c r="F2047" s="24">
        <v>1120.46</v>
      </c>
      <c r="G2047">
        <f t="shared" si="372"/>
        <v>82.55</v>
      </c>
      <c r="H2047">
        <f t="shared" ca="1" si="379"/>
        <v>82.55</v>
      </c>
      <c r="I2047">
        <f t="shared" si="373"/>
        <v>1</v>
      </c>
      <c r="J2047">
        <f t="shared" ca="1" si="374"/>
        <v>1</v>
      </c>
      <c r="K2047">
        <f t="shared" ca="1" si="380"/>
        <v>21457.66</v>
      </c>
      <c r="L2047">
        <f t="shared" ca="1" si="381"/>
        <v>21457.66</v>
      </c>
      <c r="M2047" s="21">
        <f t="shared" ca="1" si="375"/>
        <v>0</v>
      </c>
      <c r="N2047" s="21">
        <f t="shared" ca="1" si="382"/>
        <v>0</v>
      </c>
      <c r="O2047" t="str">
        <f t="shared" ca="1" si="376"/>
        <v/>
      </c>
      <c r="P2047" t="str">
        <f t="shared" ca="1" si="383"/>
        <v/>
      </c>
      <c r="Q2047" t="str">
        <f t="shared" ca="1" si="377"/>
        <v/>
      </c>
      <c r="R2047" t="str">
        <f t="shared" ca="1" si="378"/>
        <v/>
      </c>
    </row>
    <row r="2048" spans="3:18" x14ac:dyDescent="0.25">
      <c r="C2048" s="25">
        <v>40392</v>
      </c>
      <c r="D2048" s="24">
        <v>81.34</v>
      </c>
      <c r="E2048" s="24">
        <v>21412.79</v>
      </c>
      <c r="F2048" s="24">
        <v>1125.8599999999999</v>
      </c>
      <c r="G2048">
        <f t="shared" si="372"/>
        <v>81.34</v>
      </c>
      <c r="H2048">
        <f t="shared" ca="1" si="379"/>
        <v>81.34</v>
      </c>
      <c r="I2048">
        <f t="shared" si="373"/>
        <v>1</v>
      </c>
      <c r="J2048">
        <f t="shared" ca="1" si="374"/>
        <v>1</v>
      </c>
      <c r="K2048">
        <f t="shared" ca="1" si="380"/>
        <v>21412.79</v>
      </c>
      <c r="L2048">
        <f t="shared" ca="1" si="381"/>
        <v>21412.79</v>
      </c>
      <c r="M2048" s="21">
        <f t="shared" ca="1" si="375"/>
        <v>0</v>
      </c>
      <c r="N2048" s="21">
        <f t="shared" ca="1" si="382"/>
        <v>0</v>
      </c>
      <c r="O2048" t="str">
        <f t="shared" ca="1" si="376"/>
        <v/>
      </c>
      <c r="P2048" t="str">
        <f t="shared" ca="1" si="383"/>
        <v/>
      </c>
      <c r="Q2048" t="str">
        <f t="shared" ca="1" si="377"/>
        <v/>
      </c>
      <c r="R2048" t="str">
        <f t="shared" ca="1" si="378"/>
        <v/>
      </c>
    </row>
    <row r="2049" spans="3:18" x14ac:dyDescent="0.25">
      <c r="C2049" s="25">
        <v>40389</v>
      </c>
      <c r="D2049" s="24">
        <v>78.95</v>
      </c>
      <c r="E2049" s="24">
        <v>21029.81</v>
      </c>
      <c r="F2049" s="24">
        <v>1101.5999999999999</v>
      </c>
      <c r="G2049">
        <f t="shared" si="372"/>
        <v>79.3</v>
      </c>
      <c r="H2049">
        <f t="shared" ca="1" si="379"/>
        <v>76.989999999999995</v>
      </c>
      <c r="I2049">
        <f t="shared" si="373"/>
        <v>7</v>
      </c>
      <c r="J2049">
        <f t="shared" ca="1" si="374"/>
        <v>3</v>
      </c>
      <c r="K2049">
        <f t="shared" ca="1" si="380"/>
        <v>20589.7</v>
      </c>
      <c r="L2049">
        <f t="shared" ca="1" si="381"/>
        <v>21091.18</v>
      </c>
      <c r="M2049" s="21">
        <f t="shared" ca="1" si="375"/>
        <v>-2.9129886506935709</v>
      </c>
      <c r="N2049" s="21">
        <f t="shared" ca="1" si="382"/>
        <v>2.4355867254015395</v>
      </c>
      <c r="O2049" t="str">
        <f t="shared" ca="1" si="376"/>
        <v/>
      </c>
      <c r="P2049" t="str">
        <f t="shared" ca="1" si="383"/>
        <v/>
      </c>
      <c r="Q2049" t="str">
        <f t="shared" ca="1" si="377"/>
        <v/>
      </c>
      <c r="R2049" t="str">
        <f t="shared" ca="1" si="378"/>
        <v/>
      </c>
    </row>
    <row r="2050" spans="3:18" x14ac:dyDescent="0.25">
      <c r="C2050" s="25">
        <v>40388</v>
      </c>
      <c r="D2050" s="24">
        <v>78.36</v>
      </c>
      <c r="E2050" s="24">
        <v>21093.82</v>
      </c>
      <c r="F2050" s="24">
        <v>1101.53</v>
      </c>
      <c r="G2050">
        <f t="shared" si="372"/>
        <v>79.3</v>
      </c>
      <c r="H2050">
        <f t="shared" ca="1" si="379"/>
        <v>76.989999999999995</v>
      </c>
      <c r="I2050">
        <f t="shared" si="373"/>
        <v>6</v>
      </c>
      <c r="J2050">
        <f t="shared" ca="1" si="374"/>
        <v>2</v>
      </c>
      <c r="K2050">
        <f t="shared" ca="1" si="380"/>
        <v>20589.7</v>
      </c>
      <c r="L2050">
        <f t="shared" ca="1" si="381"/>
        <v>21091.18</v>
      </c>
      <c r="M2050" s="21">
        <f t="shared" ca="1" si="375"/>
        <v>-2.9129886506935709</v>
      </c>
      <c r="N2050" s="21">
        <f t="shared" ca="1" si="382"/>
        <v>2.4355867254015395</v>
      </c>
      <c r="O2050" t="str">
        <f t="shared" ca="1" si="376"/>
        <v/>
      </c>
      <c r="P2050" t="str">
        <f t="shared" ca="1" si="383"/>
        <v/>
      </c>
      <c r="Q2050" t="str">
        <f t="shared" ca="1" si="377"/>
        <v/>
      </c>
      <c r="R2050" t="str">
        <f t="shared" ca="1" si="378"/>
        <v/>
      </c>
    </row>
    <row r="2051" spans="3:18" x14ac:dyDescent="0.25">
      <c r="C2051" s="25">
        <v>40387</v>
      </c>
      <c r="D2051" s="24">
        <v>76.989999999999995</v>
      </c>
      <c r="E2051" s="24">
        <v>21091.18</v>
      </c>
      <c r="F2051" s="24">
        <v>1106.1300000000001</v>
      </c>
      <c r="G2051">
        <f t="shared" si="372"/>
        <v>79.3</v>
      </c>
      <c r="H2051">
        <f t="shared" ca="1" si="379"/>
        <v>76.989999999999995</v>
      </c>
      <c r="I2051">
        <f t="shared" si="373"/>
        <v>5</v>
      </c>
      <c r="J2051">
        <f t="shared" ca="1" si="374"/>
        <v>1</v>
      </c>
      <c r="K2051">
        <f t="shared" ca="1" si="380"/>
        <v>20589.7</v>
      </c>
      <c r="L2051">
        <f t="shared" ca="1" si="381"/>
        <v>21091.18</v>
      </c>
      <c r="M2051" s="21">
        <f t="shared" ca="1" si="375"/>
        <v>-2.9129886506935709</v>
      </c>
      <c r="N2051" s="21">
        <f t="shared" ca="1" si="382"/>
        <v>2.4355867254015395</v>
      </c>
      <c r="O2051" t="str">
        <f t="shared" ca="1" si="376"/>
        <v/>
      </c>
      <c r="P2051" t="str">
        <f t="shared" ca="1" si="383"/>
        <v/>
      </c>
      <c r="Q2051" t="str">
        <f t="shared" ca="1" si="377"/>
        <v/>
      </c>
      <c r="R2051" t="str">
        <f t="shared" ca="1" si="378"/>
        <v/>
      </c>
    </row>
    <row r="2052" spans="3:18" x14ac:dyDescent="0.25">
      <c r="C2052" s="25">
        <v>40386</v>
      </c>
      <c r="D2052" s="24">
        <v>77.5</v>
      </c>
      <c r="E2052" s="24">
        <v>20973.39</v>
      </c>
      <c r="F2052" s="24">
        <v>1113.8399999999999</v>
      </c>
      <c r="G2052">
        <f t="shared" si="372"/>
        <v>79.3</v>
      </c>
      <c r="H2052">
        <f t="shared" ca="1" si="379"/>
        <v>77.5</v>
      </c>
      <c r="I2052">
        <f t="shared" si="373"/>
        <v>4</v>
      </c>
      <c r="J2052">
        <f t="shared" ca="1" si="374"/>
        <v>1</v>
      </c>
      <c r="K2052">
        <f t="shared" ca="1" si="380"/>
        <v>20589.7</v>
      </c>
      <c r="L2052">
        <f t="shared" ca="1" si="381"/>
        <v>20973.39</v>
      </c>
      <c r="M2052" s="21">
        <f t="shared" ca="1" si="375"/>
        <v>-2.2698612862547263</v>
      </c>
      <c r="N2052" s="21">
        <f t="shared" ca="1" si="382"/>
        <v>1.8635045678178752</v>
      </c>
      <c r="O2052" t="str">
        <f t="shared" ca="1" si="376"/>
        <v/>
      </c>
      <c r="P2052" t="str">
        <f t="shared" ca="1" si="383"/>
        <v/>
      </c>
      <c r="Q2052" t="str">
        <f t="shared" ca="1" si="377"/>
        <v/>
      </c>
      <c r="R2052" t="str">
        <f t="shared" ca="1" si="378"/>
        <v/>
      </c>
    </row>
    <row r="2053" spans="3:18" x14ac:dyDescent="0.25">
      <c r="C2053" s="25">
        <v>40385</v>
      </c>
      <c r="D2053" s="24">
        <v>78.98</v>
      </c>
      <c r="E2053" s="24">
        <v>20839.91</v>
      </c>
      <c r="F2053" s="24">
        <v>1115.01</v>
      </c>
      <c r="G2053">
        <f t="shared" si="372"/>
        <v>79.3</v>
      </c>
      <c r="H2053">
        <f t="shared" ca="1" si="379"/>
        <v>78.98</v>
      </c>
      <c r="I2053">
        <f t="shared" si="373"/>
        <v>3</v>
      </c>
      <c r="J2053">
        <f t="shared" ca="1" si="374"/>
        <v>1</v>
      </c>
      <c r="K2053">
        <f t="shared" ca="1" si="380"/>
        <v>20589.7</v>
      </c>
      <c r="L2053">
        <f t="shared" ca="1" si="381"/>
        <v>20839.91</v>
      </c>
      <c r="M2053" s="21">
        <f t="shared" ca="1" si="375"/>
        <v>-0.40353089533416986</v>
      </c>
      <c r="N2053" s="21">
        <f t="shared" ca="1" si="382"/>
        <v>1.2152192601154965</v>
      </c>
      <c r="O2053" t="str">
        <f t="shared" ca="1" si="376"/>
        <v/>
      </c>
      <c r="P2053" t="str">
        <f t="shared" ca="1" si="383"/>
        <v/>
      </c>
      <c r="Q2053" t="str">
        <f t="shared" ca="1" si="377"/>
        <v/>
      </c>
      <c r="R2053" t="str">
        <f t="shared" ca="1" si="378"/>
        <v/>
      </c>
    </row>
    <row r="2054" spans="3:18" x14ac:dyDescent="0.25">
      <c r="C2054" s="25">
        <v>40382</v>
      </c>
      <c r="D2054" s="24">
        <v>78.98</v>
      </c>
      <c r="E2054" s="24">
        <v>20815.330000000002</v>
      </c>
      <c r="F2054" s="24">
        <v>1102.6600000000001</v>
      </c>
      <c r="G2054">
        <f t="shared" si="372"/>
        <v>79.3</v>
      </c>
      <c r="H2054">
        <f t="shared" ca="1" si="379"/>
        <v>78.98</v>
      </c>
      <c r="I2054">
        <f t="shared" si="373"/>
        <v>2</v>
      </c>
      <c r="J2054">
        <f t="shared" ca="1" si="374"/>
        <v>1</v>
      </c>
      <c r="K2054">
        <f t="shared" ca="1" si="380"/>
        <v>20589.7</v>
      </c>
      <c r="L2054">
        <f t="shared" ca="1" si="381"/>
        <v>20815.330000000002</v>
      </c>
      <c r="M2054" s="21">
        <f t="shared" ca="1" si="375"/>
        <v>-0.40353089533416986</v>
      </c>
      <c r="N2054" s="21">
        <f t="shared" ca="1" si="382"/>
        <v>1.0958391817267987</v>
      </c>
      <c r="O2054" t="str">
        <f t="shared" ca="1" si="376"/>
        <v/>
      </c>
      <c r="P2054" t="str">
        <f t="shared" ca="1" si="383"/>
        <v/>
      </c>
      <c r="Q2054" t="str">
        <f t="shared" ca="1" si="377"/>
        <v/>
      </c>
      <c r="R2054" t="str">
        <f t="shared" ca="1" si="378"/>
        <v/>
      </c>
    </row>
    <row r="2055" spans="3:18" x14ac:dyDescent="0.25">
      <c r="C2055" s="25">
        <v>40381</v>
      </c>
      <c r="D2055" s="24">
        <v>79.3</v>
      </c>
      <c r="E2055" s="24">
        <v>20589.7</v>
      </c>
      <c r="F2055" s="24">
        <v>1093.67</v>
      </c>
      <c r="G2055">
        <f t="shared" si="372"/>
        <v>79.3</v>
      </c>
      <c r="H2055">
        <f t="shared" ca="1" si="379"/>
        <v>79.3</v>
      </c>
      <c r="I2055">
        <f t="shared" si="373"/>
        <v>1</v>
      </c>
      <c r="J2055">
        <f t="shared" ca="1" si="374"/>
        <v>1</v>
      </c>
      <c r="K2055">
        <f t="shared" ca="1" si="380"/>
        <v>20589.7</v>
      </c>
      <c r="L2055">
        <f t="shared" ca="1" si="381"/>
        <v>20589.7</v>
      </c>
      <c r="M2055" s="21">
        <f t="shared" ca="1" si="375"/>
        <v>0</v>
      </c>
      <c r="N2055" s="21">
        <f t="shared" ca="1" si="382"/>
        <v>0</v>
      </c>
      <c r="O2055" t="str">
        <f t="shared" ca="1" si="376"/>
        <v/>
      </c>
      <c r="P2055" t="str">
        <f t="shared" ca="1" si="383"/>
        <v/>
      </c>
      <c r="Q2055" t="str">
        <f t="shared" ca="1" si="377"/>
        <v/>
      </c>
      <c r="R2055" t="str">
        <f t="shared" ca="1" si="378"/>
        <v/>
      </c>
    </row>
    <row r="2056" spans="3:18" x14ac:dyDescent="0.25">
      <c r="C2056" s="25">
        <v>40380</v>
      </c>
      <c r="D2056" s="24">
        <v>76.56</v>
      </c>
      <c r="E2056" s="24">
        <v>20487.23</v>
      </c>
      <c r="F2056" s="24">
        <v>1069.5899999999999</v>
      </c>
      <c r="G2056">
        <f t="shared" si="372"/>
        <v>77.44</v>
      </c>
      <c r="H2056">
        <f t="shared" ca="1" si="379"/>
        <v>76.56</v>
      </c>
      <c r="I2056">
        <f t="shared" si="373"/>
        <v>2</v>
      </c>
      <c r="J2056">
        <f t="shared" ca="1" si="374"/>
        <v>1</v>
      </c>
      <c r="K2056">
        <f t="shared" ca="1" si="380"/>
        <v>20264.59</v>
      </c>
      <c r="L2056">
        <f t="shared" ca="1" si="381"/>
        <v>20487.23</v>
      </c>
      <c r="M2056" s="21">
        <f t="shared" ca="1" si="375"/>
        <v>-1.1363636363636354</v>
      </c>
      <c r="N2056" s="21">
        <f t="shared" ca="1" si="382"/>
        <v>1.0986652086225179</v>
      </c>
      <c r="O2056" t="str">
        <f t="shared" ca="1" si="376"/>
        <v/>
      </c>
      <c r="P2056" t="str">
        <f t="shared" ca="1" si="383"/>
        <v/>
      </c>
      <c r="Q2056" t="str">
        <f t="shared" ca="1" si="377"/>
        <v/>
      </c>
      <c r="R2056" t="str">
        <f t="shared" ca="1" si="378"/>
        <v/>
      </c>
    </row>
    <row r="2057" spans="3:18" x14ac:dyDescent="0.25">
      <c r="C2057" s="25">
        <v>40379</v>
      </c>
      <c r="D2057" s="24">
        <v>77.44</v>
      </c>
      <c r="E2057" s="24">
        <v>20264.59</v>
      </c>
      <c r="F2057" s="24">
        <v>1083.48</v>
      </c>
      <c r="G2057">
        <f t="shared" si="372"/>
        <v>77.44</v>
      </c>
      <c r="H2057">
        <f t="shared" ca="1" si="379"/>
        <v>77.44</v>
      </c>
      <c r="I2057">
        <f t="shared" si="373"/>
        <v>1</v>
      </c>
      <c r="J2057">
        <f t="shared" ca="1" si="374"/>
        <v>1</v>
      </c>
      <c r="K2057">
        <f t="shared" ca="1" si="380"/>
        <v>20264.59</v>
      </c>
      <c r="L2057">
        <f t="shared" ca="1" si="381"/>
        <v>20264.59</v>
      </c>
      <c r="M2057" s="21">
        <f t="shared" ca="1" si="375"/>
        <v>0</v>
      </c>
      <c r="N2057" s="21">
        <f t="shared" ca="1" si="382"/>
        <v>0</v>
      </c>
      <c r="O2057" t="str">
        <f t="shared" ca="1" si="376"/>
        <v/>
      </c>
      <c r="P2057" t="str">
        <f t="shared" ca="1" si="383"/>
        <v/>
      </c>
      <c r="Q2057" t="str">
        <f t="shared" ca="1" si="377"/>
        <v/>
      </c>
      <c r="R2057" t="str">
        <f t="shared" ca="1" si="378"/>
        <v/>
      </c>
    </row>
    <row r="2058" spans="3:18" x14ac:dyDescent="0.25">
      <c r="C2058" s="25">
        <v>40378</v>
      </c>
      <c r="D2058" s="24">
        <v>76.540000000000006</v>
      </c>
      <c r="E2058" s="24">
        <v>20090.95</v>
      </c>
      <c r="F2058" s="24">
        <v>1071.25</v>
      </c>
      <c r="G2058">
        <f t="shared" si="372"/>
        <v>77.150000000000006</v>
      </c>
      <c r="H2058">
        <f t="shared" ca="1" si="379"/>
        <v>76.010000000000005</v>
      </c>
      <c r="I2058">
        <f t="shared" si="373"/>
        <v>5</v>
      </c>
      <c r="J2058">
        <f t="shared" ca="1" si="374"/>
        <v>2</v>
      </c>
      <c r="K2058">
        <f t="shared" ca="1" si="380"/>
        <v>20431.060000000001</v>
      </c>
      <c r="L2058">
        <f t="shared" ca="1" si="381"/>
        <v>20250.16</v>
      </c>
      <c r="M2058" s="21">
        <f t="shared" ca="1" si="375"/>
        <v>-1.4776409591704454</v>
      </c>
      <c r="N2058" s="21">
        <f t="shared" ca="1" si="382"/>
        <v>-0.88541661568221075</v>
      </c>
      <c r="O2058" t="str">
        <f t="shared" ca="1" si="376"/>
        <v/>
      </c>
      <c r="P2058" t="str">
        <f t="shared" ca="1" si="383"/>
        <v/>
      </c>
      <c r="Q2058" t="str">
        <f t="shared" ca="1" si="377"/>
        <v/>
      </c>
      <c r="R2058" t="str">
        <f t="shared" ca="1" si="378"/>
        <v/>
      </c>
    </row>
    <row r="2059" spans="3:18" x14ac:dyDescent="0.25">
      <c r="C2059" s="25">
        <v>40375</v>
      </c>
      <c r="D2059" s="24">
        <v>76.010000000000005</v>
      </c>
      <c r="E2059" s="24">
        <v>20250.16</v>
      </c>
      <c r="F2059" s="24">
        <v>1064.8800000000001</v>
      </c>
      <c r="G2059">
        <f t="shared" si="372"/>
        <v>78.25</v>
      </c>
      <c r="H2059">
        <f t="shared" ca="1" si="379"/>
        <v>71.98</v>
      </c>
      <c r="I2059">
        <f t="shared" si="373"/>
        <v>15</v>
      </c>
      <c r="J2059">
        <f t="shared" ca="1" si="374"/>
        <v>9</v>
      </c>
      <c r="K2059">
        <f t="shared" ca="1" si="380"/>
        <v>20726.68</v>
      </c>
      <c r="L2059">
        <f t="shared" ca="1" si="381"/>
        <v>20084.12</v>
      </c>
      <c r="M2059" s="21">
        <f t="shared" ca="1" si="375"/>
        <v>-8.0127795527156547</v>
      </c>
      <c r="N2059" s="21">
        <f t="shared" ca="1" si="382"/>
        <v>-3.100158829103361</v>
      </c>
      <c r="O2059" t="str">
        <f t="shared" ca="1" si="376"/>
        <v/>
      </c>
      <c r="P2059" t="str">
        <f t="shared" ca="1" si="383"/>
        <v/>
      </c>
      <c r="Q2059" t="str">
        <f t="shared" ca="1" si="377"/>
        <v/>
      </c>
      <c r="R2059" t="str">
        <f t="shared" ca="1" si="378"/>
        <v/>
      </c>
    </row>
    <row r="2060" spans="3:18" x14ac:dyDescent="0.25">
      <c r="C2060" s="25">
        <v>40374</v>
      </c>
      <c r="D2060" s="24">
        <v>76.62</v>
      </c>
      <c r="E2060" s="24">
        <v>20255.62</v>
      </c>
      <c r="F2060" s="24">
        <v>1096.48</v>
      </c>
      <c r="G2060">
        <f t="shared" si="372"/>
        <v>78.86</v>
      </c>
      <c r="H2060">
        <f t="shared" ca="1" si="379"/>
        <v>71.98</v>
      </c>
      <c r="I2060">
        <f t="shared" si="373"/>
        <v>15</v>
      </c>
      <c r="J2060">
        <f t="shared" ca="1" si="374"/>
        <v>8</v>
      </c>
      <c r="K2060">
        <f t="shared" ca="1" si="380"/>
        <v>20690.79</v>
      </c>
      <c r="L2060">
        <f t="shared" ca="1" si="381"/>
        <v>20084.12</v>
      </c>
      <c r="M2060" s="21">
        <f t="shared" ca="1" si="375"/>
        <v>-8.7243215825513527</v>
      </c>
      <c r="N2060" s="21">
        <f t="shared" ca="1" si="382"/>
        <v>-2.9320775088819806</v>
      </c>
      <c r="O2060" t="str">
        <f t="shared" ca="1" si="376"/>
        <v/>
      </c>
      <c r="P2060" t="str">
        <f t="shared" ca="1" si="383"/>
        <v/>
      </c>
      <c r="Q2060" t="str">
        <f t="shared" ca="1" si="377"/>
        <v/>
      </c>
      <c r="R2060" t="str">
        <f t="shared" ca="1" si="378"/>
        <v/>
      </c>
    </row>
    <row r="2061" spans="3:18" x14ac:dyDescent="0.25">
      <c r="C2061" s="25">
        <v>40373</v>
      </c>
      <c r="D2061" s="24">
        <v>77.040000000000006</v>
      </c>
      <c r="E2061" s="24">
        <v>20560.810000000001</v>
      </c>
      <c r="F2061" s="24">
        <v>1095.17</v>
      </c>
      <c r="G2061">
        <f t="shared" si="372"/>
        <v>78.86</v>
      </c>
      <c r="H2061">
        <f t="shared" ca="1" si="379"/>
        <v>71.98</v>
      </c>
      <c r="I2061">
        <f t="shared" si="373"/>
        <v>14</v>
      </c>
      <c r="J2061">
        <f t="shared" ca="1" si="374"/>
        <v>7</v>
      </c>
      <c r="K2061">
        <f t="shared" ca="1" si="380"/>
        <v>20690.79</v>
      </c>
      <c r="L2061">
        <f t="shared" ca="1" si="381"/>
        <v>20084.12</v>
      </c>
      <c r="M2061" s="21">
        <f t="shared" ca="1" si="375"/>
        <v>-8.7243215825513527</v>
      </c>
      <c r="N2061" s="21">
        <f t="shared" ca="1" si="382"/>
        <v>-2.9320775088819806</v>
      </c>
      <c r="O2061" t="str">
        <f t="shared" ca="1" si="376"/>
        <v/>
      </c>
      <c r="P2061" t="str">
        <f t="shared" ca="1" si="383"/>
        <v/>
      </c>
      <c r="Q2061" t="str">
        <f t="shared" ca="1" si="377"/>
        <v/>
      </c>
      <c r="R2061" t="str">
        <f t="shared" ca="1" si="378"/>
        <v/>
      </c>
    </row>
    <row r="2062" spans="3:18" x14ac:dyDescent="0.25">
      <c r="C2062" s="25">
        <v>40372</v>
      </c>
      <c r="D2062" s="24">
        <v>77.150000000000006</v>
      </c>
      <c r="E2062" s="24">
        <v>20431.060000000001</v>
      </c>
      <c r="F2062" s="24">
        <v>1095.3399999999999</v>
      </c>
      <c r="G2062">
        <f t="shared" si="372"/>
        <v>78.86</v>
      </c>
      <c r="H2062">
        <f t="shared" ca="1" si="379"/>
        <v>71.98</v>
      </c>
      <c r="I2062">
        <f t="shared" si="373"/>
        <v>13</v>
      </c>
      <c r="J2062">
        <f t="shared" ca="1" si="374"/>
        <v>6</v>
      </c>
      <c r="K2062">
        <f t="shared" ca="1" si="380"/>
        <v>20690.79</v>
      </c>
      <c r="L2062">
        <f t="shared" ca="1" si="381"/>
        <v>20084.12</v>
      </c>
      <c r="M2062" s="21">
        <f t="shared" ca="1" si="375"/>
        <v>-8.7243215825513527</v>
      </c>
      <c r="N2062" s="21">
        <f t="shared" ca="1" si="382"/>
        <v>-2.9320775088819806</v>
      </c>
      <c r="O2062" t="str">
        <f t="shared" ca="1" si="376"/>
        <v/>
      </c>
      <c r="P2062" t="str">
        <f t="shared" ca="1" si="383"/>
        <v/>
      </c>
      <c r="Q2062" t="str">
        <f t="shared" ca="1" si="377"/>
        <v/>
      </c>
      <c r="R2062" t="str">
        <f t="shared" ca="1" si="378"/>
        <v/>
      </c>
    </row>
    <row r="2063" spans="3:18" x14ac:dyDescent="0.25">
      <c r="C2063" s="25">
        <v>40371</v>
      </c>
      <c r="D2063" s="24">
        <v>74.95</v>
      </c>
      <c r="E2063" s="24">
        <v>20467.43</v>
      </c>
      <c r="F2063" s="24">
        <v>1078.75</v>
      </c>
      <c r="G2063">
        <f t="shared" si="372"/>
        <v>78.86</v>
      </c>
      <c r="H2063">
        <f t="shared" ca="1" si="379"/>
        <v>71.98</v>
      </c>
      <c r="I2063">
        <f t="shared" si="373"/>
        <v>12</v>
      </c>
      <c r="J2063">
        <f t="shared" ca="1" si="374"/>
        <v>5</v>
      </c>
      <c r="K2063">
        <f t="shared" ca="1" si="380"/>
        <v>20690.79</v>
      </c>
      <c r="L2063">
        <f t="shared" ca="1" si="381"/>
        <v>20084.12</v>
      </c>
      <c r="M2063" s="21">
        <f t="shared" ca="1" si="375"/>
        <v>-8.7243215825513527</v>
      </c>
      <c r="N2063" s="21">
        <f t="shared" ca="1" si="382"/>
        <v>-2.9320775088819806</v>
      </c>
      <c r="O2063" t="str">
        <f t="shared" ca="1" si="376"/>
        <v/>
      </c>
      <c r="P2063" t="str">
        <f t="shared" ca="1" si="383"/>
        <v/>
      </c>
      <c r="Q2063" t="str">
        <f t="shared" ca="1" si="377"/>
        <v/>
      </c>
      <c r="R2063" t="str">
        <f t="shared" ca="1" si="378"/>
        <v/>
      </c>
    </row>
    <row r="2064" spans="3:18" x14ac:dyDescent="0.25">
      <c r="C2064" s="25">
        <v>40368</v>
      </c>
      <c r="D2064" s="24">
        <v>76.09</v>
      </c>
      <c r="E2064" s="24">
        <v>20378.66</v>
      </c>
      <c r="F2064" s="24">
        <v>1077.96</v>
      </c>
      <c r="G2064">
        <f t="shared" si="372"/>
        <v>78.86</v>
      </c>
      <c r="H2064">
        <f t="shared" ca="1" si="379"/>
        <v>71.98</v>
      </c>
      <c r="I2064">
        <f t="shared" si="373"/>
        <v>11</v>
      </c>
      <c r="J2064">
        <f t="shared" ca="1" si="374"/>
        <v>4</v>
      </c>
      <c r="K2064">
        <f t="shared" ca="1" si="380"/>
        <v>20690.79</v>
      </c>
      <c r="L2064">
        <f t="shared" ca="1" si="381"/>
        <v>20084.12</v>
      </c>
      <c r="M2064" s="21">
        <f t="shared" ca="1" si="375"/>
        <v>-8.7243215825513527</v>
      </c>
      <c r="N2064" s="21">
        <f t="shared" ca="1" si="382"/>
        <v>-2.9320775088819806</v>
      </c>
      <c r="O2064" t="str">
        <f t="shared" ca="1" si="376"/>
        <v/>
      </c>
      <c r="P2064" t="str">
        <f t="shared" ca="1" si="383"/>
        <v/>
      </c>
      <c r="Q2064" t="str">
        <f t="shared" ca="1" si="377"/>
        <v/>
      </c>
      <c r="R2064" t="str">
        <f t="shared" ca="1" si="378"/>
        <v/>
      </c>
    </row>
    <row r="2065" spans="3:18" x14ac:dyDescent="0.25">
      <c r="C2065" s="25">
        <v>40367</v>
      </c>
      <c r="D2065" s="24">
        <v>75.44</v>
      </c>
      <c r="E2065" s="24">
        <v>20050.560000000001</v>
      </c>
      <c r="F2065" s="24">
        <v>1070.24</v>
      </c>
      <c r="G2065">
        <f t="shared" ref="G2065:G2128" si="384">MAX($D2065:$D2079)</f>
        <v>78.86</v>
      </c>
      <c r="H2065">
        <f t="shared" ca="1" si="379"/>
        <v>71.98</v>
      </c>
      <c r="I2065">
        <f t="shared" ref="I2065:I2128" si="385">MATCH($G2065,$D2065:$D2079,0)</f>
        <v>10</v>
      </c>
      <c r="J2065">
        <f t="shared" ref="J2065:J2128" ca="1" si="386">MATCH($H2065,$D2065:$D2079,0)</f>
        <v>3</v>
      </c>
      <c r="K2065">
        <f t="shared" ca="1" si="380"/>
        <v>20690.79</v>
      </c>
      <c r="L2065">
        <f t="shared" ca="1" si="381"/>
        <v>20084.12</v>
      </c>
      <c r="M2065" s="21">
        <f t="shared" ref="M2065:M2128" ca="1" si="387">100*(H2065/G2065-1)</f>
        <v>-8.7243215825513527</v>
      </c>
      <c r="N2065" s="21">
        <f t="shared" ca="1" si="382"/>
        <v>-2.9320775088819806</v>
      </c>
      <c r="O2065" t="str">
        <f t="shared" ref="O2065:O2128" ca="1" si="388">IF(M2065&lt;-10,1,"")</f>
        <v/>
      </c>
      <c r="P2065" t="str">
        <f t="shared" ca="1" si="383"/>
        <v/>
      </c>
      <c r="Q2065" t="str">
        <f t="shared" ref="Q2065:Q2128" ca="1" si="389">IF(AND($O2065=1,$P2065=1),OFFSET($C2065,I2065-1,0),"")</f>
        <v/>
      </c>
      <c r="R2065" t="str">
        <f t="shared" ref="R2065:R2128" ca="1" si="390">IF(AND($O2065=1,$P2065=1),OFFSET($C2065,J2065-1,0),"")</f>
        <v/>
      </c>
    </row>
    <row r="2066" spans="3:18" x14ac:dyDescent="0.25">
      <c r="C2066" s="25">
        <v>40366</v>
      </c>
      <c r="D2066" s="24">
        <v>74.069999999999993</v>
      </c>
      <c r="E2066" s="24">
        <v>19857.07</v>
      </c>
      <c r="F2066" s="24">
        <v>1060.27</v>
      </c>
      <c r="G2066">
        <f t="shared" si="384"/>
        <v>78.86</v>
      </c>
      <c r="H2066">
        <f t="shared" ref="H2066:H2129" ca="1" si="391">MIN(OFFSET($D2066,0,0,MATCH($G2066,$D2066:$D2080,0),1))</f>
        <v>71.98</v>
      </c>
      <c r="I2066">
        <f t="shared" si="385"/>
        <v>9</v>
      </c>
      <c r="J2066">
        <f t="shared" ca="1" si="386"/>
        <v>2</v>
      </c>
      <c r="K2066">
        <f t="shared" ref="K2066:K2129" ca="1" si="392">OFFSET($E2066,I2066-1,0)</f>
        <v>20690.79</v>
      </c>
      <c r="L2066">
        <f t="shared" ref="L2066:L2129" ca="1" si="393">OFFSET($E2066,J2066-1,0)</f>
        <v>20084.12</v>
      </c>
      <c r="M2066" s="21">
        <f t="shared" ca="1" si="387"/>
        <v>-8.7243215825513527</v>
      </c>
      <c r="N2066" s="21">
        <f t="shared" ref="N2066:N2129" ca="1" si="394">IF(ISNUMBER(100*(L2066/K2066-1)),100*(L2066/K2066-1),"")</f>
        <v>-2.9320775088819806</v>
      </c>
      <c r="O2066" t="str">
        <f t="shared" ca="1" si="388"/>
        <v/>
      </c>
      <c r="P2066" t="str">
        <f t="shared" ref="P2066:P2129" ca="1" si="395">IF(N2066="","",IF(N2066=-100,"",IF(N2066&lt;-10,1,"")))</f>
        <v/>
      </c>
      <c r="Q2066" t="str">
        <f t="shared" ca="1" si="389"/>
        <v/>
      </c>
      <c r="R2066" t="str">
        <f t="shared" ca="1" si="390"/>
        <v/>
      </c>
    </row>
    <row r="2067" spans="3:18" x14ac:dyDescent="0.25">
      <c r="C2067" s="25">
        <v>40365</v>
      </c>
      <c r="D2067" s="24">
        <v>71.98</v>
      </c>
      <c r="E2067" s="24">
        <v>20084.12</v>
      </c>
      <c r="F2067" s="24">
        <v>1028.06</v>
      </c>
      <c r="G2067">
        <f t="shared" si="384"/>
        <v>78.86</v>
      </c>
      <c r="H2067">
        <f t="shared" ca="1" si="391"/>
        <v>71.98</v>
      </c>
      <c r="I2067">
        <f t="shared" si="385"/>
        <v>8</v>
      </c>
      <c r="J2067">
        <f t="shared" ca="1" si="386"/>
        <v>1</v>
      </c>
      <c r="K2067">
        <f t="shared" ca="1" si="392"/>
        <v>20690.79</v>
      </c>
      <c r="L2067">
        <f t="shared" ca="1" si="393"/>
        <v>20084.12</v>
      </c>
      <c r="M2067" s="21">
        <f t="shared" ca="1" si="387"/>
        <v>-8.7243215825513527</v>
      </c>
      <c r="N2067" s="21">
        <f t="shared" ca="1" si="394"/>
        <v>-2.9320775088819806</v>
      </c>
      <c r="O2067" t="str">
        <f t="shared" ca="1" si="388"/>
        <v/>
      </c>
      <c r="P2067" t="str">
        <f t="shared" ca="1" si="395"/>
        <v/>
      </c>
      <c r="Q2067" t="str">
        <f t="shared" ca="1" si="389"/>
        <v/>
      </c>
      <c r="R2067" t="str">
        <f t="shared" ca="1" si="390"/>
        <v/>
      </c>
    </row>
    <row r="2068" spans="3:18" x14ac:dyDescent="0.25">
      <c r="C2068" s="25">
        <v>40364</v>
      </c>
      <c r="D2068" s="24"/>
      <c r="E2068" s="24">
        <v>19842.2</v>
      </c>
      <c r="F2068" s="24"/>
      <c r="G2068">
        <f t="shared" si="384"/>
        <v>78.86</v>
      </c>
      <c r="H2068">
        <f t="shared" ca="1" si="391"/>
        <v>72.14</v>
      </c>
      <c r="I2068">
        <f t="shared" si="385"/>
        <v>7</v>
      </c>
      <c r="J2068">
        <f t="shared" ca="1" si="386"/>
        <v>2</v>
      </c>
      <c r="K2068">
        <f t="shared" ca="1" si="392"/>
        <v>20690.79</v>
      </c>
      <c r="L2068">
        <f t="shared" ca="1" si="393"/>
        <v>19905.32</v>
      </c>
      <c r="M2068" s="21">
        <f t="shared" ca="1" si="387"/>
        <v>-8.5214303829571403</v>
      </c>
      <c r="N2068" s="21">
        <f t="shared" ca="1" si="394"/>
        <v>-3.7962301101117979</v>
      </c>
      <c r="O2068" t="str">
        <f t="shared" ca="1" si="388"/>
        <v/>
      </c>
      <c r="P2068" t="str">
        <f t="shared" ca="1" si="395"/>
        <v/>
      </c>
      <c r="Q2068" t="str">
        <f t="shared" ca="1" si="389"/>
        <v/>
      </c>
      <c r="R2068" t="str">
        <f t="shared" ca="1" si="390"/>
        <v/>
      </c>
    </row>
    <row r="2069" spans="3:18" x14ac:dyDescent="0.25">
      <c r="C2069" s="25">
        <v>40361</v>
      </c>
      <c r="D2069" s="24">
        <v>72.14</v>
      </c>
      <c r="E2069" s="24">
        <v>19905.32</v>
      </c>
      <c r="F2069" s="24">
        <v>1022.58</v>
      </c>
      <c r="G2069">
        <f t="shared" si="384"/>
        <v>78.86</v>
      </c>
      <c r="H2069">
        <f t="shared" ca="1" si="391"/>
        <v>72.14</v>
      </c>
      <c r="I2069">
        <f t="shared" si="385"/>
        <v>6</v>
      </c>
      <c r="J2069">
        <f t="shared" ca="1" si="386"/>
        <v>1</v>
      </c>
      <c r="K2069">
        <f t="shared" ca="1" si="392"/>
        <v>20690.79</v>
      </c>
      <c r="L2069">
        <f t="shared" ca="1" si="393"/>
        <v>19905.32</v>
      </c>
      <c r="M2069" s="21">
        <f t="shared" ca="1" si="387"/>
        <v>-8.5214303829571403</v>
      </c>
      <c r="N2069" s="21">
        <f t="shared" ca="1" si="394"/>
        <v>-3.7962301101117979</v>
      </c>
      <c r="O2069" t="str">
        <f t="shared" ca="1" si="388"/>
        <v/>
      </c>
      <c r="P2069" t="str">
        <f t="shared" ca="1" si="395"/>
        <v/>
      </c>
      <c r="Q2069" t="str">
        <f t="shared" ca="1" si="389"/>
        <v/>
      </c>
      <c r="R2069" t="str">
        <f t="shared" ca="1" si="390"/>
        <v/>
      </c>
    </row>
    <row r="2070" spans="3:18" x14ac:dyDescent="0.25">
      <c r="C2070" s="25">
        <v>40360</v>
      </c>
      <c r="D2070" s="24">
        <v>72.95</v>
      </c>
      <c r="E2070" s="24"/>
      <c r="F2070" s="24">
        <v>1027.3699999999999</v>
      </c>
      <c r="G2070">
        <f t="shared" si="384"/>
        <v>78.86</v>
      </c>
      <c r="H2070">
        <f t="shared" ca="1" si="391"/>
        <v>72.95</v>
      </c>
      <c r="I2070">
        <f t="shared" si="385"/>
        <v>5</v>
      </c>
      <c r="J2070">
        <f t="shared" ca="1" si="386"/>
        <v>1</v>
      </c>
      <c r="K2070">
        <f t="shared" ca="1" si="392"/>
        <v>20690.79</v>
      </c>
      <c r="L2070">
        <f t="shared" ca="1" si="393"/>
        <v>0</v>
      </c>
      <c r="M2070" s="21">
        <f t="shared" ca="1" si="387"/>
        <v>-7.4942936850114101</v>
      </c>
      <c r="N2070" s="21">
        <f t="shared" ca="1" si="394"/>
        <v>-100</v>
      </c>
      <c r="O2070" t="str">
        <f t="shared" ca="1" si="388"/>
        <v/>
      </c>
      <c r="P2070" t="str">
        <f t="shared" ca="1" si="395"/>
        <v/>
      </c>
      <c r="Q2070" t="str">
        <f t="shared" ca="1" si="389"/>
        <v/>
      </c>
      <c r="R2070" t="str">
        <f t="shared" ca="1" si="390"/>
        <v/>
      </c>
    </row>
    <row r="2071" spans="3:18" x14ac:dyDescent="0.25">
      <c r="C2071" s="25">
        <v>40359</v>
      </c>
      <c r="D2071" s="24">
        <v>75.63</v>
      </c>
      <c r="E2071" s="24">
        <v>20128.990000000002</v>
      </c>
      <c r="F2071" s="24">
        <v>1030.71</v>
      </c>
      <c r="G2071">
        <f t="shared" si="384"/>
        <v>78.86</v>
      </c>
      <c r="H2071">
        <f t="shared" ca="1" si="391"/>
        <v>75.63</v>
      </c>
      <c r="I2071">
        <f t="shared" si="385"/>
        <v>4</v>
      </c>
      <c r="J2071">
        <f t="shared" ca="1" si="386"/>
        <v>1</v>
      </c>
      <c r="K2071">
        <f t="shared" ca="1" si="392"/>
        <v>20690.79</v>
      </c>
      <c r="L2071">
        <f t="shared" ca="1" si="393"/>
        <v>20128.990000000002</v>
      </c>
      <c r="M2071" s="21">
        <f t="shared" ca="1" si="387"/>
        <v>-4.0958660918082757</v>
      </c>
      <c r="N2071" s="21">
        <f t="shared" ca="1" si="394"/>
        <v>-2.7152177369737851</v>
      </c>
      <c r="O2071" t="str">
        <f t="shared" ca="1" si="388"/>
        <v/>
      </c>
      <c r="P2071" t="str">
        <f t="shared" ca="1" si="395"/>
        <v/>
      </c>
      <c r="Q2071" t="str">
        <f t="shared" ca="1" si="389"/>
        <v/>
      </c>
      <c r="R2071" t="str">
        <f t="shared" ca="1" si="390"/>
        <v/>
      </c>
    </row>
    <row r="2072" spans="3:18" x14ac:dyDescent="0.25">
      <c r="C2072" s="25">
        <v>40358</v>
      </c>
      <c r="D2072" s="24">
        <v>75.94</v>
      </c>
      <c r="E2072" s="24">
        <v>20248.900000000001</v>
      </c>
      <c r="F2072" s="24">
        <v>1041.24</v>
      </c>
      <c r="G2072">
        <f t="shared" si="384"/>
        <v>78.86</v>
      </c>
      <c r="H2072">
        <f t="shared" ca="1" si="391"/>
        <v>75.94</v>
      </c>
      <c r="I2072">
        <f t="shared" si="385"/>
        <v>3</v>
      </c>
      <c r="J2072">
        <f t="shared" ca="1" si="386"/>
        <v>1</v>
      </c>
      <c r="K2072">
        <f t="shared" ca="1" si="392"/>
        <v>20690.79</v>
      </c>
      <c r="L2072">
        <f t="shared" ca="1" si="393"/>
        <v>20248.900000000001</v>
      </c>
      <c r="M2072" s="21">
        <f t="shared" ca="1" si="387"/>
        <v>-3.7027643925944709</v>
      </c>
      <c r="N2072" s="21">
        <f t="shared" ca="1" si="394"/>
        <v>-2.1356845243705069</v>
      </c>
      <c r="O2072" t="str">
        <f t="shared" ca="1" si="388"/>
        <v/>
      </c>
      <c r="P2072" t="str">
        <f t="shared" ca="1" si="395"/>
        <v/>
      </c>
      <c r="Q2072" t="str">
        <f t="shared" ca="1" si="389"/>
        <v/>
      </c>
      <c r="R2072" t="str">
        <f t="shared" ca="1" si="390"/>
        <v/>
      </c>
    </row>
    <row r="2073" spans="3:18" x14ac:dyDescent="0.25">
      <c r="C2073" s="25">
        <v>40357</v>
      </c>
      <c r="D2073" s="24">
        <v>78.25</v>
      </c>
      <c r="E2073" s="24">
        <v>20726.68</v>
      </c>
      <c r="F2073" s="24">
        <v>1074.57</v>
      </c>
      <c r="G2073">
        <f t="shared" si="384"/>
        <v>78.86</v>
      </c>
      <c r="H2073">
        <f t="shared" ca="1" si="391"/>
        <v>78.25</v>
      </c>
      <c r="I2073">
        <f t="shared" si="385"/>
        <v>2</v>
      </c>
      <c r="J2073">
        <f t="shared" ca="1" si="386"/>
        <v>1</v>
      </c>
      <c r="K2073">
        <f t="shared" ca="1" si="392"/>
        <v>20690.79</v>
      </c>
      <c r="L2073">
        <f t="shared" ca="1" si="393"/>
        <v>20726.68</v>
      </c>
      <c r="M2073" s="21">
        <f t="shared" ca="1" si="387"/>
        <v>-0.77352269845295529</v>
      </c>
      <c r="N2073" s="21">
        <f t="shared" ca="1" si="394"/>
        <v>0.17345881911710048</v>
      </c>
      <c r="O2073" t="str">
        <f t="shared" ca="1" si="388"/>
        <v/>
      </c>
      <c r="P2073" t="str">
        <f t="shared" ca="1" si="395"/>
        <v/>
      </c>
      <c r="Q2073" t="str">
        <f t="shared" ca="1" si="389"/>
        <v/>
      </c>
      <c r="R2073" t="str">
        <f t="shared" ca="1" si="390"/>
        <v/>
      </c>
    </row>
    <row r="2074" spans="3:18" x14ac:dyDescent="0.25">
      <c r="C2074" s="25">
        <v>40354</v>
      </c>
      <c r="D2074" s="24">
        <v>78.86</v>
      </c>
      <c r="E2074" s="24">
        <v>20690.79</v>
      </c>
      <c r="F2074" s="24">
        <v>1076.77</v>
      </c>
      <c r="G2074">
        <f t="shared" si="384"/>
        <v>78.86</v>
      </c>
      <c r="H2074">
        <f t="shared" ca="1" si="391"/>
        <v>78.86</v>
      </c>
      <c r="I2074">
        <f t="shared" si="385"/>
        <v>1</v>
      </c>
      <c r="J2074">
        <f t="shared" ca="1" si="386"/>
        <v>1</v>
      </c>
      <c r="K2074">
        <f t="shared" ca="1" si="392"/>
        <v>20690.79</v>
      </c>
      <c r="L2074">
        <f t="shared" ca="1" si="393"/>
        <v>20690.79</v>
      </c>
      <c r="M2074" s="21">
        <f t="shared" ca="1" si="387"/>
        <v>0</v>
      </c>
      <c r="N2074" s="21">
        <f t="shared" ca="1" si="394"/>
        <v>0</v>
      </c>
      <c r="O2074" t="str">
        <f t="shared" ca="1" si="388"/>
        <v/>
      </c>
      <c r="P2074" t="str">
        <f t="shared" ca="1" si="395"/>
        <v/>
      </c>
      <c r="Q2074" t="str">
        <f t="shared" ca="1" si="389"/>
        <v/>
      </c>
      <c r="R2074" t="str">
        <f t="shared" ca="1" si="390"/>
        <v/>
      </c>
    </row>
    <row r="2075" spans="3:18" x14ac:dyDescent="0.25">
      <c r="C2075" s="25">
        <v>40353</v>
      </c>
      <c r="D2075" s="24">
        <v>76.510000000000005</v>
      </c>
      <c r="E2075" s="24">
        <v>20733.490000000002</v>
      </c>
      <c r="F2075" s="24">
        <v>1073.69</v>
      </c>
      <c r="G2075">
        <f t="shared" si="384"/>
        <v>77.819999999999993</v>
      </c>
      <c r="H2075">
        <f t="shared" ca="1" si="391"/>
        <v>76.349999999999994</v>
      </c>
      <c r="I2075">
        <f t="shared" si="385"/>
        <v>4</v>
      </c>
      <c r="J2075">
        <f t="shared" ca="1" si="386"/>
        <v>2</v>
      </c>
      <c r="K2075">
        <f t="shared" ca="1" si="392"/>
        <v>20912.18</v>
      </c>
      <c r="L2075">
        <f t="shared" ca="1" si="393"/>
        <v>20856.61</v>
      </c>
      <c r="M2075" s="21">
        <f t="shared" ca="1" si="387"/>
        <v>-1.8889745566692318</v>
      </c>
      <c r="N2075" s="21">
        <f t="shared" ca="1" si="394"/>
        <v>-0.26573030645298257</v>
      </c>
      <c r="O2075" t="str">
        <f t="shared" ca="1" si="388"/>
        <v/>
      </c>
      <c r="P2075" t="str">
        <f t="shared" ca="1" si="395"/>
        <v/>
      </c>
      <c r="Q2075" t="str">
        <f t="shared" ca="1" si="389"/>
        <v/>
      </c>
      <c r="R2075" t="str">
        <f t="shared" ca="1" si="390"/>
        <v/>
      </c>
    </row>
    <row r="2076" spans="3:18" x14ac:dyDescent="0.25">
      <c r="C2076" s="25">
        <v>40352</v>
      </c>
      <c r="D2076" s="24">
        <v>76.349999999999994</v>
      </c>
      <c r="E2076" s="24">
        <v>20856.61</v>
      </c>
      <c r="F2076" s="24">
        <v>1092.04</v>
      </c>
      <c r="G2076">
        <f t="shared" si="384"/>
        <v>77.819999999999993</v>
      </c>
      <c r="H2076">
        <f t="shared" ca="1" si="391"/>
        <v>76.349999999999994</v>
      </c>
      <c r="I2076">
        <f t="shared" si="385"/>
        <v>3</v>
      </c>
      <c r="J2076">
        <f t="shared" ca="1" si="386"/>
        <v>1</v>
      </c>
      <c r="K2076">
        <f t="shared" ca="1" si="392"/>
        <v>20912.18</v>
      </c>
      <c r="L2076">
        <f t="shared" ca="1" si="393"/>
        <v>20856.61</v>
      </c>
      <c r="M2076" s="21">
        <f t="shared" ca="1" si="387"/>
        <v>-1.8889745566692318</v>
      </c>
      <c r="N2076" s="21">
        <f t="shared" ca="1" si="394"/>
        <v>-0.26573030645298257</v>
      </c>
      <c r="O2076" t="str">
        <f t="shared" ca="1" si="388"/>
        <v/>
      </c>
      <c r="P2076" t="str">
        <f t="shared" ca="1" si="395"/>
        <v/>
      </c>
      <c r="Q2076" t="str">
        <f t="shared" ca="1" si="389"/>
        <v/>
      </c>
      <c r="R2076" t="str">
        <f t="shared" ca="1" si="390"/>
        <v/>
      </c>
    </row>
    <row r="2077" spans="3:18" x14ac:dyDescent="0.25">
      <c r="C2077" s="25">
        <v>40351</v>
      </c>
      <c r="D2077" s="24">
        <v>77.209999999999994</v>
      </c>
      <c r="E2077" s="24">
        <v>20819.080000000002</v>
      </c>
      <c r="F2077" s="24">
        <v>1095.31</v>
      </c>
      <c r="G2077">
        <f t="shared" si="384"/>
        <v>77.819999999999993</v>
      </c>
      <c r="H2077">
        <f t="shared" ca="1" si="391"/>
        <v>77.209999999999994</v>
      </c>
      <c r="I2077">
        <f t="shared" si="385"/>
        <v>2</v>
      </c>
      <c r="J2077">
        <f t="shared" ca="1" si="386"/>
        <v>1</v>
      </c>
      <c r="K2077">
        <f t="shared" ca="1" si="392"/>
        <v>20912.18</v>
      </c>
      <c r="L2077">
        <f t="shared" ca="1" si="393"/>
        <v>20819.080000000002</v>
      </c>
      <c r="M2077" s="21">
        <f t="shared" ca="1" si="387"/>
        <v>-0.78386019018247266</v>
      </c>
      <c r="N2077" s="21">
        <f t="shared" ca="1" si="394"/>
        <v>-0.44519509682873215</v>
      </c>
      <c r="O2077" t="str">
        <f t="shared" ca="1" si="388"/>
        <v/>
      </c>
      <c r="P2077" t="str">
        <f t="shared" ca="1" si="395"/>
        <v/>
      </c>
      <c r="Q2077" t="str">
        <f t="shared" ca="1" si="389"/>
        <v/>
      </c>
      <c r="R2077" t="str">
        <f t="shared" ca="1" si="390"/>
        <v/>
      </c>
    </row>
    <row r="2078" spans="3:18" x14ac:dyDescent="0.25">
      <c r="C2078" s="25">
        <v>40350</v>
      </c>
      <c r="D2078" s="24">
        <v>77.819999999999993</v>
      </c>
      <c r="E2078" s="24">
        <v>20912.18</v>
      </c>
      <c r="F2078" s="24">
        <v>1113.2</v>
      </c>
      <c r="G2078">
        <f t="shared" si="384"/>
        <v>77.819999999999993</v>
      </c>
      <c r="H2078">
        <f t="shared" ca="1" si="391"/>
        <v>77.819999999999993</v>
      </c>
      <c r="I2078">
        <f t="shared" si="385"/>
        <v>1</v>
      </c>
      <c r="J2078">
        <f t="shared" ca="1" si="386"/>
        <v>1</v>
      </c>
      <c r="K2078">
        <f t="shared" ca="1" si="392"/>
        <v>20912.18</v>
      </c>
      <c r="L2078">
        <f t="shared" ca="1" si="393"/>
        <v>20912.18</v>
      </c>
      <c r="M2078" s="21">
        <f t="shared" ca="1" si="387"/>
        <v>0</v>
      </c>
      <c r="N2078" s="21">
        <f t="shared" ca="1" si="394"/>
        <v>0</v>
      </c>
      <c r="O2078" t="str">
        <f t="shared" ca="1" si="388"/>
        <v/>
      </c>
      <c r="P2078" t="str">
        <f t="shared" ca="1" si="395"/>
        <v/>
      </c>
      <c r="Q2078" t="str">
        <f t="shared" ca="1" si="389"/>
        <v/>
      </c>
      <c r="R2078" t="str">
        <f t="shared" ca="1" si="390"/>
        <v/>
      </c>
    </row>
    <row r="2079" spans="3:18" x14ac:dyDescent="0.25">
      <c r="C2079" s="25">
        <v>40347</v>
      </c>
      <c r="D2079" s="24">
        <v>77.180000000000007</v>
      </c>
      <c r="E2079" s="24">
        <v>20286.71</v>
      </c>
      <c r="F2079" s="24">
        <v>1117.51</v>
      </c>
      <c r="G2079">
        <f t="shared" si="384"/>
        <v>77.67</v>
      </c>
      <c r="H2079">
        <f t="shared" ca="1" si="391"/>
        <v>76.790000000000006</v>
      </c>
      <c r="I2079">
        <f t="shared" si="385"/>
        <v>3</v>
      </c>
      <c r="J2079">
        <f t="shared" ca="1" si="386"/>
        <v>2</v>
      </c>
      <c r="K2079">
        <f t="shared" ca="1" si="392"/>
        <v>0</v>
      </c>
      <c r="L2079">
        <f t="shared" ca="1" si="393"/>
        <v>20138.400000000001</v>
      </c>
      <c r="M2079" s="21">
        <f t="shared" ca="1" si="387"/>
        <v>-1.1329985837517653</v>
      </c>
      <c r="N2079" s="21" t="str">
        <f t="shared" ca="1" si="394"/>
        <v/>
      </c>
      <c r="O2079" t="str">
        <f t="shared" ca="1" si="388"/>
        <v/>
      </c>
      <c r="P2079" t="str">
        <f t="shared" ca="1" si="395"/>
        <v/>
      </c>
      <c r="Q2079" t="str">
        <f t="shared" ca="1" si="389"/>
        <v/>
      </c>
      <c r="R2079" t="str">
        <f t="shared" ca="1" si="390"/>
        <v/>
      </c>
    </row>
    <row r="2080" spans="3:18" x14ac:dyDescent="0.25">
      <c r="C2080" s="25">
        <v>40346</v>
      </c>
      <c r="D2080" s="24">
        <v>76.790000000000006</v>
      </c>
      <c r="E2080" s="24">
        <v>20138.400000000001</v>
      </c>
      <c r="F2080" s="24">
        <v>1116.04</v>
      </c>
      <c r="G2080">
        <f t="shared" si="384"/>
        <v>77.67</v>
      </c>
      <c r="H2080">
        <f t="shared" ca="1" si="391"/>
        <v>76.790000000000006</v>
      </c>
      <c r="I2080">
        <f t="shared" si="385"/>
        <v>2</v>
      </c>
      <c r="J2080">
        <f t="shared" ca="1" si="386"/>
        <v>1</v>
      </c>
      <c r="K2080">
        <f t="shared" ca="1" si="392"/>
        <v>0</v>
      </c>
      <c r="L2080">
        <f t="shared" ca="1" si="393"/>
        <v>20138.400000000001</v>
      </c>
      <c r="M2080" s="21">
        <f t="shared" ca="1" si="387"/>
        <v>-1.1329985837517653</v>
      </c>
      <c r="N2080" s="21" t="str">
        <f t="shared" ca="1" si="394"/>
        <v/>
      </c>
      <c r="O2080" t="str">
        <f t="shared" ca="1" si="388"/>
        <v/>
      </c>
      <c r="P2080" t="str">
        <f t="shared" ca="1" si="395"/>
        <v/>
      </c>
      <c r="Q2080" t="str">
        <f t="shared" ca="1" si="389"/>
        <v/>
      </c>
      <c r="R2080" t="str">
        <f t="shared" ca="1" si="390"/>
        <v/>
      </c>
    </row>
    <row r="2081" spans="3:18" x14ac:dyDescent="0.25">
      <c r="C2081" s="25">
        <v>40345</v>
      </c>
      <c r="D2081" s="24">
        <v>77.67</v>
      </c>
      <c r="E2081" s="24"/>
      <c r="F2081" s="24">
        <v>1114.6099999999999</v>
      </c>
      <c r="G2081">
        <f t="shared" si="384"/>
        <v>77.67</v>
      </c>
      <c r="H2081">
        <f t="shared" ca="1" si="391"/>
        <v>77.67</v>
      </c>
      <c r="I2081">
        <f t="shared" si="385"/>
        <v>1</v>
      </c>
      <c r="J2081">
        <f t="shared" ca="1" si="386"/>
        <v>1</v>
      </c>
      <c r="K2081">
        <f t="shared" ca="1" si="392"/>
        <v>0</v>
      </c>
      <c r="L2081">
        <f t="shared" ca="1" si="393"/>
        <v>0</v>
      </c>
      <c r="M2081" s="21">
        <f t="shared" ca="1" si="387"/>
        <v>0</v>
      </c>
      <c r="N2081" s="21" t="str">
        <f t="shared" ca="1" si="394"/>
        <v/>
      </c>
      <c r="O2081" t="str">
        <f t="shared" ca="1" si="388"/>
        <v/>
      </c>
      <c r="P2081" t="str">
        <f t="shared" ca="1" si="395"/>
        <v/>
      </c>
      <c r="Q2081" t="str">
        <f t="shared" ca="1" si="389"/>
        <v/>
      </c>
      <c r="R2081" t="str">
        <f t="shared" ca="1" si="390"/>
        <v/>
      </c>
    </row>
    <row r="2082" spans="3:18" x14ac:dyDescent="0.25">
      <c r="C2082" s="25">
        <v>40344</v>
      </c>
      <c r="D2082" s="24">
        <v>76.94</v>
      </c>
      <c r="E2082" s="24">
        <v>20062.150000000001</v>
      </c>
      <c r="F2082" s="24">
        <v>1115.23</v>
      </c>
      <c r="G2082">
        <f t="shared" si="384"/>
        <v>76.94</v>
      </c>
      <c r="H2082">
        <f t="shared" ca="1" si="391"/>
        <v>76.94</v>
      </c>
      <c r="I2082">
        <f t="shared" si="385"/>
        <v>1</v>
      </c>
      <c r="J2082">
        <f t="shared" ca="1" si="386"/>
        <v>1</v>
      </c>
      <c r="K2082">
        <f t="shared" ca="1" si="392"/>
        <v>20062.150000000001</v>
      </c>
      <c r="L2082">
        <f t="shared" ca="1" si="393"/>
        <v>20062.150000000001</v>
      </c>
      <c r="M2082" s="21">
        <f t="shared" ca="1" si="387"/>
        <v>0</v>
      </c>
      <c r="N2082" s="21">
        <f t="shared" ca="1" si="394"/>
        <v>0</v>
      </c>
      <c r="O2082" t="str">
        <f t="shared" ca="1" si="388"/>
        <v/>
      </c>
      <c r="P2082" t="str">
        <f t="shared" ca="1" si="395"/>
        <v/>
      </c>
      <c r="Q2082" t="str">
        <f t="shared" ca="1" si="389"/>
        <v/>
      </c>
      <c r="R2082" t="str">
        <f t="shared" ca="1" si="390"/>
        <v/>
      </c>
    </row>
    <row r="2083" spans="3:18" x14ac:dyDescent="0.25">
      <c r="C2083" s="25">
        <v>40343</v>
      </c>
      <c r="D2083" s="24">
        <v>75.12</v>
      </c>
      <c r="E2083" s="24">
        <v>20051.91</v>
      </c>
      <c r="F2083" s="24">
        <v>1089.6300000000001</v>
      </c>
      <c r="G2083">
        <f t="shared" si="384"/>
        <v>75.48</v>
      </c>
      <c r="H2083">
        <f t="shared" ca="1" si="391"/>
        <v>73.78</v>
      </c>
      <c r="I2083">
        <f t="shared" si="385"/>
        <v>3</v>
      </c>
      <c r="J2083">
        <f t="shared" ca="1" si="386"/>
        <v>2</v>
      </c>
      <c r="K2083">
        <f t="shared" ca="1" si="392"/>
        <v>19632.7</v>
      </c>
      <c r="L2083">
        <f t="shared" ca="1" si="393"/>
        <v>19872.38</v>
      </c>
      <c r="M2083" s="21">
        <f t="shared" ca="1" si="387"/>
        <v>-2.2522522522522515</v>
      </c>
      <c r="N2083" s="21">
        <f t="shared" ca="1" si="394"/>
        <v>1.2208203660220018</v>
      </c>
      <c r="O2083" t="str">
        <f t="shared" ca="1" si="388"/>
        <v/>
      </c>
      <c r="P2083" t="str">
        <f t="shared" ca="1" si="395"/>
        <v/>
      </c>
      <c r="Q2083" t="str">
        <f t="shared" ca="1" si="389"/>
        <v/>
      </c>
      <c r="R2083" t="str">
        <f t="shared" ca="1" si="390"/>
        <v/>
      </c>
    </row>
    <row r="2084" spans="3:18" x14ac:dyDescent="0.25">
      <c r="C2084" s="25">
        <v>40340</v>
      </c>
      <c r="D2084" s="24">
        <v>73.78</v>
      </c>
      <c r="E2084" s="24">
        <v>19872.38</v>
      </c>
      <c r="F2084" s="24">
        <v>1091.5999999999999</v>
      </c>
      <c r="G2084">
        <f t="shared" si="384"/>
        <v>75.48</v>
      </c>
      <c r="H2084">
        <f t="shared" ca="1" si="391"/>
        <v>73.78</v>
      </c>
      <c r="I2084">
        <f t="shared" si="385"/>
        <v>2</v>
      </c>
      <c r="J2084">
        <f t="shared" ca="1" si="386"/>
        <v>1</v>
      </c>
      <c r="K2084">
        <f t="shared" ca="1" si="392"/>
        <v>19632.7</v>
      </c>
      <c r="L2084">
        <f t="shared" ca="1" si="393"/>
        <v>19872.38</v>
      </c>
      <c r="M2084" s="21">
        <f t="shared" ca="1" si="387"/>
        <v>-2.2522522522522515</v>
      </c>
      <c r="N2084" s="21">
        <f t="shared" ca="1" si="394"/>
        <v>1.2208203660220018</v>
      </c>
      <c r="O2084" t="str">
        <f t="shared" ca="1" si="388"/>
        <v/>
      </c>
      <c r="P2084" t="str">
        <f t="shared" ca="1" si="395"/>
        <v/>
      </c>
      <c r="Q2084" t="str">
        <f t="shared" ca="1" si="389"/>
        <v/>
      </c>
      <c r="R2084" t="str">
        <f t="shared" ca="1" si="390"/>
        <v/>
      </c>
    </row>
    <row r="2085" spans="3:18" x14ac:dyDescent="0.25">
      <c r="C2085" s="25">
        <v>40339</v>
      </c>
      <c r="D2085" s="24">
        <v>75.48</v>
      </c>
      <c r="E2085" s="24">
        <v>19632.7</v>
      </c>
      <c r="F2085" s="24">
        <v>1086.83</v>
      </c>
      <c r="G2085">
        <f t="shared" si="384"/>
        <v>75.48</v>
      </c>
      <c r="H2085">
        <f t="shared" ca="1" si="391"/>
        <v>75.48</v>
      </c>
      <c r="I2085">
        <f t="shared" si="385"/>
        <v>1</v>
      </c>
      <c r="J2085">
        <f t="shared" ca="1" si="386"/>
        <v>1</v>
      </c>
      <c r="K2085">
        <f t="shared" ca="1" si="392"/>
        <v>19632.7</v>
      </c>
      <c r="L2085">
        <f t="shared" ca="1" si="393"/>
        <v>19632.7</v>
      </c>
      <c r="M2085" s="21">
        <f t="shared" ca="1" si="387"/>
        <v>0</v>
      </c>
      <c r="N2085" s="21">
        <f t="shared" ca="1" si="394"/>
        <v>0</v>
      </c>
      <c r="O2085" t="str">
        <f t="shared" ca="1" si="388"/>
        <v/>
      </c>
      <c r="P2085" t="str">
        <f t="shared" ca="1" si="395"/>
        <v/>
      </c>
      <c r="Q2085" t="str">
        <f t="shared" ca="1" si="389"/>
        <v/>
      </c>
      <c r="R2085" t="str">
        <f t="shared" ca="1" si="390"/>
        <v/>
      </c>
    </row>
    <row r="2086" spans="3:18" x14ac:dyDescent="0.25">
      <c r="C2086" s="25">
        <v>40338</v>
      </c>
      <c r="D2086" s="24">
        <v>74.38</v>
      </c>
      <c r="E2086" s="24">
        <v>19621.240000000002</v>
      </c>
      <c r="F2086" s="24">
        <v>1055.69</v>
      </c>
      <c r="G2086">
        <f t="shared" si="384"/>
        <v>74.61</v>
      </c>
      <c r="H2086">
        <f t="shared" ca="1" si="391"/>
        <v>71.44</v>
      </c>
      <c r="I2086">
        <f t="shared" si="385"/>
        <v>5</v>
      </c>
      <c r="J2086">
        <f t="shared" ca="1" si="386"/>
        <v>3</v>
      </c>
      <c r="K2086">
        <f t="shared" ca="1" si="392"/>
        <v>19786.71</v>
      </c>
      <c r="L2086">
        <f t="shared" ca="1" si="393"/>
        <v>19378.150000000001</v>
      </c>
      <c r="M2086" s="21">
        <f t="shared" ca="1" si="387"/>
        <v>-4.248760219809677</v>
      </c>
      <c r="N2086" s="21">
        <f t="shared" ca="1" si="394"/>
        <v>-2.0648202758315914</v>
      </c>
      <c r="O2086" t="str">
        <f t="shared" ca="1" si="388"/>
        <v/>
      </c>
      <c r="P2086" t="str">
        <f t="shared" ca="1" si="395"/>
        <v/>
      </c>
      <c r="Q2086" t="str">
        <f t="shared" ca="1" si="389"/>
        <v/>
      </c>
      <c r="R2086" t="str">
        <f t="shared" ca="1" si="390"/>
        <v/>
      </c>
    </row>
    <row r="2087" spans="3:18" x14ac:dyDescent="0.25">
      <c r="C2087" s="25">
        <v>40337</v>
      </c>
      <c r="D2087" s="24">
        <v>71.989999999999995</v>
      </c>
      <c r="E2087" s="24">
        <v>19487.48</v>
      </c>
      <c r="F2087" s="24">
        <v>1062</v>
      </c>
      <c r="G2087">
        <f t="shared" si="384"/>
        <v>74.61</v>
      </c>
      <c r="H2087">
        <f t="shared" ca="1" si="391"/>
        <v>71.44</v>
      </c>
      <c r="I2087">
        <f t="shared" si="385"/>
        <v>4</v>
      </c>
      <c r="J2087">
        <f t="shared" ca="1" si="386"/>
        <v>2</v>
      </c>
      <c r="K2087">
        <f t="shared" ca="1" si="392"/>
        <v>19786.71</v>
      </c>
      <c r="L2087">
        <f t="shared" ca="1" si="393"/>
        <v>19378.150000000001</v>
      </c>
      <c r="M2087" s="21">
        <f t="shared" ca="1" si="387"/>
        <v>-4.248760219809677</v>
      </c>
      <c r="N2087" s="21">
        <f t="shared" ca="1" si="394"/>
        <v>-2.0648202758315914</v>
      </c>
      <c r="O2087" t="str">
        <f t="shared" ca="1" si="388"/>
        <v/>
      </c>
      <c r="P2087" t="str">
        <f t="shared" ca="1" si="395"/>
        <v/>
      </c>
      <c r="Q2087" t="str">
        <f t="shared" ca="1" si="389"/>
        <v/>
      </c>
      <c r="R2087" t="str">
        <f t="shared" ca="1" si="390"/>
        <v/>
      </c>
    </row>
    <row r="2088" spans="3:18" x14ac:dyDescent="0.25">
      <c r="C2088" s="25">
        <v>40336</v>
      </c>
      <c r="D2088" s="24">
        <v>71.44</v>
      </c>
      <c r="E2088" s="24">
        <v>19378.150000000001</v>
      </c>
      <c r="F2088" s="24">
        <v>1050.47</v>
      </c>
      <c r="G2088">
        <f t="shared" si="384"/>
        <v>74.61</v>
      </c>
      <c r="H2088">
        <f t="shared" ca="1" si="391"/>
        <v>71.44</v>
      </c>
      <c r="I2088">
        <f t="shared" si="385"/>
        <v>3</v>
      </c>
      <c r="J2088">
        <f t="shared" ca="1" si="386"/>
        <v>1</v>
      </c>
      <c r="K2088">
        <f t="shared" ca="1" si="392"/>
        <v>19786.71</v>
      </c>
      <c r="L2088">
        <f t="shared" ca="1" si="393"/>
        <v>19378.150000000001</v>
      </c>
      <c r="M2088" s="21">
        <f t="shared" ca="1" si="387"/>
        <v>-4.248760219809677</v>
      </c>
      <c r="N2088" s="21">
        <f t="shared" ca="1" si="394"/>
        <v>-2.0648202758315914</v>
      </c>
      <c r="O2088" t="str">
        <f t="shared" ca="1" si="388"/>
        <v/>
      </c>
      <c r="P2088" t="str">
        <f t="shared" ca="1" si="395"/>
        <v/>
      </c>
      <c r="Q2088" t="str">
        <f t="shared" ca="1" si="389"/>
        <v/>
      </c>
      <c r="R2088" t="str">
        <f t="shared" ca="1" si="390"/>
        <v/>
      </c>
    </row>
    <row r="2089" spans="3:18" x14ac:dyDescent="0.25">
      <c r="C2089" s="25">
        <v>40333</v>
      </c>
      <c r="D2089" s="24">
        <v>71.510000000000005</v>
      </c>
      <c r="E2089" s="24">
        <v>19780.07</v>
      </c>
      <c r="F2089" s="24">
        <v>1064.8800000000001</v>
      </c>
      <c r="G2089">
        <f t="shared" si="384"/>
        <v>74.61</v>
      </c>
      <c r="H2089">
        <f t="shared" ca="1" si="391"/>
        <v>71.510000000000005</v>
      </c>
      <c r="I2089">
        <f t="shared" si="385"/>
        <v>2</v>
      </c>
      <c r="J2089">
        <f t="shared" ca="1" si="386"/>
        <v>1</v>
      </c>
      <c r="K2089">
        <f t="shared" ca="1" si="392"/>
        <v>19786.71</v>
      </c>
      <c r="L2089">
        <f t="shared" ca="1" si="393"/>
        <v>19780.07</v>
      </c>
      <c r="M2089" s="21">
        <f t="shared" ca="1" si="387"/>
        <v>-4.1549390162176625</v>
      </c>
      <c r="N2089" s="21">
        <f t="shared" ca="1" si="394"/>
        <v>-3.3557877989820462E-2</v>
      </c>
      <c r="O2089" t="str">
        <f t="shared" ca="1" si="388"/>
        <v/>
      </c>
      <c r="P2089" t="str">
        <f t="shared" ca="1" si="395"/>
        <v/>
      </c>
      <c r="Q2089" t="str">
        <f t="shared" ca="1" si="389"/>
        <v/>
      </c>
      <c r="R2089" t="str">
        <f t="shared" ca="1" si="390"/>
        <v/>
      </c>
    </row>
    <row r="2090" spans="3:18" x14ac:dyDescent="0.25">
      <c r="C2090" s="25">
        <v>40332</v>
      </c>
      <c r="D2090" s="24">
        <v>74.61</v>
      </c>
      <c r="E2090" s="24">
        <v>19786.71</v>
      </c>
      <c r="F2090" s="24">
        <v>1102.82</v>
      </c>
      <c r="G2090">
        <f t="shared" si="384"/>
        <v>74.61</v>
      </c>
      <c r="H2090">
        <f t="shared" ca="1" si="391"/>
        <v>74.61</v>
      </c>
      <c r="I2090">
        <f t="shared" si="385"/>
        <v>1</v>
      </c>
      <c r="J2090">
        <f t="shared" ca="1" si="386"/>
        <v>1</v>
      </c>
      <c r="K2090">
        <f t="shared" ca="1" si="392"/>
        <v>19786.71</v>
      </c>
      <c r="L2090">
        <f t="shared" ca="1" si="393"/>
        <v>19786.71</v>
      </c>
      <c r="M2090" s="21">
        <f t="shared" ca="1" si="387"/>
        <v>0</v>
      </c>
      <c r="N2090" s="21">
        <f t="shared" ca="1" si="394"/>
        <v>0</v>
      </c>
      <c r="O2090" t="str">
        <f t="shared" ca="1" si="388"/>
        <v/>
      </c>
      <c r="P2090" t="str">
        <f t="shared" ca="1" si="395"/>
        <v/>
      </c>
      <c r="Q2090" t="str">
        <f t="shared" ca="1" si="389"/>
        <v/>
      </c>
      <c r="R2090" t="str">
        <f t="shared" ca="1" si="390"/>
        <v/>
      </c>
    </row>
    <row r="2091" spans="3:18" x14ac:dyDescent="0.25">
      <c r="C2091" s="25">
        <v>40331</v>
      </c>
      <c r="D2091" s="24">
        <v>72.86</v>
      </c>
      <c r="E2091" s="24">
        <v>19471.8</v>
      </c>
      <c r="F2091" s="24">
        <v>1098.3800000000001</v>
      </c>
      <c r="G2091">
        <f t="shared" si="384"/>
        <v>74.55</v>
      </c>
      <c r="H2091">
        <f t="shared" ca="1" si="391"/>
        <v>72.58</v>
      </c>
      <c r="I2091">
        <f t="shared" si="385"/>
        <v>5</v>
      </c>
      <c r="J2091">
        <f t="shared" ca="1" si="386"/>
        <v>2</v>
      </c>
      <c r="K2091">
        <f t="shared" ca="1" si="392"/>
        <v>19431.37</v>
      </c>
      <c r="L2091">
        <f t="shared" ca="1" si="393"/>
        <v>19496.95</v>
      </c>
      <c r="M2091" s="21">
        <f t="shared" ca="1" si="387"/>
        <v>-2.6425217974513693</v>
      </c>
      <c r="N2091" s="21">
        <f t="shared" ca="1" si="394"/>
        <v>0.33749550340507195</v>
      </c>
      <c r="O2091" t="str">
        <f t="shared" ca="1" si="388"/>
        <v/>
      </c>
      <c r="P2091" t="str">
        <f t="shared" ca="1" si="395"/>
        <v/>
      </c>
      <c r="Q2091" t="str">
        <f t="shared" ca="1" si="389"/>
        <v/>
      </c>
      <c r="R2091" t="str">
        <f t="shared" ca="1" si="390"/>
        <v/>
      </c>
    </row>
    <row r="2092" spans="3:18" x14ac:dyDescent="0.25">
      <c r="C2092" s="25">
        <v>40330</v>
      </c>
      <c r="D2092" s="24">
        <v>72.58</v>
      </c>
      <c r="E2092" s="24">
        <v>19496.95</v>
      </c>
      <c r="F2092" s="24">
        <v>1070.71</v>
      </c>
      <c r="G2092">
        <f t="shared" si="384"/>
        <v>75.650000000000006</v>
      </c>
      <c r="H2092">
        <f t="shared" ca="1" si="391"/>
        <v>68.010000000000005</v>
      </c>
      <c r="I2092">
        <f t="shared" si="385"/>
        <v>15</v>
      </c>
      <c r="J2092">
        <f t="shared" ca="1" si="386"/>
        <v>9</v>
      </c>
      <c r="K2092">
        <f t="shared" ca="1" si="392"/>
        <v>20212.490000000002</v>
      </c>
      <c r="L2092">
        <f t="shared" ca="1" si="393"/>
        <v>19545.830000000002</v>
      </c>
      <c r="M2092" s="21">
        <f t="shared" ca="1" si="387"/>
        <v>-10.099140779907467</v>
      </c>
      <c r="N2092" s="21">
        <f t="shared" ca="1" si="394"/>
        <v>-3.2982576614756565</v>
      </c>
      <c r="O2092">
        <f t="shared" ca="1" si="388"/>
        <v>1</v>
      </c>
      <c r="P2092" t="str">
        <f t="shared" ca="1" si="395"/>
        <v/>
      </c>
      <c r="Q2092" t="str">
        <f t="shared" ca="1" si="389"/>
        <v/>
      </c>
      <c r="R2092" t="str">
        <f t="shared" ca="1" si="390"/>
        <v/>
      </c>
    </row>
    <row r="2093" spans="3:18" x14ac:dyDescent="0.25">
      <c r="C2093" s="25">
        <v>40329</v>
      </c>
      <c r="D2093" s="24"/>
      <c r="E2093" s="24">
        <v>19765.189999999999</v>
      </c>
      <c r="F2093" s="24"/>
      <c r="G2093">
        <f t="shared" si="384"/>
        <v>76.37</v>
      </c>
      <c r="H2093">
        <f t="shared" ca="1" si="391"/>
        <v>68.010000000000005</v>
      </c>
      <c r="I2093">
        <f t="shared" si="385"/>
        <v>15</v>
      </c>
      <c r="J2093">
        <f t="shared" ca="1" si="386"/>
        <v>8</v>
      </c>
      <c r="K2093">
        <f t="shared" ca="1" si="392"/>
        <v>20146.509999999998</v>
      </c>
      <c r="L2093">
        <f t="shared" ca="1" si="393"/>
        <v>19545.830000000002</v>
      </c>
      <c r="M2093" s="21">
        <f t="shared" ca="1" si="387"/>
        <v>-10.946706822050544</v>
      </c>
      <c r="N2093" s="21">
        <f t="shared" ca="1" si="394"/>
        <v>-2.9815585925303978</v>
      </c>
      <c r="O2093">
        <f t="shared" ca="1" si="388"/>
        <v>1</v>
      </c>
      <c r="P2093" t="str">
        <f t="shared" ca="1" si="395"/>
        <v/>
      </c>
      <c r="Q2093" t="str">
        <f t="shared" ca="1" si="389"/>
        <v/>
      </c>
      <c r="R2093" t="str">
        <f t="shared" ca="1" si="390"/>
        <v/>
      </c>
    </row>
    <row r="2094" spans="3:18" x14ac:dyDescent="0.25">
      <c r="C2094" s="25">
        <v>40326</v>
      </c>
      <c r="D2094" s="24">
        <v>73.97</v>
      </c>
      <c r="E2094" s="24">
        <v>19766.71</v>
      </c>
      <c r="F2094" s="24">
        <v>1089.4100000000001</v>
      </c>
      <c r="G2094">
        <f t="shared" si="384"/>
        <v>76.8</v>
      </c>
      <c r="H2094">
        <f t="shared" ca="1" si="391"/>
        <v>68.010000000000005</v>
      </c>
      <c r="I2094">
        <f t="shared" si="385"/>
        <v>15</v>
      </c>
      <c r="J2094">
        <f t="shared" ca="1" si="386"/>
        <v>7</v>
      </c>
      <c r="K2094">
        <f t="shared" ca="1" si="392"/>
        <v>20426.64</v>
      </c>
      <c r="L2094">
        <f t="shared" ca="1" si="393"/>
        <v>19545.830000000002</v>
      </c>
      <c r="M2094" s="21">
        <f t="shared" ca="1" si="387"/>
        <v>-11.445312499999993</v>
      </c>
      <c r="N2094" s="21">
        <f t="shared" ca="1" si="394"/>
        <v>-4.3120650288055113</v>
      </c>
      <c r="O2094">
        <f t="shared" ca="1" si="388"/>
        <v>1</v>
      </c>
      <c r="P2094" t="str">
        <f t="shared" ca="1" si="395"/>
        <v/>
      </c>
      <c r="Q2094" t="str">
        <f t="shared" ca="1" si="389"/>
        <v/>
      </c>
      <c r="R2094" t="str">
        <f t="shared" ca="1" si="390"/>
        <v/>
      </c>
    </row>
    <row r="2095" spans="3:18" x14ac:dyDescent="0.25">
      <c r="C2095" s="25">
        <v>40325</v>
      </c>
      <c r="D2095" s="24">
        <v>74.55</v>
      </c>
      <c r="E2095" s="24">
        <v>19431.37</v>
      </c>
      <c r="F2095" s="24">
        <v>1103.06</v>
      </c>
      <c r="G2095">
        <f t="shared" si="384"/>
        <v>76.8</v>
      </c>
      <c r="H2095">
        <f t="shared" ca="1" si="391"/>
        <v>68.010000000000005</v>
      </c>
      <c r="I2095">
        <f t="shared" si="385"/>
        <v>14</v>
      </c>
      <c r="J2095">
        <f t="shared" ca="1" si="386"/>
        <v>6</v>
      </c>
      <c r="K2095">
        <f t="shared" ca="1" si="392"/>
        <v>20426.64</v>
      </c>
      <c r="L2095">
        <f t="shared" ca="1" si="393"/>
        <v>19545.830000000002</v>
      </c>
      <c r="M2095" s="21">
        <f t="shared" ca="1" si="387"/>
        <v>-11.445312499999993</v>
      </c>
      <c r="N2095" s="21">
        <f t="shared" ca="1" si="394"/>
        <v>-4.3120650288055113</v>
      </c>
      <c r="O2095">
        <f t="shared" ca="1" si="388"/>
        <v>1</v>
      </c>
      <c r="P2095" t="str">
        <f t="shared" ca="1" si="395"/>
        <v/>
      </c>
      <c r="Q2095" t="str">
        <f t="shared" ca="1" si="389"/>
        <v/>
      </c>
      <c r="R2095" t="str">
        <f t="shared" ca="1" si="390"/>
        <v/>
      </c>
    </row>
    <row r="2096" spans="3:18" x14ac:dyDescent="0.25">
      <c r="C2096" s="25">
        <v>40324</v>
      </c>
      <c r="D2096" s="24">
        <v>71.510000000000005</v>
      </c>
      <c r="E2096" s="24">
        <v>19196.45</v>
      </c>
      <c r="F2096" s="24">
        <v>1067.95</v>
      </c>
      <c r="G2096">
        <f t="shared" si="384"/>
        <v>77.11</v>
      </c>
      <c r="H2096">
        <f t="shared" ca="1" si="391"/>
        <v>68.010000000000005</v>
      </c>
      <c r="I2096">
        <f t="shared" si="385"/>
        <v>15</v>
      </c>
      <c r="J2096">
        <f t="shared" ca="1" si="386"/>
        <v>5</v>
      </c>
      <c r="K2096">
        <f t="shared" ca="1" si="392"/>
        <v>20133.41</v>
      </c>
      <c r="L2096">
        <f t="shared" ca="1" si="393"/>
        <v>19545.830000000002</v>
      </c>
      <c r="M2096" s="21">
        <f t="shared" ca="1" si="387"/>
        <v>-11.801322785630909</v>
      </c>
      <c r="N2096" s="21">
        <f t="shared" ca="1" si="394"/>
        <v>-2.9184325953725554</v>
      </c>
      <c r="O2096">
        <f t="shared" ca="1" si="388"/>
        <v>1</v>
      </c>
      <c r="P2096" t="str">
        <f t="shared" ca="1" si="395"/>
        <v/>
      </c>
      <c r="Q2096" t="str">
        <f t="shared" ca="1" si="389"/>
        <v/>
      </c>
      <c r="R2096" t="str">
        <f t="shared" ca="1" si="390"/>
        <v/>
      </c>
    </row>
    <row r="2097" spans="3:18" x14ac:dyDescent="0.25">
      <c r="C2097" s="25">
        <v>40323</v>
      </c>
      <c r="D2097" s="24">
        <v>68.75</v>
      </c>
      <c r="E2097" s="24">
        <v>18985.5</v>
      </c>
      <c r="F2097" s="24">
        <v>1074.03</v>
      </c>
      <c r="G2097">
        <f t="shared" si="384"/>
        <v>79.97</v>
      </c>
      <c r="H2097">
        <f t="shared" ca="1" si="391"/>
        <v>68.010000000000005</v>
      </c>
      <c r="I2097">
        <f t="shared" si="385"/>
        <v>15</v>
      </c>
      <c r="J2097">
        <f t="shared" ca="1" si="386"/>
        <v>4</v>
      </c>
      <c r="K2097">
        <f t="shared" ca="1" si="392"/>
        <v>20327.54</v>
      </c>
      <c r="L2097">
        <f t="shared" ca="1" si="393"/>
        <v>19545.830000000002</v>
      </c>
      <c r="M2097" s="21">
        <f t="shared" ca="1" si="387"/>
        <v>-14.955608353132421</v>
      </c>
      <c r="N2097" s="21">
        <f t="shared" ca="1" si="394"/>
        <v>-3.8455710823837919</v>
      </c>
      <c r="O2097">
        <f t="shared" ca="1" si="388"/>
        <v>1</v>
      </c>
      <c r="P2097" t="str">
        <f t="shared" ca="1" si="395"/>
        <v/>
      </c>
      <c r="Q2097" t="str">
        <f t="shared" ca="1" si="389"/>
        <v/>
      </c>
      <c r="R2097" t="str">
        <f t="shared" ca="1" si="390"/>
        <v/>
      </c>
    </row>
    <row r="2098" spans="3:18" x14ac:dyDescent="0.25">
      <c r="C2098" s="25">
        <v>40322</v>
      </c>
      <c r="D2098" s="24">
        <v>70.209999999999994</v>
      </c>
      <c r="E2098" s="24">
        <v>19667.759999999998</v>
      </c>
      <c r="F2098" s="24">
        <v>1073.6500000000001</v>
      </c>
      <c r="G2098">
        <f t="shared" si="384"/>
        <v>82.74</v>
      </c>
      <c r="H2098">
        <f t="shared" ca="1" si="391"/>
        <v>68.010000000000005</v>
      </c>
      <c r="I2098">
        <f t="shared" si="385"/>
        <v>15</v>
      </c>
      <c r="J2098">
        <f t="shared" ca="1" si="386"/>
        <v>3</v>
      </c>
      <c r="K2098">
        <f t="shared" ca="1" si="392"/>
        <v>20763.05</v>
      </c>
      <c r="L2098">
        <f t="shared" ca="1" si="393"/>
        <v>19545.830000000002</v>
      </c>
      <c r="M2098" s="21">
        <f t="shared" ca="1" si="387"/>
        <v>-17.802755620014487</v>
      </c>
      <c r="N2098" s="21">
        <f t="shared" ca="1" si="394"/>
        <v>-5.8624335056747352</v>
      </c>
      <c r="O2098">
        <f t="shared" ca="1" si="388"/>
        <v>1</v>
      </c>
      <c r="P2098" t="str">
        <f t="shared" ca="1" si="395"/>
        <v/>
      </c>
      <c r="Q2098" t="str">
        <f t="shared" ca="1" si="389"/>
        <v/>
      </c>
      <c r="R2098" t="str">
        <f t="shared" ca="1" si="390"/>
        <v/>
      </c>
    </row>
    <row r="2099" spans="3:18" x14ac:dyDescent="0.25">
      <c r="C2099" s="25">
        <v>40319</v>
      </c>
      <c r="D2099" s="24">
        <v>70.040000000000006</v>
      </c>
      <c r="E2099" s="24"/>
      <c r="F2099" s="24">
        <v>1087.69</v>
      </c>
      <c r="G2099">
        <f t="shared" si="384"/>
        <v>86.19</v>
      </c>
      <c r="H2099">
        <f t="shared" ca="1" si="391"/>
        <v>68.010000000000005</v>
      </c>
      <c r="I2099">
        <f t="shared" si="385"/>
        <v>15</v>
      </c>
      <c r="J2099">
        <f t="shared" ca="1" si="386"/>
        <v>2</v>
      </c>
      <c r="K2099">
        <f t="shared" ca="1" si="392"/>
        <v>20811.36</v>
      </c>
      <c r="L2099">
        <f t="shared" ca="1" si="393"/>
        <v>19545.830000000002</v>
      </c>
      <c r="M2099" s="21">
        <f t="shared" ca="1" si="387"/>
        <v>-21.092934215106151</v>
      </c>
      <c r="N2099" s="21">
        <f t="shared" ca="1" si="394"/>
        <v>-6.0809577077134751</v>
      </c>
      <c r="O2099">
        <f t="shared" ca="1" si="388"/>
        <v>1</v>
      </c>
      <c r="P2099" t="str">
        <f t="shared" ca="1" si="395"/>
        <v/>
      </c>
      <c r="Q2099" t="str">
        <f t="shared" ca="1" si="389"/>
        <v/>
      </c>
      <c r="R2099" t="str">
        <f t="shared" ca="1" si="390"/>
        <v/>
      </c>
    </row>
    <row r="2100" spans="3:18" x14ac:dyDescent="0.25">
      <c r="C2100" s="25">
        <v>40318</v>
      </c>
      <c r="D2100" s="24">
        <v>68.010000000000005</v>
      </c>
      <c r="E2100" s="24">
        <v>19545.830000000002</v>
      </c>
      <c r="F2100" s="24">
        <v>1071.5899999999999</v>
      </c>
      <c r="G2100">
        <f t="shared" si="384"/>
        <v>86.19</v>
      </c>
      <c r="H2100">
        <f t="shared" ca="1" si="391"/>
        <v>68.010000000000005</v>
      </c>
      <c r="I2100">
        <f t="shared" si="385"/>
        <v>14</v>
      </c>
      <c r="J2100">
        <f t="shared" ca="1" si="386"/>
        <v>1</v>
      </c>
      <c r="K2100">
        <f t="shared" ca="1" si="392"/>
        <v>20811.36</v>
      </c>
      <c r="L2100">
        <f t="shared" ca="1" si="393"/>
        <v>19545.830000000002</v>
      </c>
      <c r="M2100" s="21">
        <f t="shared" ca="1" si="387"/>
        <v>-21.092934215106151</v>
      </c>
      <c r="N2100" s="21">
        <f t="shared" ca="1" si="394"/>
        <v>-6.0809577077134751</v>
      </c>
      <c r="O2100">
        <f t="shared" ca="1" si="388"/>
        <v>1</v>
      </c>
      <c r="P2100" t="str">
        <f t="shared" ca="1" si="395"/>
        <v/>
      </c>
      <c r="Q2100" t="str">
        <f t="shared" ca="1" si="389"/>
        <v/>
      </c>
      <c r="R2100" t="str">
        <f t="shared" ca="1" si="390"/>
        <v/>
      </c>
    </row>
    <row r="2101" spans="3:18" x14ac:dyDescent="0.25">
      <c r="C2101" s="25">
        <v>40317</v>
      </c>
      <c r="D2101" s="24">
        <v>69.87</v>
      </c>
      <c r="E2101" s="24">
        <v>19578.98</v>
      </c>
      <c r="F2101" s="24">
        <v>1115.05</v>
      </c>
      <c r="G2101">
        <f t="shared" si="384"/>
        <v>86.19</v>
      </c>
      <c r="H2101">
        <f t="shared" ca="1" si="391"/>
        <v>69.41</v>
      </c>
      <c r="I2101">
        <f t="shared" si="385"/>
        <v>13</v>
      </c>
      <c r="J2101">
        <f t="shared" ca="1" si="386"/>
        <v>2</v>
      </c>
      <c r="K2101">
        <f t="shared" ca="1" si="392"/>
        <v>20811.36</v>
      </c>
      <c r="L2101">
        <f t="shared" ca="1" si="393"/>
        <v>19944.939999999999</v>
      </c>
      <c r="M2101" s="21">
        <f t="shared" ca="1" si="387"/>
        <v>-19.468615848706349</v>
      </c>
      <c r="N2101" s="21">
        <f t="shared" ca="1" si="394"/>
        <v>-4.1632070177057283</v>
      </c>
      <c r="O2101">
        <f t="shared" ca="1" si="388"/>
        <v>1</v>
      </c>
      <c r="P2101" t="str">
        <f t="shared" ca="1" si="395"/>
        <v/>
      </c>
      <c r="Q2101" t="str">
        <f t="shared" ca="1" si="389"/>
        <v/>
      </c>
      <c r="R2101" t="str">
        <f t="shared" ca="1" si="390"/>
        <v/>
      </c>
    </row>
    <row r="2102" spans="3:18" x14ac:dyDescent="0.25">
      <c r="C2102" s="25">
        <v>40316</v>
      </c>
      <c r="D2102" s="24">
        <v>69.41</v>
      </c>
      <c r="E2102" s="24">
        <v>19944.939999999999</v>
      </c>
      <c r="F2102" s="24">
        <v>1120.8</v>
      </c>
      <c r="G2102">
        <f t="shared" si="384"/>
        <v>86.19</v>
      </c>
      <c r="H2102">
        <f t="shared" ca="1" si="391"/>
        <v>69.41</v>
      </c>
      <c r="I2102">
        <f t="shared" si="385"/>
        <v>12</v>
      </c>
      <c r="J2102">
        <f t="shared" ca="1" si="386"/>
        <v>1</v>
      </c>
      <c r="K2102">
        <f t="shared" ca="1" si="392"/>
        <v>20811.36</v>
      </c>
      <c r="L2102">
        <f t="shared" ca="1" si="393"/>
        <v>19944.939999999999</v>
      </c>
      <c r="M2102" s="21">
        <f t="shared" ca="1" si="387"/>
        <v>-19.468615848706349</v>
      </c>
      <c r="N2102" s="21">
        <f t="shared" ca="1" si="394"/>
        <v>-4.1632070177057283</v>
      </c>
      <c r="O2102">
        <f t="shared" ca="1" si="388"/>
        <v>1</v>
      </c>
      <c r="P2102" t="str">
        <f t="shared" ca="1" si="395"/>
        <v/>
      </c>
      <c r="Q2102" t="str">
        <f t="shared" ca="1" si="389"/>
        <v/>
      </c>
      <c r="R2102" t="str">
        <f t="shared" ca="1" si="390"/>
        <v/>
      </c>
    </row>
    <row r="2103" spans="3:18" x14ac:dyDescent="0.25">
      <c r="C2103" s="25">
        <v>40315</v>
      </c>
      <c r="D2103" s="24">
        <v>70.08</v>
      </c>
      <c r="E2103" s="24">
        <v>19715.2</v>
      </c>
      <c r="F2103" s="24">
        <v>1136.94</v>
      </c>
      <c r="G2103">
        <f t="shared" si="384"/>
        <v>86.19</v>
      </c>
      <c r="H2103">
        <f t="shared" ca="1" si="391"/>
        <v>70.08</v>
      </c>
      <c r="I2103">
        <f t="shared" si="385"/>
        <v>11</v>
      </c>
      <c r="J2103">
        <f t="shared" ca="1" si="386"/>
        <v>1</v>
      </c>
      <c r="K2103">
        <f t="shared" ca="1" si="392"/>
        <v>20811.36</v>
      </c>
      <c r="L2103">
        <f t="shared" ca="1" si="393"/>
        <v>19715.2</v>
      </c>
      <c r="M2103" s="21">
        <f t="shared" ca="1" si="387"/>
        <v>-18.691263487643582</v>
      </c>
      <c r="N2103" s="21">
        <f t="shared" ca="1" si="394"/>
        <v>-5.2671233403295155</v>
      </c>
      <c r="O2103">
        <f t="shared" ca="1" si="388"/>
        <v>1</v>
      </c>
      <c r="P2103" t="str">
        <f t="shared" ca="1" si="395"/>
        <v/>
      </c>
      <c r="Q2103" t="str">
        <f t="shared" ca="1" si="389"/>
        <v/>
      </c>
      <c r="R2103" t="str">
        <f t="shared" ca="1" si="390"/>
        <v/>
      </c>
    </row>
    <row r="2104" spans="3:18" x14ac:dyDescent="0.25">
      <c r="C2104" s="25">
        <v>40312</v>
      </c>
      <c r="D2104" s="24">
        <v>71.61</v>
      </c>
      <c r="E2104" s="24">
        <v>20145.43</v>
      </c>
      <c r="F2104" s="24">
        <v>1135.68</v>
      </c>
      <c r="G2104">
        <f t="shared" si="384"/>
        <v>86.19</v>
      </c>
      <c r="H2104">
        <f t="shared" ca="1" si="391"/>
        <v>71.61</v>
      </c>
      <c r="I2104">
        <f t="shared" si="385"/>
        <v>10</v>
      </c>
      <c r="J2104">
        <f t="shared" ca="1" si="386"/>
        <v>1</v>
      </c>
      <c r="K2104">
        <f t="shared" ca="1" si="392"/>
        <v>20811.36</v>
      </c>
      <c r="L2104">
        <f t="shared" ca="1" si="393"/>
        <v>20145.43</v>
      </c>
      <c r="M2104" s="21">
        <f t="shared" ca="1" si="387"/>
        <v>-16.916115558649491</v>
      </c>
      <c r="N2104" s="21">
        <f t="shared" ca="1" si="394"/>
        <v>-3.1998389341206024</v>
      </c>
      <c r="O2104">
        <f t="shared" ca="1" si="388"/>
        <v>1</v>
      </c>
      <c r="P2104" t="str">
        <f t="shared" ca="1" si="395"/>
        <v/>
      </c>
      <c r="Q2104" t="str">
        <f t="shared" ca="1" si="389"/>
        <v/>
      </c>
      <c r="R2104" t="str">
        <f t="shared" ca="1" si="390"/>
        <v/>
      </c>
    </row>
    <row r="2105" spans="3:18" x14ac:dyDescent="0.25">
      <c r="C2105" s="25">
        <v>40311</v>
      </c>
      <c r="D2105" s="24">
        <v>74.400000000000006</v>
      </c>
      <c r="E2105" s="24">
        <v>20422.46</v>
      </c>
      <c r="F2105" s="24">
        <v>1157.44</v>
      </c>
      <c r="G2105">
        <f t="shared" si="384"/>
        <v>86.19</v>
      </c>
      <c r="H2105">
        <f t="shared" ca="1" si="391"/>
        <v>74.400000000000006</v>
      </c>
      <c r="I2105">
        <f t="shared" si="385"/>
        <v>9</v>
      </c>
      <c r="J2105">
        <f t="shared" ca="1" si="386"/>
        <v>1</v>
      </c>
      <c r="K2105">
        <f t="shared" ca="1" si="392"/>
        <v>20811.36</v>
      </c>
      <c r="L2105">
        <f t="shared" ca="1" si="393"/>
        <v>20422.46</v>
      </c>
      <c r="M2105" s="21">
        <f t="shared" ca="1" si="387"/>
        <v>-13.679081099895573</v>
      </c>
      <c r="N2105" s="21">
        <f t="shared" ca="1" si="394"/>
        <v>-1.8686909457142686</v>
      </c>
      <c r="O2105">
        <f t="shared" ca="1" si="388"/>
        <v>1</v>
      </c>
      <c r="P2105" t="str">
        <f t="shared" ca="1" si="395"/>
        <v/>
      </c>
      <c r="Q2105" t="str">
        <f t="shared" ca="1" si="389"/>
        <v/>
      </c>
      <c r="R2105" t="str">
        <f t="shared" ca="1" si="390"/>
        <v/>
      </c>
    </row>
    <row r="2106" spans="3:18" x14ac:dyDescent="0.25">
      <c r="C2106" s="25">
        <v>40310</v>
      </c>
      <c r="D2106" s="24">
        <v>75.650000000000006</v>
      </c>
      <c r="E2106" s="24">
        <v>20212.490000000002</v>
      </c>
      <c r="F2106" s="24">
        <v>1171.67</v>
      </c>
      <c r="G2106">
        <f t="shared" si="384"/>
        <v>86.19</v>
      </c>
      <c r="H2106">
        <f t="shared" ca="1" si="391"/>
        <v>75.11</v>
      </c>
      <c r="I2106">
        <f t="shared" si="385"/>
        <v>8</v>
      </c>
      <c r="J2106">
        <f t="shared" ca="1" si="386"/>
        <v>4</v>
      </c>
      <c r="K2106">
        <f t="shared" ca="1" si="392"/>
        <v>20811.36</v>
      </c>
      <c r="L2106">
        <f t="shared" ca="1" si="393"/>
        <v>19920.29</v>
      </c>
      <c r="M2106" s="21">
        <f t="shared" ca="1" si="387"/>
        <v>-12.855319642649954</v>
      </c>
      <c r="N2106" s="21">
        <f t="shared" ca="1" si="394"/>
        <v>-4.2816519439383143</v>
      </c>
      <c r="O2106">
        <f t="shared" ca="1" si="388"/>
        <v>1</v>
      </c>
      <c r="P2106" t="str">
        <f t="shared" ca="1" si="395"/>
        <v/>
      </c>
      <c r="Q2106" t="str">
        <f t="shared" ca="1" si="389"/>
        <v/>
      </c>
      <c r="R2106" t="str">
        <f t="shared" ca="1" si="390"/>
        <v/>
      </c>
    </row>
    <row r="2107" spans="3:18" x14ac:dyDescent="0.25">
      <c r="C2107" s="25">
        <v>40309</v>
      </c>
      <c r="D2107" s="24">
        <v>76.37</v>
      </c>
      <c r="E2107" s="24">
        <v>20146.509999999998</v>
      </c>
      <c r="F2107" s="24">
        <v>1155.79</v>
      </c>
      <c r="G2107">
        <f t="shared" si="384"/>
        <v>86.19</v>
      </c>
      <c r="H2107">
        <f t="shared" ca="1" si="391"/>
        <v>75.11</v>
      </c>
      <c r="I2107">
        <f t="shared" si="385"/>
        <v>7</v>
      </c>
      <c r="J2107">
        <f t="shared" ca="1" si="386"/>
        <v>3</v>
      </c>
      <c r="K2107">
        <f t="shared" ca="1" si="392"/>
        <v>20811.36</v>
      </c>
      <c r="L2107">
        <f t="shared" ca="1" si="393"/>
        <v>19920.29</v>
      </c>
      <c r="M2107" s="21">
        <f t="shared" ca="1" si="387"/>
        <v>-12.855319642649954</v>
      </c>
      <c r="N2107" s="21">
        <f t="shared" ca="1" si="394"/>
        <v>-4.2816519439383143</v>
      </c>
      <c r="O2107">
        <f t="shared" ca="1" si="388"/>
        <v>1</v>
      </c>
      <c r="P2107" t="str">
        <f t="shared" ca="1" si="395"/>
        <v/>
      </c>
      <c r="Q2107" t="str">
        <f t="shared" ca="1" si="389"/>
        <v/>
      </c>
      <c r="R2107" t="str">
        <f t="shared" ca="1" si="390"/>
        <v/>
      </c>
    </row>
    <row r="2108" spans="3:18" x14ac:dyDescent="0.25">
      <c r="C2108" s="25">
        <v>40308</v>
      </c>
      <c r="D2108" s="24">
        <v>76.8</v>
      </c>
      <c r="E2108" s="24">
        <v>20426.64</v>
      </c>
      <c r="F2108" s="24">
        <v>1159.73</v>
      </c>
      <c r="G2108">
        <f t="shared" si="384"/>
        <v>86.19</v>
      </c>
      <c r="H2108">
        <f t="shared" ca="1" si="391"/>
        <v>75.11</v>
      </c>
      <c r="I2108">
        <f t="shared" si="385"/>
        <v>6</v>
      </c>
      <c r="J2108">
        <f t="shared" ca="1" si="386"/>
        <v>2</v>
      </c>
      <c r="K2108">
        <f t="shared" ca="1" si="392"/>
        <v>20811.36</v>
      </c>
      <c r="L2108">
        <f t="shared" ca="1" si="393"/>
        <v>19920.29</v>
      </c>
      <c r="M2108" s="21">
        <f t="shared" ca="1" si="387"/>
        <v>-12.855319642649954</v>
      </c>
      <c r="N2108" s="21">
        <f t="shared" ca="1" si="394"/>
        <v>-4.2816519439383143</v>
      </c>
      <c r="O2108">
        <f t="shared" ca="1" si="388"/>
        <v>1</v>
      </c>
      <c r="P2108" t="str">
        <f t="shared" ca="1" si="395"/>
        <v/>
      </c>
      <c r="Q2108" t="str">
        <f t="shared" ca="1" si="389"/>
        <v/>
      </c>
      <c r="R2108" t="str">
        <f t="shared" ca="1" si="390"/>
        <v/>
      </c>
    </row>
    <row r="2109" spans="3:18" x14ac:dyDescent="0.25">
      <c r="C2109" s="25">
        <v>40305</v>
      </c>
      <c r="D2109" s="24">
        <v>75.11</v>
      </c>
      <c r="E2109" s="24">
        <v>19920.29</v>
      </c>
      <c r="F2109" s="24">
        <v>1110.8900000000001</v>
      </c>
      <c r="G2109">
        <f t="shared" si="384"/>
        <v>86.19</v>
      </c>
      <c r="H2109">
        <f t="shared" ca="1" si="391"/>
        <v>75.11</v>
      </c>
      <c r="I2109">
        <f t="shared" si="385"/>
        <v>5</v>
      </c>
      <c r="J2109">
        <f t="shared" ca="1" si="386"/>
        <v>1</v>
      </c>
      <c r="K2109">
        <f t="shared" ca="1" si="392"/>
        <v>20811.36</v>
      </c>
      <c r="L2109">
        <f t="shared" ca="1" si="393"/>
        <v>19920.29</v>
      </c>
      <c r="M2109" s="21">
        <f t="shared" ca="1" si="387"/>
        <v>-12.855319642649954</v>
      </c>
      <c r="N2109" s="21">
        <f t="shared" ca="1" si="394"/>
        <v>-4.2816519439383143</v>
      </c>
      <c r="O2109">
        <f t="shared" ca="1" si="388"/>
        <v>1</v>
      </c>
      <c r="P2109" t="str">
        <f t="shared" ca="1" si="395"/>
        <v/>
      </c>
      <c r="Q2109" t="str">
        <f t="shared" ca="1" si="389"/>
        <v/>
      </c>
      <c r="R2109" t="str">
        <f t="shared" ca="1" si="390"/>
        <v/>
      </c>
    </row>
    <row r="2110" spans="3:18" x14ac:dyDescent="0.25">
      <c r="C2110" s="25">
        <v>40304</v>
      </c>
      <c r="D2110" s="24">
        <v>77.11</v>
      </c>
      <c r="E2110" s="24">
        <v>20133.41</v>
      </c>
      <c r="F2110" s="24">
        <v>1128.1500000000001</v>
      </c>
      <c r="G2110">
        <f t="shared" si="384"/>
        <v>86.19</v>
      </c>
      <c r="H2110">
        <f t="shared" ca="1" si="391"/>
        <v>77.11</v>
      </c>
      <c r="I2110">
        <f t="shared" si="385"/>
        <v>4</v>
      </c>
      <c r="J2110">
        <f t="shared" ca="1" si="386"/>
        <v>1</v>
      </c>
      <c r="K2110">
        <f t="shared" ca="1" si="392"/>
        <v>20811.36</v>
      </c>
      <c r="L2110">
        <f t="shared" ca="1" si="393"/>
        <v>20133.41</v>
      </c>
      <c r="M2110" s="21">
        <f t="shared" ca="1" si="387"/>
        <v>-10.534864833507363</v>
      </c>
      <c r="N2110" s="21">
        <f t="shared" ca="1" si="394"/>
        <v>-3.2575958514964976</v>
      </c>
      <c r="O2110">
        <f t="shared" ca="1" si="388"/>
        <v>1</v>
      </c>
      <c r="P2110" t="str">
        <f t="shared" ca="1" si="395"/>
        <v/>
      </c>
      <c r="Q2110" t="str">
        <f t="shared" ca="1" si="389"/>
        <v/>
      </c>
      <c r="R2110" t="str">
        <f t="shared" ca="1" si="390"/>
        <v/>
      </c>
    </row>
    <row r="2111" spans="3:18" x14ac:dyDescent="0.25">
      <c r="C2111" s="25">
        <v>40303</v>
      </c>
      <c r="D2111" s="24">
        <v>79.97</v>
      </c>
      <c r="E2111" s="24">
        <v>20327.54</v>
      </c>
      <c r="F2111" s="24">
        <v>1165.9000000000001</v>
      </c>
      <c r="G2111">
        <f t="shared" si="384"/>
        <v>86.19</v>
      </c>
      <c r="H2111">
        <f t="shared" ca="1" si="391"/>
        <v>79.97</v>
      </c>
      <c r="I2111">
        <f t="shared" si="385"/>
        <v>3</v>
      </c>
      <c r="J2111">
        <f t="shared" ca="1" si="386"/>
        <v>1</v>
      </c>
      <c r="K2111">
        <f t="shared" ca="1" si="392"/>
        <v>20811.36</v>
      </c>
      <c r="L2111">
        <f t="shared" ca="1" si="393"/>
        <v>20327.54</v>
      </c>
      <c r="M2111" s="21">
        <f t="shared" ca="1" si="387"/>
        <v>-7.2166144564334562</v>
      </c>
      <c r="N2111" s="21">
        <f t="shared" ca="1" si="394"/>
        <v>-2.3247880003997801</v>
      </c>
      <c r="O2111" t="str">
        <f t="shared" ca="1" si="388"/>
        <v/>
      </c>
      <c r="P2111" t="str">
        <f t="shared" ca="1" si="395"/>
        <v/>
      </c>
      <c r="Q2111" t="str">
        <f t="shared" ca="1" si="389"/>
        <v/>
      </c>
      <c r="R2111" t="str">
        <f t="shared" ca="1" si="390"/>
        <v/>
      </c>
    </row>
    <row r="2112" spans="3:18" x14ac:dyDescent="0.25">
      <c r="C2112" s="25">
        <v>40302</v>
      </c>
      <c r="D2112" s="24">
        <v>82.74</v>
      </c>
      <c r="E2112" s="24">
        <v>20763.05</v>
      </c>
      <c r="F2112" s="24">
        <v>1173.5999999999999</v>
      </c>
      <c r="G2112">
        <f t="shared" si="384"/>
        <v>86.19</v>
      </c>
      <c r="H2112">
        <f t="shared" ca="1" si="391"/>
        <v>82.74</v>
      </c>
      <c r="I2112">
        <f t="shared" si="385"/>
        <v>2</v>
      </c>
      <c r="J2112">
        <f t="shared" ca="1" si="386"/>
        <v>1</v>
      </c>
      <c r="K2112">
        <f t="shared" ca="1" si="392"/>
        <v>20811.36</v>
      </c>
      <c r="L2112">
        <f t="shared" ca="1" si="393"/>
        <v>20763.05</v>
      </c>
      <c r="M2112" s="21">
        <f t="shared" ca="1" si="387"/>
        <v>-4.002784545770977</v>
      </c>
      <c r="N2112" s="21">
        <f t="shared" ca="1" si="394"/>
        <v>-0.23213283514389449</v>
      </c>
      <c r="O2112" t="str">
        <f t="shared" ca="1" si="388"/>
        <v/>
      </c>
      <c r="P2112" t="str">
        <f t="shared" ca="1" si="395"/>
        <v/>
      </c>
      <c r="Q2112" t="str">
        <f t="shared" ca="1" si="389"/>
        <v/>
      </c>
      <c r="R2112" t="str">
        <f t="shared" ca="1" si="390"/>
        <v/>
      </c>
    </row>
    <row r="2113" spans="3:18" x14ac:dyDescent="0.25">
      <c r="C2113" s="25">
        <v>40301</v>
      </c>
      <c r="D2113" s="24">
        <v>86.19</v>
      </c>
      <c r="E2113" s="24">
        <v>20811.36</v>
      </c>
      <c r="F2113" s="24">
        <v>1202.26</v>
      </c>
      <c r="G2113">
        <f t="shared" si="384"/>
        <v>86.19</v>
      </c>
      <c r="H2113">
        <f t="shared" ca="1" si="391"/>
        <v>86.19</v>
      </c>
      <c r="I2113">
        <f t="shared" si="385"/>
        <v>1</v>
      </c>
      <c r="J2113">
        <f t="shared" ca="1" si="386"/>
        <v>1</v>
      </c>
      <c r="K2113">
        <f t="shared" ca="1" si="392"/>
        <v>20811.36</v>
      </c>
      <c r="L2113">
        <f t="shared" ca="1" si="393"/>
        <v>20811.36</v>
      </c>
      <c r="M2113" s="21">
        <f t="shared" ca="1" si="387"/>
        <v>0</v>
      </c>
      <c r="N2113" s="21">
        <f t="shared" ca="1" si="394"/>
        <v>0</v>
      </c>
      <c r="O2113" t="str">
        <f t="shared" ca="1" si="388"/>
        <v/>
      </c>
      <c r="P2113" t="str">
        <f t="shared" ca="1" si="395"/>
        <v/>
      </c>
      <c r="Q2113" t="str">
        <f t="shared" ca="1" si="389"/>
        <v/>
      </c>
      <c r="R2113" t="str">
        <f t="shared" ca="1" si="390"/>
        <v/>
      </c>
    </row>
    <row r="2114" spans="3:18" x14ac:dyDescent="0.25">
      <c r="C2114" s="25">
        <v>40298</v>
      </c>
      <c r="D2114" s="24">
        <v>86.15</v>
      </c>
      <c r="E2114" s="24">
        <v>21108.59</v>
      </c>
      <c r="F2114" s="24">
        <v>1186.69</v>
      </c>
      <c r="G2114">
        <f t="shared" si="384"/>
        <v>86.15</v>
      </c>
      <c r="H2114">
        <f t="shared" ca="1" si="391"/>
        <v>86.15</v>
      </c>
      <c r="I2114">
        <f t="shared" si="385"/>
        <v>1</v>
      </c>
      <c r="J2114">
        <f t="shared" ca="1" si="386"/>
        <v>1</v>
      </c>
      <c r="K2114">
        <f t="shared" ca="1" si="392"/>
        <v>21108.59</v>
      </c>
      <c r="L2114">
        <f t="shared" ca="1" si="393"/>
        <v>21108.59</v>
      </c>
      <c r="M2114" s="21">
        <f t="shared" ca="1" si="387"/>
        <v>0</v>
      </c>
      <c r="N2114" s="21">
        <f t="shared" ca="1" si="394"/>
        <v>0</v>
      </c>
      <c r="O2114" t="str">
        <f t="shared" ca="1" si="388"/>
        <v/>
      </c>
      <c r="P2114" t="str">
        <f t="shared" ca="1" si="395"/>
        <v/>
      </c>
      <c r="Q2114" t="str">
        <f t="shared" ca="1" si="389"/>
        <v/>
      </c>
      <c r="R2114" t="str">
        <f t="shared" ca="1" si="390"/>
        <v/>
      </c>
    </row>
    <row r="2115" spans="3:18" x14ac:dyDescent="0.25">
      <c r="C2115" s="25">
        <v>40297</v>
      </c>
      <c r="D2115" s="24">
        <v>85.17</v>
      </c>
      <c r="E2115" s="24">
        <v>20778.919999999998</v>
      </c>
      <c r="F2115" s="24">
        <v>1206.78</v>
      </c>
      <c r="G2115">
        <f t="shared" si="384"/>
        <v>85.84</v>
      </c>
      <c r="H2115">
        <f t="shared" ca="1" si="391"/>
        <v>81.45</v>
      </c>
      <c r="I2115">
        <f t="shared" si="385"/>
        <v>12</v>
      </c>
      <c r="J2115">
        <f t="shared" ca="1" si="386"/>
        <v>9</v>
      </c>
      <c r="K2115">
        <f t="shared" ca="1" si="392"/>
        <v>22121.43</v>
      </c>
      <c r="L2115">
        <f t="shared" ca="1" si="393"/>
        <v>21405.17</v>
      </c>
      <c r="M2115" s="21">
        <f t="shared" ca="1" si="387"/>
        <v>-5.1141658900279552</v>
      </c>
      <c r="N2115" s="21">
        <f t="shared" ca="1" si="394"/>
        <v>-3.2378557805711528</v>
      </c>
      <c r="O2115" t="str">
        <f t="shared" ca="1" si="388"/>
        <v/>
      </c>
      <c r="P2115" t="str">
        <f t="shared" ca="1" si="395"/>
        <v/>
      </c>
      <c r="Q2115" t="str">
        <f t="shared" ca="1" si="389"/>
        <v/>
      </c>
      <c r="R2115" t="str">
        <f t="shared" ca="1" si="390"/>
        <v/>
      </c>
    </row>
    <row r="2116" spans="3:18" x14ac:dyDescent="0.25">
      <c r="C2116" s="25">
        <v>40296</v>
      </c>
      <c r="D2116" s="24">
        <v>83.22</v>
      </c>
      <c r="E2116" s="24">
        <v>20949.400000000001</v>
      </c>
      <c r="F2116" s="24">
        <v>1191.3599999999999</v>
      </c>
      <c r="G2116">
        <f t="shared" si="384"/>
        <v>85.84</v>
      </c>
      <c r="H2116">
        <f t="shared" ca="1" si="391"/>
        <v>81.45</v>
      </c>
      <c r="I2116">
        <f t="shared" si="385"/>
        <v>11</v>
      </c>
      <c r="J2116">
        <f t="shared" ca="1" si="386"/>
        <v>8</v>
      </c>
      <c r="K2116">
        <f t="shared" ca="1" si="392"/>
        <v>22121.43</v>
      </c>
      <c r="L2116">
        <f t="shared" ca="1" si="393"/>
        <v>21405.17</v>
      </c>
      <c r="M2116" s="21">
        <f t="shared" ca="1" si="387"/>
        <v>-5.1141658900279552</v>
      </c>
      <c r="N2116" s="21">
        <f t="shared" ca="1" si="394"/>
        <v>-3.2378557805711528</v>
      </c>
      <c r="O2116" t="str">
        <f t="shared" ca="1" si="388"/>
        <v/>
      </c>
      <c r="P2116" t="str">
        <f t="shared" ca="1" si="395"/>
        <v/>
      </c>
      <c r="Q2116" t="str">
        <f t="shared" ca="1" si="389"/>
        <v/>
      </c>
      <c r="R2116" t="str">
        <f t="shared" ca="1" si="390"/>
        <v/>
      </c>
    </row>
    <row r="2117" spans="3:18" x14ac:dyDescent="0.25">
      <c r="C2117" s="25">
        <v>40295</v>
      </c>
      <c r="D2117" s="24">
        <v>82.44</v>
      </c>
      <c r="E2117" s="24">
        <v>21261.79</v>
      </c>
      <c r="F2117" s="24">
        <v>1183.71</v>
      </c>
      <c r="G2117">
        <f t="shared" si="384"/>
        <v>85.88</v>
      </c>
      <c r="H2117">
        <f t="shared" ca="1" si="391"/>
        <v>81.45</v>
      </c>
      <c r="I2117">
        <f t="shared" si="385"/>
        <v>15</v>
      </c>
      <c r="J2117">
        <f t="shared" ca="1" si="386"/>
        <v>7</v>
      </c>
      <c r="K2117">
        <f t="shared" ca="1" si="392"/>
        <v>21928.77</v>
      </c>
      <c r="L2117">
        <f t="shared" ca="1" si="393"/>
        <v>21405.17</v>
      </c>
      <c r="M2117" s="21">
        <f t="shared" ca="1" si="387"/>
        <v>-5.1583605030274704</v>
      </c>
      <c r="N2117" s="21">
        <f t="shared" ca="1" si="394"/>
        <v>-2.3877308211997406</v>
      </c>
      <c r="O2117" t="str">
        <f t="shared" ca="1" si="388"/>
        <v/>
      </c>
      <c r="P2117" t="str">
        <f t="shared" ca="1" si="395"/>
        <v/>
      </c>
      <c r="Q2117" t="str">
        <f t="shared" ca="1" si="389"/>
        <v/>
      </c>
      <c r="R2117" t="str">
        <f t="shared" ca="1" si="390"/>
        <v/>
      </c>
    </row>
    <row r="2118" spans="3:18" x14ac:dyDescent="0.25">
      <c r="C2118" s="25">
        <v>40294</v>
      </c>
      <c r="D2118" s="24">
        <v>84.2</v>
      </c>
      <c r="E2118" s="24">
        <v>21587.06</v>
      </c>
      <c r="F2118" s="24">
        <v>1212.05</v>
      </c>
      <c r="G2118">
        <f t="shared" si="384"/>
        <v>86.84</v>
      </c>
      <c r="H2118">
        <f t="shared" ca="1" si="391"/>
        <v>81.45</v>
      </c>
      <c r="I2118">
        <f t="shared" si="385"/>
        <v>15</v>
      </c>
      <c r="J2118">
        <f t="shared" ca="1" si="386"/>
        <v>6</v>
      </c>
      <c r="K2118">
        <f t="shared" ca="1" si="392"/>
        <v>0</v>
      </c>
      <c r="L2118">
        <f t="shared" ca="1" si="393"/>
        <v>21405.17</v>
      </c>
      <c r="M2118" s="21">
        <f t="shared" ca="1" si="387"/>
        <v>-6.2068171349608514</v>
      </c>
      <c r="N2118" s="21" t="str">
        <f t="shared" ca="1" si="394"/>
        <v/>
      </c>
      <c r="O2118" t="str">
        <f t="shared" ca="1" si="388"/>
        <v/>
      </c>
      <c r="P2118" t="str">
        <f t="shared" ca="1" si="395"/>
        <v/>
      </c>
      <c r="Q2118" t="str">
        <f t="shared" ca="1" si="389"/>
        <v/>
      </c>
      <c r="R2118" t="str">
        <f t="shared" ca="1" si="390"/>
        <v/>
      </c>
    </row>
    <row r="2119" spans="3:18" x14ac:dyDescent="0.25">
      <c r="C2119" s="25">
        <v>40291</v>
      </c>
      <c r="D2119" s="24">
        <v>85.12</v>
      </c>
      <c r="E2119" s="24">
        <v>21244.49</v>
      </c>
      <c r="F2119" s="24">
        <v>1217.28</v>
      </c>
      <c r="G2119">
        <f t="shared" si="384"/>
        <v>86.84</v>
      </c>
      <c r="H2119">
        <f t="shared" ca="1" si="391"/>
        <v>81.45</v>
      </c>
      <c r="I2119">
        <f t="shared" si="385"/>
        <v>14</v>
      </c>
      <c r="J2119">
        <f t="shared" ca="1" si="386"/>
        <v>5</v>
      </c>
      <c r="K2119">
        <f t="shared" ca="1" si="392"/>
        <v>0</v>
      </c>
      <c r="L2119">
        <f t="shared" ca="1" si="393"/>
        <v>21405.17</v>
      </c>
      <c r="M2119" s="21">
        <f t="shared" ca="1" si="387"/>
        <v>-6.2068171349608514</v>
      </c>
      <c r="N2119" s="21" t="str">
        <f t="shared" ca="1" si="394"/>
        <v/>
      </c>
      <c r="O2119" t="str">
        <f t="shared" ca="1" si="388"/>
        <v/>
      </c>
      <c r="P2119" t="str">
        <f t="shared" ca="1" si="395"/>
        <v/>
      </c>
      <c r="Q2119" t="str">
        <f t="shared" ca="1" si="389"/>
        <v/>
      </c>
      <c r="R2119" t="str">
        <f t="shared" ca="1" si="390"/>
        <v/>
      </c>
    </row>
    <row r="2120" spans="3:18" x14ac:dyDescent="0.25">
      <c r="C2120" s="25">
        <v>40290</v>
      </c>
      <c r="D2120" s="24">
        <v>83.7</v>
      </c>
      <c r="E2120" s="24">
        <v>21454.94</v>
      </c>
      <c r="F2120" s="24">
        <v>1208.67</v>
      </c>
      <c r="G2120">
        <f t="shared" si="384"/>
        <v>86.84</v>
      </c>
      <c r="H2120">
        <f t="shared" ca="1" si="391"/>
        <v>81.45</v>
      </c>
      <c r="I2120">
        <f t="shared" si="385"/>
        <v>13</v>
      </c>
      <c r="J2120">
        <f t="shared" ca="1" si="386"/>
        <v>4</v>
      </c>
      <c r="K2120">
        <f t="shared" ca="1" si="392"/>
        <v>0</v>
      </c>
      <c r="L2120">
        <f t="shared" ca="1" si="393"/>
        <v>21405.17</v>
      </c>
      <c r="M2120" s="21">
        <f t="shared" ca="1" si="387"/>
        <v>-6.2068171349608514</v>
      </c>
      <c r="N2120" s="21" t="str">
        <f t="shared" ca="1" si="394"/>
        <v/>
      </c>
      <c r="O2120" t="str">
        <f t="shared" ca="1" si="388"/>
        <v/>
      </c>
      <c r="P2120" t="str">
        <f t="shared" ca="1" si="395"/>
        <v/>
      </c>
      <c r="Q2120" t="str">
        <f t="shared" ca="1" si="389"/>
        <v/>
      </c>
      <c r="R2120" t="str">
        <f t="shared" ca="1" si="390"/>
        <v/>
      </c>
    </row>
    <row r="2121" spans="3:18" x14ac:dyDescent="0.25">
      <c r="C2121" s="25">
        <v>40289</v>
      </c>
      <c r="D2121" s="24">
        <v>83.68</v>
      </c>
      <c r="E2121" s="24">
        <v>21510.93</v>
      </c>
      <c r="F2121" s="24">
        <v>1205.94</v>
      </c>
      <c r="G2121">
        <f t="shared" si="384"/>
        <v>86.84</v>
      </c>
      <c r="H2121">
        <f t="shared" ca="1" si="391"/>
        <v>81.45</v>
      </c>
      <c r="I2121">
        <f t="shared" si="385"/>
        <v>12</v>
      </c>
      <c r="J2121">
        <f t="shared" ca="1" si="386"/>
        <v>3</v>
      </c>
      <c r="K2121">
        <f t="shared" ca="1" si="392"/>
        <v>0</v>
      </c>
      <c r="L2121">
        <f t="shared" ca="1" si="393"/>
        <v>21405.17</v>
      </c>
      <c r="M2121" s="21">
        <f t="shared" ca="1" si="387"/>
        <v>-6.2068171349608514</v>
      </c>
      <c r="N2121" s="21" t="str">
        <f t="shared" ca="1" si="394"/>
        <v/>
      </c>
      <c r="O2121" t="str">
        <f t="shared" ca="1" si="388"/>
        <v/>
      </c>
      <c r="P2121" t="str">
        <f t="shared" ca="1" si="395"/>
        <v/>
      </c>
      <c r="Q2121" t="str">
        <f t="shared" ca="1" si="389"/>
        <v/>
      </c>
      <c r="R2121" t="str">
        <f t="shared" ca="1" si="390"/>
        <v/>
      </c>
    </row>
    <row r="2122" spans="3:18" x14ac:dyDescent="0.25">
      <c r="C2122" s="25">
        <v>40288</v>
      </c>
      <c r="D2122" s="24">
        <v>83.45</v>
      </c>
      <c r="E2122" s="24">
        <v>21623.38</v>
      </c>
      <c r="F2122" s="24">
        <v>1207.18</v>
      </c>
      <c r="G2122">
        <f t="shared" si="384"/>
        <v>86.84</v>
      </c>
      <c r="H2122">
        <f t="shared" ca="1" si="391"/>
        <v>81.45</v>
      </c>
      <c r="I2122">
        <f t="shared" si="385"/>
        <v>11</v>
      </c>
      <c r="J2122">
        <f t="shared" ca="1" si="386"/>
        <v>2</v>
      </c>
      <c r="K2122">
        <f t="shared" ca="1" si="392"/>
        <v>0</v>
      </c>
      <c r="L2122">
        <f t="shared" ca="1" si="393"/>
        <v>21405.17</v>
      </c>
      <c r="M2122" s="21">
        <f t="shared" ca="1" si="387"/>
        <v>-6.2068171349608514</v>
      </c>
      <c r="N2122" s="21" t="str">
        <f t="shared" ca="1" si="394"/>
        <v/>
      </c>
      <c r="O2122" t="str">
        <f t="shared" ca="1" si="388"/>
        <v/>
      </c>
      <c r="P2122" t="str">
        <f t="shared" ca="1" si="395"/>
        <v/>
      </c>
      <c r="Q2122" t="str">
        <f t="shared" ca="1" si="389"/>
        <v/>
      </c>
      <c r="R2122" t="str">
        <f t="shared" ca="1" si="390"/>
        <v/>
      </c>
    </row>
    <row r="2123" spans="3:18" x14ac:dyDescent="0.25">
      <c r="C2123" s="25">
        <v>40287</v>
      </c>
      <c r="D2123" s="24">
        <v>81.45</v>
      </c>
      <c r="E2123" s="24">
        <v>21405.17</v>
      </c>
      <c r="F2123" s="24">
        <v>1197.52</v>
      </c>
      <c r="G2123">
        <f t="shared" si="384"/>
        <v>86.84</v>
      </c>
      <c r="H2123">
        <f t="shared" ca="1" si="391"/>
        <v>81.45</v>
      </c>
      <c r="I2123">
        <f t="shared" si="385"/>
        <v>10</v>
      </c>
      <c r="J2123">
        <f t="shared" ca="1" si="386"/>
        <v>1</v>
      </c>
      <c r="K2123">
        <f t="shared" ca="1" si="392"/>
        <v>0</v>
      </c>
      <c r="L2123">
        <f t="shared" ca="1" si="393"/>
        <v>21405.17</v>
      </c>
      <c r="M2123" s="21">
        <f t="shared" ca="1" si="387"/>
        <v>-6.2068171349608514</v>
      </c>
      <c r="N2123" s="21" t="str">
        <f t="shared" ca="1" si="394"/>
        <v/>
      </c>
      <c r="O2123" t="str">
        <f t="shared" ca="1" si="388"/>
        <v/>
      </c>
      <c r="P2123" t="str">
        <f t="shared" ca="1" si="395"/>
        <v/>
      </c>
      <c r="Q2123" t="str">
        <f t="shared" ca="1" si="389"/>
        <v/>
      </c>
      <c r="R2123" t="str">
        <f t="shared" ca="1" si="390"/>
        <v/>
      </c>
    </row>
    <row r="2124" spans="3:18" x14ac:dyDescent="0.25">
      <c r="C2124" s="25">
        <v>40284</v>
      </c>
      <c r="D2124" s="24">
        <v>83.24</v>
      </c>
      <c r="E2124" s="24">
        <v>21865.26</v>
      </c>
      <c r="F2124" s="24">
        <v>1192.1300000000001</v>
      </c>
      <c r="G2124">
        <f t="shared" si="384"/>
        <v>86.84</v>
      </c>
      <c r="H2124">
        <f t="shared" ca="1" si="391"/>
        <v>83.24</v>
      </c>
      <c r="I2124">
        <f t="shared" si="385"/>
        <v>9</v>
      </c>
      <c r="J2124">
        <f t="shared" ca="1" si="386"/>
        <v>1</v>
      </c>
      <c r="K2124">
        <f t="shared" ca="1" si="392"/>
        <v>0</v>
      </c>
      <c r="L2124">
        <f t="shared" ca="1" si="393"/>
        <v>21865.26</v>
      </c>
      <c r="M2124" s="21">
        <f t="shared" ca="1" si="387"/>
        <v>-4.1455550437586419</v>
      </c>
      <c r="N2124" s="21" t="str">
        <f t="shared" ca="1" si="394"/>
        <v/>
      </c>
      <c r="O2124" t="str">
        <f t="shared" ca="1" si="388"/>
        <v/>
      </c>
      <c r="P2124" t="str">
        <f t="shared" ca="1" si="395"/>
        <v/>
      </c>
      <c r="Q2124" t="str">
        <f t="shared" ca="1" si="389"/>
        <v/>
      </c>
      <c r="R2124" t="str">
        <f t="shared" ca="1" si="390"/>
        <v/>
      </c>
    </row>
    <row r="2125" spans="3:18" x14ac:dyDescent="0.25">
      <c r="C2125" s="25">
        <v>40283</v>
      </c>
      <c r="D2125" s="24">
        <v>85.51</v>
      </c>
      <c r="E2125" s="24">
        <v>22157.82</v>
      </c>
      <c r="F2125" s="24">
        <v>1211.67</v>
      </c>
      <c r="G2125">
        <f t="shared" si="384"/>
        <v>86.84</v>
      </c>
      <c r="H2125">
        <f t="shared" ca="1" si="391"/>
        <v>84.05</v>
      </c>
      <c r="I2125">
        <f t="shared" si="385"/>
        <v>8</v>
      </c>
      <c r="J2125">
        <f t="shared" ca="1" si="386"/>
        <v>3</v>
      </c>
      <c r="K2125">
        <f t="shared" ca="1" si="392"/>
        <v>0</v>
      </c>
      <c r="L2125">
        <f t="shared" ca="1" si="393"/>
        <v>22103.53</v>
      </c>
      <c r="M2125" s="21">
        <f t="shared" ca="1" si="387"/>
        <v>-3.2128051589129458</v>
      </c>
      <c r="N2125" s="21" t="str">
        <f t="shared" ca="1" si="394"/>
        <v/>
      </c>
      <c r="O2125" t="str">
        <f t="shared" ca="1" si="388"/>
        <v/>
      </c>
      <c r="P2125" t="str">
        <f t="shared" ca="1" si="395"/>
        <v/>
      </c>
      <c r="Q2125" t="str">
        <f t="shared" ca="1" si="389"/>
        <v/>
      </c>
      <c r="R2125" t="str">
        <f t="shared" ca="1" si="390"/>
        <v/>
      </c>
    </row>
    <row r="2126" spans="3:18" x14ac:dyDescent="0.25">
      <c r="C2126" s="25">
        <v>40282</v>
      </c>
      <c r="D2126" s="24">
        <v>85.84</v>
      </c>
      <c r="E2126" s="24">
        <v>22121.43</v>
      </c>
      <c r="F2126" s="24">
        <v>1210.6500000000001</v>
      </c>
      <c r="G2126">
        <f t="shared" si="384"/>
        <v>86.84</v>
      </c>
      <c r="H2126">
        <f t="shared" ca="1" si="391"/>
        <v>84.05</v>
      </c>
      <c r="I2126">
        <f t="shared" si="385"/>
        <v>7</v>
      </c>
      <c r="J2126">
        <f t="shared" ca="1" si="386"/>
        <v>2</v>
      </c>
      <c r="K2126">
        <f t="shared" ca="1" si="392"/>
        <v>0</v>
      </c>
      <c r="L2126">
        <f t="shared" ca="1" si="393"/>
        <v>22103.53</v>
      </c>
      <c r="M2126" s="21">
        <f t="shared" ca="1" si="387"/>
        <v>-3.2128051589129458</v>
      </c>
      <c r="N2126" s="21" t="str">
        <f t="shared" ca="1" si="394"/>
        <v/>
      </c>
      <c r="O2126" t="str">
        <f t="shared" ca="1" si="388"/>
        <v/>
      </c>
      <c r="P2126" t="str">
        <f t="shared" ca="1" si="395"/>
        <v/>
      </c>
      <c r="Q2126" t="str">
        <f t="shared" ca="1" si="389"/>
        <v/>
      </c>
      <c r="R2126" t="str">
        <f t="shared" ca="1" si="390"/>
        <v/>
      </c>
    </row>
    <row r="2127" spans="3:18" x14ac:dyDescent="0.25">
      <c r="C2127" s="25">
        <v>40281</v>
      </c>
      <c r="D2127" s="24">
        <v>84.05</v>
      </c>
      <c r="E2127" s="24">
        <v>22103.53</v>
      </c>
      <c r="F2127" s="24">
        <v>1197.3</v>
      </c>
      <c r="G2127">
        <f t="shared" si="384"/>
        <v>86.84</v>
      </c>
      <c r="H2127">
        <f t="shared" ca="1" si="391"/>
        <v>84.05</v>
      </c>
      <c r="I2127">
        <f t="shared" si="385"/>
        <v>6</v>
      </c>
      <c r="J2127">
        <f t="shared" ca="1" si="386"/>
        <v>1</v>
      </c>
      <c r="K2127">
        <f t="shared" ca="1" si="392"/>
        <v>0</v>
      </c>
      <c r="L2127">
        <f t="shared" ca="1" si="393"/>
        <v>22103.53</v>
      </c>
      <c r="M2127" s="21">
        <f t="shared" ca="1" si="387"/>
        <v>-3.2128051589129458</v>
      </c>
      <c r="N2127" s="21" t="str">
        <f t="shared" ca="1" si="394"/>
        <v/>
      </c>
      <c r="O2127" t="str">
        <f t="shared" ca="1" si="388"/>
        <v/>
      </c>
      <c r="P2127" t="str">
        <f t="shared" ca="1" si="395"/>
        <v/>
      </c>
      <c r="Q2127" t="str">
        <f t="shared" ca="1" si="389"/>
        <v/>
      </c>
      <c r="R2127" t="str">
        <f t="shared" ca="1" si="390"/>
        <v/>
      </c>
    </row>
    <row r="2128" spans="3:18" x14ac:dyDescent="0.25">
      <c r="C2128" s="25">
        <v>40280</v>
      </c>
      <c r="D2128" s="24">
        <v>84.34</v>
      </c>
      <c r="E2128" s="24">
        <v>22138.17</v>
      </c>
      <c r="F2128" s="24">
        <v>1196.48</v>
      </c>
      <c r="G2128">
        <f t="shared" si="384"/>
        <v>86.84</v>
      </c>
      <c r="H2128">
        <f t="shared" ca="1" si="391"/>
        <v>84.34</v>
      </c>
      <c r="I2128">
        <f t="shared" si="385"/>
        <v>5</v>
      </c>
      <c r="J2128">
        <f t="shared" ca="1" si="386"/>
        <v>1</v>
      </c>
      <c r="K2128">
        <f t="shared" ca="1" si="392"/>
        <v>0</v>
      </c>
      <c r="L2128">
        <f t="shared" ca="1" si="393"/>
        <v>22138.17</v>
      </c>
      <c r="M2128" s="21">
        <f t="shared" ca="1" si="387"/>
        <v>-2.8788576692768353</v>
      </c>
      <c r="N2128" s="21" t="str">
        <f t="shared" ca="1" si="394"/>
        <v/>
      </c>
      <c r="O2128" t="str">
        <f t="shared" ca="1" si="388"/>
        <v/>
      </c>
      <c r="P2128" t="str">
        <f t="shared" ca="1" si="395"/>
        <v/>
      </c>
      <c r="Q2128" t="str">
        <f t="shared" ca="1" si="389"/>
        <v/>
      </c>
      <c r="R2128" t="str">
        <f t="shared" ca="1" si="390"/>
        <v/>
      </c>
    </row>
    <row r="2129" spans="3:18" x14ac:dyDescent="0.25">
      <c r="C2129" s="25">
        <v>40277</v>
      </c>
      <c r="D2129" s="24">
        <v>84.92</v>
      </c>
      <c r="E2129" s="24">
        <v>22208.5</v>
      </c>
      <c r="F2129" s="24">
        <v>1194.3699999999999</v>
      </c>
      <c r="G2129">
        <f t="shared" ref="G2129:G2192" si="396">MAX($D2129:$D2143)</f>
        <v>86.84</v>
      </c>
      <c r="H2129">
        <f t="shared" ca="1" si="391"/>
        <v>84.92</v>
      </c>
      <c r="I2129">
        <f t="shared" ref="I2129:I2192" si="397">MATCH($G2129,$D2129:$D2143,0)</f>
        <v>4</v>
      </c>
      <c r="J2129">
        <f t="shared" ref="J2129:J2192" ca="1" si="398">MATCH($H2129,$D2129:$D2143,0)</f>
        <v>1</v>
      </c>
      <c r="K2129">
        <f t="shared" ca="1" si="392"/>
        <v>0</v>
      </c>
      <c r="L2129">
        <f t="shared" ca="1" si="393"/>
        <v>22208.5</v>
      </c>
      <c r="M2129" s="21">
        <f t="shared" ref="M2129:M2192" ca="1" si="399">100*(H2129/G2129-1)</f>
        <v>-2.2109626900046031</v>
      </c>
      <c r="N2129" s="21" t="str">
        <f t="shared" ca="1" si="394"/>
        <v/>
      </c>
      <c r="O2129" t="str">
        <f t="shared" ref="O2129:O2192" ca="1" si="400">IF(M2129&lt;-10,1,"")</f>
        <v/>
      </c>
      <c r="P2129" t="str">
        <f t="shared" ca="1" si="395"/>
        <v/>
      </c>
      <c r="Q2129" t="str">
        <f t="shared" ref="Q2129:Q2192" ca="1" si="401">IF(AND($O2129=1,$P2129=1),OFFSET($C2129,I2129-1,0),"")</f>
        <v/>
      </c>
      <c r="R2129" t="str">
        <f t="shared" ref="R2129:R2192" ca="1" si="402">IF(AND($O2129=1,$P2129=1),OFFSET($C2129,J2129-1,0),"")</f>
        <v/>
      </c>
    </row>
    <row r="2130" spans="3:18" x14ac:dyDescent="0.25">
      <c r="C2130" s="25">
        <v>40276</v>
      </c>
      <c r="D2130" s="24">
        <v>85.39</v>
      </c>
      <c r="E2130" s="24">
        <v>21867.040000000001</v>
      </c>
      <c r="F2130" s="24">
        <v>1186.44</v>
      </c>
      <c r="G2130">
        <f t="shared" si="396"/>
        <v>86.84</v>
      </c>
      <c r="H2130">
        <f t="shared" ref="H2130:H2193" ca="1" si="403">MIN(OFFSET($D2130,0,0,MATCH($G2130,$D2130:$D2144,0),1))</f>
        <v>85.39</v>
      </c>
      <c r="I2130">
        <f t="shared" si="397"/>
        <v>3</v>
      </c>
      <c r="J2130">
        <f t="shared" ca="1" si="398"/>
        <v>1</v>
      </c>
      <c r="K2130">
        <f t="shared" ref="K2130:K2193" ca="1" si="404">OFFSET($E2130,I2130-1,0)</f>
        <v>0</v>
      </c>
      <c r="L2130">
        <f t="shared" ref="L2130:L2193" ca="1" si="405">OFFSET($E2130,J2130-1,0)</f>
        <v>21867.040000000001</v>
      </c>
      <c r="M2130" s="21">
        <f t="shared" ca="1" si="399"/>
        <v>-1.6697374481805638</v>
      </c>
      <c r="N2130" s="21" t="str">
        <f t="shared" ref="N2130:N2193" ca="1" si="406">IF(ISNUMBER(100*(L2130/K2130-1)),100*(L2130/K2130-1),"")</f>
        <v/>
      </c>
      <c r="O2130" t="str">
        <f t="shared" ca="1" si="400"/>
        <v/>
      </c>
      <c r="P2130" t="str">
        <f t="shared" ref="P2130:P2193" ca="1" si="407">IF(N2130="","",IF(N2130=-100,"",IF(N2130&lt;-10,1,"")))</f>
        <v/>
      </c>
      <c r="Q2130" t="str">
        <f t="shared" ca="1" si="401"/>
        <v/>
      </c>
      <c r="R2130" t="str">
        <f t="shared" ca="1" si="402"/>
        <v/>
      </c>
    </row>
    <row r="2131" spans="3:18" x14ac:dyDescent="0.25">
      <c r="C2131" s="25">
        <v>40275</v>
      </c>
      <c r="D2131" s="24">
        <v>85.88</v>
      </c>
      <c r="E2131" s="24">
        <v>21928.77</v>
      </c>
      <c r="F2131" s="24">
        <v>1182.45</v>
      </c>
      <c r="G2131">
        <f t="shared" si="396"/>
        <v>86.84</v>
      </c>
      <c r="H2131">
        <f t="shared" ca="1" si="403"/>
        <v>85.88</v>
      </c>
      <c r="I2131">
        <f t="shared" si="397"/>
        <v>2</v>
      </c>
      <c r="J2131">
        <f t="shared" ca="1" si="398"/>
        <v>1</v>
      </c>
      <c r="K2131">
        <f t="shared" ca="1" si="404"/>
        <v>0</v>
      </c>
      <c r="L2131">
        <f t="shared" ca="1" si="405"/>
        <v>21928.77</v>
      </c>
      <c r="M2131" s="21">
        <f t="shared" ca="1" si="399"/>
        <v>-1.1054813450023127</v>
      </c>
      <c r="N2131" s="21" t="str">
        <f t="shared" ca="1" si="406"/>
        <v/>
      </c>
      <c r="O2131" t="str">
        <f t="shared" ca="1" si="400"/>
        <v/>
      </c>
      <c r="P2131" t="str">
        <f t="shared" ca="1" si="407"/>
        <v/>
      </c>
      <c r="Q2131" t="str">
        <f t="shared" ca="1" si="401"/>
        <v/>
      </c>
      <c r="R2131" t="str">
        <f t="shared" ca="1" si="402"/>
        <v/>
      </c>
    </row>
    <row r="2132" spans="3:18" x14ac:dyDescent="0.25">
      <c r="C2132" s="25">
        <v>40274</v>
      </c>
      <c r="D2132" s="24">
        <v>86.84</v>
      </c>
      <c r="E2132" s="24"/>
      <c r="F2132" s="24">
        <v>1189.44</v>
      </c>
      <c r="G2132">
        <f t="shared" si="396"/>
        <v>86.84</v>
      </c>
      <c r="H2132">
        <f t="shared" ca="1" si="403"/>
        <v>86.84</v>
      </c>
      <c r="I2132">
        <f t="shared" si="397"/>
        <v>1</v>
      </c>
      <c r="J2132">
        <f t="shared" ca="1" si="398"/>
        <v>1</v>
      </c>
      <c r="K2132">
        <f t="shared" ca="1" si="404"/>
        <v>0</v>
      </c>
      <c r="L2132">
        <f t="shared" ca="1" si="405"/>
        <v>0</v>
      </c>
      <c r="M2132" s="21">
        <f t="shared" ca="1" si="399"/>
        <v>0</v>
      </c>
      <c r="N2132" s="21" t="str">
        <f t="shared" ca="1" si="406"/>
        <v/>
      </c>
      <c r="O2132" t="str">
        <f t="shared" ca="1" si="400"/>
        <v/>
      </c>
      <c r="P2132" t="str">
        <f t="shared" ca="1" si="407"/>
        <v/>
      </c>
      <c r="Q2132" t="str">
        <f t="shared" ca="1" si="401"/>
        <v/>
      </c>
      <c r="R2132" t="str">
        <f t="shared" ca="1" si="402"/>
        <v/>
      </c>
    </row>
    <row r="2133" spans="3:18" x14ac:dyDescent="0.25">
      <c r="C2133" s="25">
        <v>40273</v>
      </c>
      <c r="D2133" s="24">
        <v>86.62</v>
      </c>
      <c r="E2133" s="24"/>
      <c r="F2133" s="24">
        <v>1187.44</v>
      </c>
      <c r="G2133">
        <f t="shared" si="396"/>
        <v>86.62</v>
      </c>
      <c r="H2133">
        <f t="shared" ca="1" si="403"/>
        <v>86.62</v>
      </c>
      <c r="I2133">
        <f t="shared" si="397"/>
        <v>1</v>
      </c>
      <c r="J2133">
        <f t="shared" ca="1" si="398"/>
        <v>1</v>
      </c>
      <c r="K2133">
        <f t="shared" ca="1" si="404"/>
        <v>0</v>
      </c>
      <c r="L2133">
        <f t="shared" ca="1" si="405"/>
        <v>0</v>
      </c>
      <c r="M2133" s="21">
        <f t="shared" ca="1" si="399"/>
        <v>0</v>
      </c>
      <c r="N2133" s="21" t="str">
        <f t="shared" ca="1" si="406"/>
        <v/>
      </c>
      <c r="O2133" t="str">
        <f t="shared" ca="1" si="400"/>
        <v/>
      </c>
      <c r="P2133" t="str">
        <f t="shared" ca="1" si="407"/>
        <v/>
      </c>
      <c r="Q2133" t="str">
        <f t="shared" ca="1" si="401"/>
        <v/>
      </c>
      <c r="R2133" t="str">
        <f t="shared" ca="1" si="402"/>
        <v/>
      </c>
    </row>
    <row r="2134" spans="3:18" x14ac:dyDescent="0.25">
      <c r="C2134" s="25">
        <v>40269</v>
      </c>
      <c r="D2134" s="24">
        <v>84.87</v>
      </c>
      <c r="E2134" s="24">
        <v>21537</v>
      </c>
      <c r="F2134" s="24">
        <v>1178.0999999999999</v>
      </c>
      <c r="G2134">
        <f t="shared" si="396"/>
        <v>84.87</v>
      </c>
      <c r="H2134">
        <f t="shared" ca="1" si="403"/>
        <v>84.87</v>
      </c>
      <c r="I2134">
        <f t="shared" si="397"/>
        <v>1</v>
      </c>
      <c r="J2134">
        <f t="shared" ca="1" si="398"/>
        <v>1</v>
      </c>
      <c r="K2134">
        <f t="shared" ca="1" si="404"/>
        <v>21537</v>
      </c>
      <c r="L2134">
        <f t="shared" ca="1" si="405"/>
        <v>21537</v>
      </c>
      <c r="M2134" s="21">
        <f t="shared" ca="1" si="399"/>
        <v>0</v>
      </c>
      <c r="N2134" s="21">
        <f t="shared" ca="1" si="406"/>
        <v>0</v>
      </c>
      <c r="O2134" t="str">
        <f t="shared" ca="1" si="400"/>
        <v/>
      </c>
      <c r="P2134" t="str">
        <f t="shared" ca="1" si="407"/>
        <v/>
      </c>
      <c r="Q2134" t="str">
        <f t="shared" ca="1" si="401"/>
        <v/>
      </c>
      <c r="R2134" t="str">
        <f t="shared" ca="1" si="402"/>
        <v/>
      </c>
    </row>
    <row r="2135" spans="3:18" x14ac:dyDescent="0.25">
      <c r="C2135" s="25">
        <v>40268</v>
      </c>
      <c r="D2135" s="24">
        <v>83.76</v>
      </c>
      <c r="E2135" s="24">
        <v>21239.35</v>
      </c>
      <c r="F2135" s="24">
        <v>1169.43</v>
      </c>
      <c r="G2135">
        <f t="shared" si="396"/>
        <v>83.76</v>
      </c>
      <c r="H2135">
        <f t="shared" ca="1" si="403"/>
        <v>83.76</v>
      </c>
      <c r="I2135">
        <f t="shared" si="397"/>
        <v>1</v>
      </c>
      <c r="J2135">
        <f t="shared" ca="1" si="398"/>
        <v>1</v>
      </c>
      <c r="K2135">
        <f t="shared" ca="1" si="404"/>
        <v>21239.35</v>
      </c>
      <c r="L2135">
        <f t="shared" ca="1" si="405"/>
        <v>21239.35</v>
      </c>
      <c r="M2135" s="21">
        <f t="shared" ca="1" si="399"/>
        <v>0</v>
      </c>
      <c r="N2135" s="21">
        <f t="shared" ca="1" si="406"/>
        <v>0</v>
      </c>
      <c r="O2135" t="str">
        <f t="shared" ca="1" si="400"/>
        <v/>
      </c>
      <c r="P2135" t="str">
        <f t="shared" ca="1" si="407"/>
        <v/>
      </c>
      <c r="Q2135" t="str">
        <f t="shared" ca="1" si="401"/>
        <v/>
      </c>
      <c r="R2135" t="str">
        <f t="shared" ca="1" si="402"/>
        <v/>
      </c>
    </row>
    <row r="2136" spans="3:18" x14ac:dyDescent="0.25">
      <c r="C2136" s="25">
        <v>40267</v>
      </c>
      <c r="D2136" s="24">
        <v>82.37</v>
      </c>
      <c r="E2136" s="24">
        <v>21374.79</v>
      </c>
      <c r="F2136" s="24">
        <v>1173.27</v>
      </c>
      <c r="G2136">
        <f t="shared" si="396"/>
        <v>82.93</v>
      </c>
      <c r="H2136">
        <f t="shared" ca="1" si="403"/>
        <v>80</v>
      </c>
      <c r="I2136">
        <f t="shared" si="397"/>
        <v>10</v>
      </c>
      <c r="J2136">
        <f t="shared" ca="1" si="398"/>
        <v>3</v>
      </c>
      <c r="K2136">
        <f t="shared" ca="1" si="404"/>
        <v>21384.49</v>
      </c>
      <c r="L2136">
        <f t="shared" ca="1" si="405"/>
        <v>21053.11</v>
      </c>
      <c r="M2136" s="21">
        <f t="shared" ca="1" si="399"/>
        <v>-3.5331002049921678</v>
      </c>
      <c r="N2136" s="21">
        <f t="shared" ca="1" si="406"/>
        <v>-1.5496277909830991</v>
      </c>
      <c r="O2136" t="str">
        <f t="shared" ca="1" si="400"/>
        <v/>
      </c>
      <c r="P2136" t="str">
        <f t="shared" ca="1" si="407"/>
        <v/>
      </c>
      <c r="Q2136" t="str">
        <f t="shared" ca="1" si="401"/>
        <v/>
      </c>
      <c r="R2136" t="str">
        <f t="shared" ca="1" si="402"/>
        <v/>
      </c>
    </row>
    <row r="2137" spans="3:18" x14ac:dyDescent="0.25">
      <c r="C2137" s="25">
        <v>40266</v>
      </c>
      <c r="D2137" s="24">
        <v>82.17</v>
      </c>
      <c r="E2137" s="24">
        <v>21237.43</v>
      </c>
      <c r="F2137" s="24">
        <v>1173.22</v>
      </c>
      <c r="G2137">
        <f t="shared" si="396"/>
        <v>82.93</v>
      </c>
      <c r="H2137">
        <f t="shared" ca="1" si="403"/>
        <v>80</v>
      </c>
      <c r="I2137">
        <f t="shared" si="397"/>
        <v>9</v>
      </c>
      <c r="J2137">
        <f t="shared" ca="1" si="398"/>
        <v>2</v>
      </c>
      <c r="K2137">
        <f t="shared" ca="1" si="404"/>
        <v>21384.49</v>
      </c>
      <c r="L2137">
        <f t="shared" ca="1" si="405"/>
        <v>21053.11</v>
      </c>
      <c r="M2137" s="21">
        <f t="shared" ca="1" si="399"/>
        <v>-3.5331002049921678</v>
      </c>
      <c r="N2137" s="21">
        <f t="shared" ca="1" si="406"/>
        <v>-1.5496277909830991</v>
      </c>
      <c r="O2137" t="str">
        <f t="shared" ca="1" si="400"/>
        <v/>
      </c>
      <c r="P2137" t="str">
        <f t="shared" ca="1" si="407"/>
        <v/>
      </c>
      <c r="Q2137" t="str">
        <f t="shared" ca="1" si="401"/>
        <v/>
      </c>
      <c r="R2137" t="str">
        <f t="shared" ca="1" si="402"/>
        <v/>
      </c>
    </row>
    <row r="2138" spans="3:18" x14ac:dyDescent="0.25">
      <c r="C2138" s="25">
        <v>40263</v>
      </c>
      <c r="D2138" s="24">
        <v>80</v>
      </c>
      <c r="E2138" s="24">
        <v>21053.11</v>
      </c>
      <c r="F2138" s="24">
        <v>1166.5899999999999</v>
      </c>
      <c r="G2138">
        <f t="shared" si="396"/>
        <v>82.93</v>
      </c>
      <c r="H2138">
        <f t="shared" ca="1" si="403"/>
        <v>80</v>
      </c>
      <c r="I2138">
        <f t="shared" si="397"/>
        <v>8</v>
      </c>
      <c r="J2138">
        <f t="shared" ca="1" si="398"/>
        <v>1</v>
      </c>
      <c r="K2138">
        <f t="shared" ca="1" si="404"/>
        <v>21384.49</v>
      </c>
      <c r="L2138">
        <f t="shared" ca="1" si="405"/>
        <v>21053.11</v>
      </c>
      <c r="M2138" s="21">
        <f t="shared" ca="1" si="399"/>
        <v>-3.5331002049921678</v>
      </c>
      <c r="N2138" s="21">
        <f t="shared" ca="1" si="406"/>
        <v>-1.5496277909830991</v>
      </c>
      <c r="O2138" t="str">
        <f t="shared" ca="1" si="400"/>
        <v/>
      </c>
      <c r="P2138" t="str">
        <f t="shared" ca="1" si="407"/>
        <v/>
      </c>
      <c r="Q2138" t="str">
        <f t="shared" ca="1" si="401"/>
        <v/>
      </c>
      <c r="R2138" t="str">
        <f t="shared" ca="1" si="402"/>
        <v/>
      </c>
    </row>
    <row r="2139" spans="3:18" x14ac:dyDescent="0.25">
      <c r="C2139" s="25">
        <v>40262</v>
      </c>
      <c r="D2139" s="24">
        <v>80.53</v>
      </c>
      <c r="E2139" s="24">
        <v>20778.55</v>
      </c>
      <c r="F2139" s="24">
        <v>1165.73</v>
      </c>
      <c r="G2139">
        <f t="shared" si="396"/>
        <v>82.93</v>
      </c>
      <c r="H2139">
        <f t="shared" ca="1" si="403"/>
        <v>80.53</v>
      </c>
      <c r="I2139">
        <f t="shared" si="397"/>
        <v>7</v>
      </c>
      <c r="J2139">
        <f t="shared" ca="1" si="398"/>
        <v>1</v>
      </c>
      <c r="K2139">
        <f t="shared" ca="1" si="404"/>
        <v>21384.49</v>
      </c>
      <c r="L2139">
        <f t="shared" ca="1" si="405"/>
        <v>20778.55</v>
      </c>
      <c r="M2139" s="21">
        <f t="shared" ca="1" si="399"/>
        <v>-2.89400699385024</v>
      </c>
      <c r="N2139" s="21">
        <f t="shared" ca="1" si="406"/>
        <v>-2.8335489880750075</v>
      </c>
      <c r="O2139" t="str">
        <f t="shared" ca="1" si="400"/>
        <v/>
      </c>
      <c r="P2139" t="str">
        <f t="shared" ca="1" si="407"/>
        <v/>
      </c>
      <c r="Q2139" t="str">
        <f t="shared" ca="1" si="401"/>
        <v/>
      </c>
      <c r="R2139" t="str">
        <f t="shared" ca="1" si="402"/>
        <v/>
      </c>
    </row>
    <row r="2140" spans="3:18" x14ac:dyDescent="0.25">
      <c r="C2140" s="25">
        <v>40261</v>
      </c>
      <c r="D2140" s="24">
        <v>80.61</v>
      </c>
      <c r="E2140" s="24">
        <v>21008.62</v>
      </c>
      <c r="F2140" s="24">
        <v>1167.72</v>
      </c>
      <c r="G2140">
        <f t="shared" si="396"/>
        <v>82.93</v>
      </c>
      <c r="H2140">
        <f t="shared" ca="1" si="403"/>
        <v>80.61</v>
      </c>
      <c r="I2140">
        <f t="shared" si="397"/>
        <v>6</v>
      </c>
      <c r="J2140">
        <f t="shared" ca="1" si="398"/>
        <v>1</v>
      </c>
      <c r="K2140">
        <f t="shared" ca="1" si="404"/>
        <v>21384.49</v>
      </c>
      <c r="L2140">
        <f t="shared" ca="1" si="405"/>
        <v>21008.62</v>
      </c>
      <c r="M2140" s="21">
        <f t="shared" ca="1" si="399"/>
        <v>-2.7975400940552397</v>
      </c>
      <c r="N2140" s="21">
        <f t="shared" ca="1" si="406"/>
        <v>-1.7576757734227177</v>
      </c>
      <c r="O2140" t="str">
        <f t="shared" ca="1" si="400"/>
        <v/>
      </c>
      <c r="P2140" t="str">
        <f t="shared" ca="1" si="407"/>
        <v/>
      </c>
      <c r="Q2140" t="str">
        <f t="shared" ca="1" si="401"/>
        <v/>
      </c>
      <c r="R2140" t="str">
        <f t="shared" ca="1" si="402"/>
        <v/>
      </c>
    </row>
    <row r="2141" spans="3:18" x14ac:dyDescent="0.25">
      <c r="C2141" s="25">
        <v>40260</v>
      </c>
      <c r="D2141" s="24">
        <v>81.91</v>
      </c>
      <c r="E2141" s="24">
        <v>20987.78</v>
      </c>
      <c r="F2141" s="24">
        <v>1174.17</v>
      </c>
      <c r="G2141">
        <f t="shared" si="396"/>
        <v>82.93</v>
      </c>
      <c r="H2141">
        <f t="shared" ca="1" si="403"/>
        <v>80.680000000000007</v>
      </c>
      <c r="I2141">
        <f t="shared" si="397"/>
        <v>5</v>
      </c>
      <c r="J2141">
        <f t="shared" ca="1" si="398"/>
        <v>3</v>
      </c>
      <c r="K2141">
        <f t="shared" ca="1" si="404"/>
        <v>21384.49</v>
      </c>
      <c r="L2141">
        <f t="shared" ca="1" si="405"/>
        <v>21370.82</v>
      </c>
      <c r="M2141" s="21">
        <f t="shared" ca="1" si="399"/>
        <v>-2.7131315567345937</v>
      </c>
      <c r="N2141" s="21">
        <f t="shared" ca="1" si="406"/>
        <v>-6.3924835242745726E-2</v>
      </c>
      <c r="O2141" t="str">
        <f t="shared" ca="1" si="400"/>
        <v/>
      </c>
      <c r="P2141" t="str">
        <f t="shared" ca="1" si="407"/>
        <v/>
      </c>
      <c r="Q2141" t="str">
        <f t="shared" ca="1" si="401"/>
        <v/>
      </c>
      <c r="R2141" t="str">
        <f t="shared" ca="1" si="402"/>
        <v/>
      </c>
    </row>
    <row r="2142" spans="3:18" x14ac:dyDescent="0.25">
      <c r="C2142" s="25">
        <v>40259</v>
      </c>
      <c r="D2142" s="24">
        <v>81.25</v>
      </c>
      <c r="E2142" s="24">
        <v>20933.25</v>
      </c>
      <c r="F2142" s="24">
        <v>1165.81</v>
      </c>
      <c r="G2142">
        <f t="shared" si="396"/>
        <v>82.93</v>
      </c>
      <c r="H2142">
        <f t="shared" ca="1" si="403"/>
        <v>80.680000000000007</v>
      </c>
      <c r="I2142">
        <f t="shared" si="397"/>
        <v>4</v>
      </c>
      <c r="J2142">
        <f t="shared" ca="1" si="398"/>
        <v>2</v>
      </c>
      <c r="K2142">
        <f t="shared" ca="1" si="404"/>
        <v>21384.49</v>
      </c>
      <c r="L2142">
        <f t="shared" ca="1" si="405"/>
        <v>21370.82</v>
      </c>
      <c r="M2142" s="21">
        <f t="shared" ca="1" si="399"/>
        <v>-2.7131315567345937</v>
      </c>
      <c r="N2142" s="21">
        <f t="shared" ca="1" si="406"/>
        <v>-6.3924835242745726E-2</v>
      </c>
      <c r="O2142" t="str">
        <f t="shared" ca="1" si="400"/>
        <v/>
      </c>
      <c r="P2142" t="str">
        <f t="shared" ca="1" si="407"/>
        <v/>
      </c>
      <c r="Q2142" t="str">
        <f t="shared" ca="1" si="401"/>
        <v/>
      </c>
      <c r="R2142" t="str">
        <f t="shared" ca="1" si="402"/>
        <v/>
      </c>
    </row>
    <row r="2143" spans="3:18" x14ac:dyDescent="0.25">
      <c r="C2143" s="25">
        <v>40256</v>
      </c>
      <c r="D2143" s="24">
        <v>80.680000000000007</v>
      </c>
      <c r="E2143" s="24">
        <v>21370.82</v>
      </c>
      <c r="F2143" s="24">
        <v>1159.9000000000001</v>
      </c>
      <c r="G2143">
        <f t="shared" si="396"/>
        <v>82.93</v>
      </c>
      <c r="H2143">
        <f t="shared" ca="1" si="403"/>
        <v>80.680000000000007</v>
      </c>
      <c r="I2143">
        <f t="shared" si="397"/>
        <v>3</v>
      </c>
      <c r="J2143">
        <f t="shared" ca="1" si="398"/>
        <v>1</v>
      </c>
      <c r="K2143">
        <f t="shared" ca="1" si="404"/>
        <v>21384.49</v>
      </c>
      <c r="L2143">
        <f t="shared" ca="1" si="405"/>
        <v>21370.82</v>
      </c>
      <c r="M2143" s="21">
        <f t="shared" ca="1" si="399"/>
        <v>-2.7131315567345937</v>
      </c>
      <c r="N2143" s="21">
        <f t="shared" ca="1" si="406"/>
        <v>-6.3924835242745726E-2</v>
      </c>
      <c r="O2143" t="str">
        <f t="shared" ca="1" si="400"/>
        <v/>
      </c>
      <c r="P2143" t="str">
        <f t="shared" ca="1" si="407"/>
        <v/>
      </c>
      <c r="Q2143" t="str">
        <f t="shared" ca="1" si="401"/>
        <v/>
      </c>
      <c r="R2143" t="str">
        <f t="shared" ca="1" si="402"/>
        <v/>
      </c>
    </row>
    <row r="2144" spans="3:18" x14ac:dyDescent="0.25">
      <c r="C2144" s="25">
        <v>40255</v>
      </c>
      <c r="D2144" s="24">
        <v>82.2</v>
      </c>
      <c r="E2144" s="24">
        <v>21330.67</v>
      </c>
      <c r="F2144" s="24">
        <v>1165.83</v>
      </c>
      <c r="G2144">
        <f t="shared" si="396"/>
        <v>82.93</v>
      </c>
      <c r="H2144">
        <f t="shared" ca="1" si="403"/>
        <v>82.2</v>
      </c>
      <c r="I2144">
        <f t="shared" si="397"/>
        <v>2</v>
      </c>
      <c r="J2144">
        <f t="shared" ca="1" si="398"/>
        <v>1</v>
      </c>
      <c r="K2144">
        <f t="shared" ca="1" si="404"/>
        <v>21384.49</v>
      </c>
      <c r="L2144">
        <f t="shared" ca="1" si="405"/>
        <v>21330.67</v>
      </c>
      <c r="M2144" s="21">
        <f t="shared" ca="1" si="399"/>
        <v>-0.88026046062945618</v>
      </c>
      <c r="N2144" s="21">
        <f t="shared" ca="1" si="406"/>
        <v>-0.25167773465724075</v>
      </c>
      <c r="O2144" t="str">
        <f t="shared" ca="1" si="400"/>
        <v/>
      </c>
      <c r="P2144" t="str">
        <f t="shared" ca="1" si="407"/>
        <v/>
      </c>
      <c r="Q2144" t="str">
        <f t="shared" ca="1" si="401"/>
        <v/>
      </c>
      <c r="R2144" t="str">
        <f t="shared" ca="1" si="402"/>
        <v/>
      </c>
    </row>
    <row r="2145" spans="3:18" x14ac:dyDescent="0.25">
      <c r="C2145" s="25">
        <v>40254</v>
      </c>
      <c r="D2145" s="24">
        <v>82.93</v>
      </c>
      <c r="E2145" s="24">
        <v>21384.49</v>
      </c>
      <c r="F2145" s="24">
        <v>1166.21</v>
      </c>
      <c r="G2145">
        <f t="shared" si="396"/>
        <v>82.93</v>
      </c>
      <c r="H2145">
        <f t="shared" ca="1" si="403"/>
        <v>82.93</v>
      </c>
      <c r="I2145">
        <f t="shared" si="397"/>
        <v>1</v>
      </c>
      <c r="J2145">
        <f t="shared" ca="1" si="398"/>
        <v>1</v>
      </c>
      <c r="K2145">
        <f t="shared" ca="1" si="404"/>
        <v>21384.49</v>
      </c>
      <c r="L2145">
        <f t="shared" ca="1" si="405"/>
        <v>21384.49</v>
      </c>
      <c r="M2145" s="21">
        <f t="shared" ca="1" si="399"/>
        <v>0</v>
      </c>
      <c r="N2145" s="21">
        <f t="shared" ca="1" si="406"/>
        <v>0</v>
      </c>
      <c r="O2145" t="str">
        <f t="shared" ca="1" si="400"/>
        <v/>
      </c>
      <c r="P2145" t="str">
        <f t="shared" ca="1" si="407"/>
        <v/>
      </c>
      <c r="Q2145" t="str">
        <f t="shared" ca="1" si="401"/>
        <v/>
      </c>
      <c r="R2145" t="str">
        <f t="shared" ca="1" si="402"/>
        <v/>
      </c>
    </row>
    <row r="2146" spans="3:18" x14ac:dyDescent="0.25">
      <c r="C2146" s="25">
        <v>40253</v>
      </c>
      <c r="D2146" s="24">
        <v>81.7</v>
      </c>
      <c r="E2146" s="24">
        <v>21022.93</v>
      </c>
      <c r="F2146" s="24">
        <v>1159.46</v>
      </c>
      <c r="G2146">
        <f t="shared" si="396"/>
        <v>82.11</v>
      </c>
      <c r="H2146">
        <f t="shared" ca="1" si="403"/>
        <v>79.8</v>
      </c>
      <c r="I2146">
        <f t="shared" si="397"/>
        <v>4</v>
      </c>
      <c r="J2146">
        <f t="shared" ca="1" si="398"/>
        <v>2</v>
      </c>
      <c r="K2146">
        <f t="shared" ca="1" si="404"/>
        <v>21228.2</v>
      </c>
      <c r="L2146">
        <f t="shared" ca="1" si="405"/>
        <v>21079.1</v>
      </c>
      <c r="M2146" s="21">
        <f t="shared" ca="1" si="399"/>
        <v>-2.8132992327365769</v>
      </c>
      <c r="N2146" s="21">
        <f t="shared" ca="1" si="406"/>
        <v>-0.70236760535514753</v>
      </c>
      <c r="O2146" t="str">
        <f t="shared" ca="1" si="400"/>
        <v/>
      </c>
      <c r="P2146" t="str">
        <f t="shared" ca="1" si="407"/>
        <v/>
      </c>
      <c r="Q2146" t="str">
        <f t="shared" ca="1" si="401"/>
        <v/>
      </c>
      <c r="R2146" t="str">
        <f t="shared" ca="1" si="402"/>
        <v/>
      </c>
    </row>
    <row r="2147" spans="3:18" x14ac:dyDescent="0.25">
      <c r="C2147" s="25">
        <v>40252</v>
      </c>
      <c r="D2147" s="24">
        <v>79.8</v>
      </c>
      <c r="E2147" s="24">
        <v>21079.1</v>
      </c>
      <c r="F2147" s="24">
        <v>1150.51</v>
      </c>
      <c r="G2147">
        <f t="shared" si="396"/>
        <v>82.11</v>
      </c>
      <c r="H2147">
        <f t="shared" ca="1" si="403"/>
        <v>79.8</v>
      </c>
      <c r="I2147">
        <f t="shared" si="397"/>
        <v>3</v>
      </c>
      <c r="J2147">
        <f t="shared" ca="1" si="398"/>
        <v>1</v>
      </c>
      <c r="K2147">
        <f t="shared" ca="1" si="404"/>
        <v>21228.2</v>
      </c>
      <c r="L2147">
        <f t="shared" ca="1" si="405"/>
        <v>21079.1</v>
      </c>
      <c r="M2147" s="21">
        <f t="shared" ca="1" si="399"/>
        <v>-2.8132992327365769</v>
      </c>
      <c r="N2147" s="21">
        <f t="shared" ca="1" si="406"/>
        <v>-0.70236760535514753</v>
      </c>
      <c r="O2147" t="str">
        <f t="shared" ca="1" si="400"/>
        <v/>
      </c>
      <c r="P2147" t="str">
        <f t="shared" ca="1" si="407"/>
        <v/>
      </c>
      <c r="Q2147" t="str">
        <f t="shared" ca="1" si="401"/>
        <v/>
      </c>
      <c r="R2147" t="str">
        <f t="shared" ca="1" si="402"/>
        <v/>
      </c>
    </row>
    <row r="2148" spans="3:18" x14ac:dyDescent="0.25">
      <c r="C2148" s="25">
        <v>40249</v>
      </c>
      <c r="D2148" s="24">
        <v>81.239999999999995</v>
      </c>
      <c r="E2148" s="24">
        <v>21209.74</v>
      </c>
      <c r="F2148" s="24">
        <v>1149.99</v>
      </c>
      <c r="G2148">
        <f t="shared" si="396"/>
        <v>82.11</v>
      </c>
      <c r="H2148">
        <f t="shared" ca="1" si="403"/>
        <v>81.239999999999995</v>
      </c>
      <c r="I2148">
        <f t="shared" si="397"/>
        <v>2</v>
      </c>
      <c r="J2148">
        <f t="shared" ca="1" si="398"/>
        <v>1</v>
      </c>
      <c r="K2148">
        <f t="shared" ca="1" si="404"/>
        <v>21228.2</v>
      </c>
      <c r="L2148">
        <f t="shared" ca="1" si="405"/>
        <v>21209.74</v>
      </c>
      <c r="M2148" s="21">
        <f t="shared" ca="1" si="399"/>
        <v>-1.0595542564852067</v>
      </c>
      <c r="N2148" s="21">
        <f t="shared" ca="1" si="406"/>
        <v>-8.6959798758245999E-2</v>
      </c>
      <c r="O2148" t="str">
        <f t="shared" ca="1" si="400"/>
        <v/>
      </c>
      <c r="P2148" t="str">
        <f t="shared" ca="1" si="407"/>
        <v/>
      </c>
      <c r="Q2148" t="str">
        <f t="shared" ca="1" si="401"/>
        <v/>
      </c>
      <c r="R2148" t="str">
        <f t="shared" ca="1" si="402"/>
        <v/>
      </c>
    </row>
    <row r="2149" spans="3:18" x14ac:dyDescent="0.25">
      <c r="C2149" s="25">
        <v>40248</v>
      </c>
      <c r="D2149" s="24">
        <v>82.11</v>
      </c>
      <c r="E2149" s="24">
        <v>21228.2</v>
      </c>
      <c r="F2149" s="24">
        <v>1150.24</v>
      </c>
      <c r="G2149">
        <f t="shared" si="396"/>
        <v>82.11</v>
      </c>
      <c r="H2149">
        <f t="shared" ca="1" si="403"/>
        <v>82.11</v>
      </c>
      <c r="I2149">
        <f t="shared" si="397"/>
        <v>1</v>
      </c>
      <c r="J2149">
        <f t="shared" ca="1" si="398"/>
        <v>1</v>
      </c>
      <c r="K2149">
        <f t="shared" ca="1" si="404"/>
        <v>21228.2</v>
      </c>
      <c r="L2149">
        <f t="shared" ca="1" si="405"/>
        <v>21228.2</v>
      </c>
      <c r="M2149" s="21">
        <f t="shared" ca="1" si="399"/>
        <v>0</v>
      </c>
      <c r="N2149" s="21">
        <f t="shared" ca="1" si="406"/>
        <v>0</v>
      </c>
      <c r="O2149" t="str">
        <f t="shared" ca="1" si="400"/>
        <v/>
      </c>
      <c r="P2149" t="str">
        <f t="shared" ca="1" si="407"/>
        <v/>
      </c>
      <c r="Q2149" t="str">
        <f t="shared" ca="1" si="401"/>
        <v/>
      </c>
      <c r="R2149" t="str">
        <f t="shared" ca="1" si="402"/>
        <v/>
      </c>
    </row>
    <row r="2150" spans="3:18" x14ac:dyDescent="0.25">
      <c r="C2150" s="25">
        <v>40247</v>
      </c>
      <c r="D2150" s="24">
        <v>82.09</v>
      </c>
      <c r="E2150" s="24">
        <v>21208.29</v>
      </c>
      <c r="F2150" s="24">
        <v>1145.6099999999999</v>
      </c>
      <c r="G2150">
        <f t="shared" si="396"/>
        <v>82.09</v>
      </c>
      <c r="H2150">
        <f t="shared" ca="1" si="403"/>
        <v>82.09</v>
      </c>
      <c r="I2150">
        <f t="shared" si="397"/>
        <v>1</v>
      </c>
      <c r="J2150">
        <f t="shared" ca="1" si="398"/>
        <v>1</v>
      </c>
      <c r="K2150">
        <f t="shared" ca="1" si="404"/>
        <v>21208.29</v>
      </c>
      <c r="L2150">
        <f t="shared" ca="1" si="405"/>
        <v>21208.29</v>
      </c>
      <c r="M2150" s="21">
        <f t="shared" ca="1" si="399"/>
        <v>0</v>
      </c>
      <c r="N2150" s="21">
        <f t="shared" ca="1" si="406"/>
        <v>0</v>
      </c>
      <c r="O2150" t="str">
        <f t="shared" ca="1" si="400"/>
        <v/>
      </c>
      <c r="P2150" t="str">
        <f t="shared" ca="1" si="407"/>
        <v/>
      </c>
      <c r="Q2150" t="str">
        <f t="shared" ca="1" si="401"/>
        <v/>
      </c>
      <c r="R2150" t="str">
        <f t="shared" ca="1" si="402"/>
        <v/>
      </c>
    </row>
    <row r="2151" spans="3:18" x14ac:dyDescent="0.25">
      <c r="C2151" s="25">
        <v>40246</v>
      </c>
      <c r="D2151" s="24">
        <v>81.489999999999995</v>
      </c>
      <c r="E2151" s="24">
        <v>21207.55</v>
      </c>
      <c r="F2151" s="24">
        <v>1140.45</v>
      </c>
      <c r="G2151">
        <f t="shared" si="396"/>
        <v>81.87</v>
      </c>
      <c r="H2151">
        <f t="shared" ca="1" si="403"/>
        <v>81.489999999999995</v>
      </c>
      <c r="I2151">
        <f t="shared" si="397"/>
        <v>2</v>
      </c>
      <c r="J2151">
        <f t="shared" ca="1" si="398"/>
        <v>1</v>
      </c>
      <c r="K2151">
        <f t="shared" ca="1" si="404"/>
        <v>21196.87</v>
      </c>
      <c r="L2151">
        <f t="shared" ca="1" si="405"/>
        <v>21207.55</v>
      </c>
      <c r="M2151" s="21">
        <f t="shared" ca="1" si="399"/>
        <v>-0.46415048247222535</v>
      </c>
      <c r="N2151" s="21">
        <f t="shared" ca="1" si="406"/>
        <v>5.0384797378111301E-2</v>
      </c>
      <c r="O2151" t="str">
        <f t="shared" ca="1" si="400"/>
        <v/>
      </c>
      <c r="P2151" t="str">
        <f t="shared" ca="1" si="407"/>
        <v/>
      </c>
      <c r="Q2151" t="str">
        <f t="shared" ca="1" si="401"/>
        <v/>
      </c>
      <c r="R2151" t="str">
        <f t="shared" ca="1" si="402"/>
        <v/>
      </c>
    </row>
    <row r="2152" spans="3:18" x14ac:dyDescent="0.25">
      <c r="C2152" s="25">
        <v>40245</v>
      </c>
      <c r="D2152" s="24">
        <v>81.87</v>
      </c>
      <c r="E2152" s="24">
        <v>21196.87</v>
      </c>
      <c r="F2152" s="24">
        <v>1138.51</v>
      </c>
      <c r="G2152">
        <f t="shared" si="396"/>
        <v>81.87</v>
      </c>
      <c r="H2152">
        <f t="shared" ca="1" si="403"/>
        <v>81.87</v>
      </c>
      <c r="I2152">
        <f t="shared" si="397"/>
        <v>1</v>
      </c>
      <c r="J2152">
        <f t="shared" ca="1" si="398"/>
        <v>1</v>
      </c>
      <c r="K2152">
        <f t="shared" ca="1" si="404"/>
        <v>21196.87</v>
      </c>
      <c r="L2152">
        <f t="shared" ca="1" si="405"/>
        <v>21196.87</v>
      </c>
      <c r="M2152" s="21">
        <f t="shared" ca="1" si="399"/>
        <v>0</v>
      </c>
      <c r="N2152" s="21">
        <f t="shared" ca="1" si="406"/>
        <v>0</v>
      </c>
      <c r="O2152" t="str">
        <f t="shared" ca="1" si="400"/>
        <v/>
      </c>
      <c r="P2152" t="str">
        <f t="shared" ca="1" si="407"/>
        <v/>
      </c>
      <c r="Q2152" t="str">
        <f t="shared" ca="1" si="401"/>
        <v/>
      </c>
      <c r="R2152" t="str">
        <f t="shared" ca="1" si="402"/>
        <v/>
      </c>
    </row>
    <row r="2153" spans="3:18" x14ac:dyDescent="0.25">
      <c r="C2153" s="25">
        <v>40242</v>
      </c>
      <c r="D2153" s="24">
        <v>81.5</v>
      </c>
      <c r="E2153" s="24">
        <v>20787.97</v>
      </c>
      <c r="F2153" s="24">
        <v>1138.7</v>
      </c>
      <c r="G2153">
        <f t="shared" si="396"/>
        <v>81.5</v>
      </c>
      <c r="H2153">
        <f t="shared" ca="1" si="403"/>
        <v>81.5</v>
      </c>
      <c r="I2153">
        <f t="shared" si="397"/>
        <v>1</v>
      </c>
      <c r="J2153">
        <f t="shared" ca="1" si="398"/>
        <v>1</v>
      </c>
      <c r="K2153">
        <f t="shared" ca="1" si="404"/>
        <v>20787.97</v>
      </c>
      <c r="L2153">
        <f t="shared" ca="1" si="405"/>
        <v>20787.97</v>
      </c>
      <c r="M2153" s="21">
        <f t="shared" ca="1" si="399"/>
        <v>0</v>
      </c>
      <c r="N2153" s="21">
        <f t="shared" ca="1" si="406"/>
        <v>0</v>
      </c>
      <c r="O2153" t="str">
        <f t="shared" ca="1" si="400"/>
        <v/>
      </c>
      <c r="P2153" t="str">
        <f t="shared" ca="1" si="407"/>
        <v/>
      </c>
      <c r="Q2153" t="str">
        <f t="shared" ca="1" si="401"/>
        <v/>
      </c>
      <c r="R2153" t="str">
        <f t="shared" ca="1" si="402"/>
        <v/>
      </c>
    </row>
    <row r="2154" spans="3:18" x14ac:dyDescent="0.25">
      <c r="C2154" s="25">
        <v>40241</v>
      </c>
      <c r="D2154" s="24">
        <v>80.209999999999994</v>
      </c>
      <c r="E2154" s="24">
        <v>20575.78</v>
      </c>
      <c r="F2154" s="24">
        <v>1122.97</v>
      </c>
      <c r="G2154">
        <f t="shared" si="396"/>
        <v>80.87</v>
      </c>
      <c r="H2154">
        <f t="shared" ca="1" si="403"/>
        <v>80.209999999999994</v>
      </c>
      <c r="I2154">
        <f t="shared" si="397"/>
        <v>2</v>
      </c>
      <c r="J2154">
        <f t="shared" ca="1" si="398"/>
        <v>1</v>
      </c>
      <c r="K2154">
        <f t="shared" ca="1" si="404"/>
        <v>20876.79</v>
      </c>
      <c r="L2154">
        <f t="shared" ca="1" si="405"/>
        <v>20575.78</v>
      </c>
      <c r="M2154" s="21">
        <f t="shared" ca="1" si="399"/>
        <v>-0.81612464449116739</v>
      </c>
      <c r="N2154" s="21">
        <f t="shared" ca="1" si="406"/>
        <v>-1.4418404361973391</v>
      </c>
      <c r="O2154" t="str">
        <f t="shared" ca="1" si="400"/>
        <v/>
      </c>
      <c r="P2154" t="str">
        <f t="shared" ca="1" si="407"/>
        <v/>
      </c>
      <c r="Q2154" t="str">
        <f t="shared" ca="1" si="401"/>
        <v/>
      </c>
      <c r="R2154" t="str">
        <f t="shared" ca="1" si="402"/>
        <v/>
      </c>
    </row>
    <row r="2155" spans="3:18" x14ac:dyDescent="0.25">
      <c r="C2155" s="25">
        <v>40240</v>
      </c>
      <c r="D2155" s="24">
        <v>80.87</v>
      </c>
      <c r="E2155" s="24">
        <v>20876.79</v>
      </c>
      <c r="F2155" s="24">
        <v>1118.79</v>
      </c>
      <c r="G2155">
        <f t="shared" si="396"/>
        <v>80.87</v>
      </c>
      <c r="H2155">
        <f t="shared" ca="1" si="403"/>
        <v>80.87</v>
      </c>
      <c r="I2155">
        <f t="shared" si="397"/>
        <v>1</v>
      </c>
      <c r="J2155">
        <f t="shared" ca="1" si="398"/>
        <v>1</v>
      </c>
      <c r="K2155">
        <f t="shared" ca="1" si="404"/>
        <v>20876.79</v>
      </c>
      <c r="L2155">
        <f t="shared" ca="1" si="405"/>
        <v>20876.79</v>
      </c>
      <c r="M2155" s="21">
        <f t="shared" ca="1" si="399"/>
        <v>0</v>
      </c>
      <c r="N2155" s="21">
        <f t="shared" ca="1" si="406"/>
        <v>0</v>
      </c>
      <c r="O2155" t="str">
        <f t="shared" ca="1" si="400"/>
        <v/>
      </c>
      <c r="P2155" t="str">
        <f t="shared" ca="1" si="407"/>
        <v/>
      </c>
      <c r="Q2155" t="str">
        <f t="shared" ca="1" si="401"/>
        <v/>
      </c>
      <c r="R2155" t="str">
        <f t="shared" ca="1" si="402"/>
        <v/>
      </c>
    </row>
    <row r="2156" spans="3:18" x14ac:dyDescent="0.25">
      <c r="C2156" s="25">
        <v>40239</v>
      </c>
      <c r="D2156" s="24">
        <v>79.680000000000007</v>
      </c>
      <c r="E2156" s="24">
        <v>20906.11</v>
      </c>
      <c r="F2156" s="24">
        <v>1118.31</v>
      </c>
      <c r="G2156">
        <f t="shared" si="396"/>
        <v>80.16</v>
      </c>
      <c r="H2156">
        <f t="shared" ca="1" si="403"/>
        <v>78.17</v>
      </c>
      <c r="I2156">
        <f t="shared" si="397"/>
        <v>7</v>
      </c>
      <c r="J2156">
        <f t="shared" ca="1" si="398"/>
        <v>4</v>
      </c>
      <c r="K2156">
        <f t="shared" ca="1" si="404"/>
        <v>20377.27</v>
      </c>
      <c r="L2156">
        <f t="shared" ca="1" si="405"/>
        <v>20399.57</v>
      </c>
      <c r="M2156" s="21">
        <f t="shared" ca="1" si="399"/>
        <v>-2.4825349301397126</v>
      </c>
      <c r="N2156" s="21">
        <f t="shared" ca="1" si="406"/>
        <v>0.10943566041967667</v>
      </c>
      <c r="O2156" t="str">
        <f t="shared" ca="1" si="400"/>
        <v/>
      </c>
      <c r="P2156" t="str">
        <f t="shared" ca="1" si="407"/>
        <v/>
      </c>
      <c r="Q2156" t="str">
        <f t="shared" ca="1" si="401"/>
        <v/>
      </c>
      <c r="R2156" t="str">
        <f t="shared" ca="1" si="402"/>
        <v/>
      </c>
    </row>
    <row r="2157" spans="3:18" x14ac:dyDescent="0.25">
      <c r="C2157" s="25">
        <v>40238</v>
      </c>
      <c r="D2157" s="24">
        <v>78.7</v>
      </c>
      <c r="E2157" s="24">
        <v>21056.93</v>
      </c>
      <c r="F2157" s="24">
        <v>1115.71</v>
      </c>
      <c r="G2157">
        <f t="shared" si="396"/>
        <v>80.16</v>
      </c>
      <c r="H2157">
        <f t="shared" ca="1" si="403"/>
        <v>78.17</v>
      </c>
      <c r="I2157">
        <f t="shared" si="397"/>
        <v>6</v>
      </c>
      <c r="J2157">
        <f t="shared" ca="1" si="398"/>
        <v>3</v>
      </c>
      <c r="K2157">
        <f t="shared" ca="1" si="404"/>
        <v>20377.27</v>
      </c>
      <c r="L2157">
        <f t="shared" ca="1" si="405"/>
        <v>20399.57</v>
      </c>
      <c r="M2157" s="21">
        <f t="shared" ca="1" si="399"/>
        <v>-2.4825349301397126</v>
      </c>
      <c r="N2157" s="21">
        <f t="shared" ca="1" si="406"/>
        <v>0.10943566041967667</v>
      </c>
      <c r="O2157" t="str">
        <f t="shared" ca="1" si="400"/>
        <v/>
      </c>
      <c r="P2157" t="str">
        <f t="shared" ca="1" si="407"/>
        <v/>
      </c>
      <c r="Q2157" t="str">
        <f t="shared" ca="1" si="401"/>
        <v/>
      </c>
      <c r="R2157" t="str">
        <f t="shared" ca="1" si="402"/>
        <v/>
      </c>
    </row>
    <row r="2158" spans="3:18" x14ac:dyDescent="0.25">
      <c r="C2158" s="25">
        <v>40235</v>
      </c>
      <c r="D2158" s="24">
        <v>79.66</v>
      </c>
      <c r="E2158" s="24">
        <v>20608.7</v>
      </c>
      <c r="F2158" s="24">
        <v>1104.49</v>
      </c>
      <c r="G2158">
        <f t="shared" si="396"/>
        <v>80.16</v>
      </c>
      <c r="H2158">
        <f t="shared" ca="1" si="403"/>
        <v>78.17</v>
      </c>
      <c r="I2158">
        <f t="shared" si="397"/>
        <v>5</v>
      </c>
      <c r="J2158">
        <f t="shared" ca="1" si="398"/>
        <v>2</v>
      </c>
      <c r="K2158">
        <f t="shared" ca="1" si="404"/>
        <v>20377.27</v>
      </c>
      <c r="L2158">
        <f t="shared" ca="1" si="405"/>
        <v>20399.57</v>
      </c>
      <c r="M2158" s="21">
        <f t="shared" ca="1" si="399"/>
        <v>-2.4825349301397126</v>
      </c>
      <c r="N2158" s="21">
        <f t="shared" ca="1" si="406"/>
        <v>0.10943566041967667</v>
      </c>
      <c r="O2158" t="str">
        <f t="shared" ca="1" si="400"/>
        <v/>
      </c>
      <c r="P2158" t="str">
        <f t="shared" ca="1" si="407"/>
        <v/>
      </c>
      <c r="Q2158" t="str">
        <f t="shared" ca="1" si="401"/>
        <v/>
      </c>
      <c r="R2158" t="str">
        <f t="shared" ca="1" si="402"/>
        <v/>
      </c>
    </row>
    <row r="2159" spans="3:18" x14ac:dyDescent="0.25">
      <c r="C2159" s="25">
        <v>40234</v>
      </c>
      <c r="D2159" s="24">
        <v>78.17</v>
      </c>
      <c r="E2159" s="24">
        <v>20399.57</v>
      </c>
      <c r="F2159" s="24">
        <v>1102.94</v>
      </c>
      <c r="G2159">
        <f t="shared" si="396"/>
        <v>80.16</v>
      </c>
      <c r="H2159">
        <f t="shared" ca="1" si="403"/>
        <v>78.17</v>
      </c>
      <c r="I2159">
        <f t="shared" si="397"/>
        <v>4</v>
      </c>
      <c r="J2159">
        <f t="shared" ca="1" si="398"/>
        <v>1</v>
      </c>
      <c r="K2159">
        <f t="shared" ca="1" si="404"/>
        <v>20377.27</v>
      </c>
      <c r="L2159">
        <f t="shared" ca="1" si="405"/>
        <v>20399.57</v>
      </c>
      <c r="M2159" s="21">
        <f t="shared" ca="1" si="399"/>
        <v>-2.4825349301397126</v>
      </c>
      <c r="N2159" s="21">
        <f t="shared" ca="1" si="406"/>
        <v>0.10943566041967667</v>
      </c>
      <c r="O2159" t="str">
        <f t="shared" ca="1" si="400"/>
        <v/>
      </c>
      <c r="P2159" t="str">
        <f t="shared" ca="1" si="407"/>
        <v/>
      </c>
      <c r="Q2159" t="str">
        <f t="shared" ca="1" si="401"/>
        <v/>
      </c>
      <c r="R2159" t="str">
        <f t="shared" ca="1" si="402"/>
        <v/>
      </c>
    </row>
    <row r="2160" spans="3:18" x14ac:dyDescent="0.25">
      <c r="C2160" s="25">
        <v>40233</v>
      </c>
      <c r="D2160" s="24">
        <v>80</v>
      </c>
      <c r="E2160" s="24">
        <v>20467.740000000002</v>
      </c>
      <c r="F2160" s="24">
        <v>1105.24</v>
      </c>
      <c r="G2160">
        <f t="shared" si="396"/>
        <v>80.16</v>
      </c>
      <c r="H2160">
        <f t="shared" ca="1" si="403"/>
        <v>78.86</v>
      </c>
      <c r="I2160">
        <f t="shared" si="397"/>
        <v>3</v>
      </c>
      <c r="J2160">
        <f t="shared" ca="1" si="398"/>
        <v>2</v>
      </c>
      <c r="K2160">
        <f t="shared" ca="1" si="404"/>
        <v>20377.27</v>
      </c>
      <c r="L2160">
        <f t="shared" ca="1" si="405"/>
        <v>20623</v>
      </c>
      <c r="M2160" s="21">
        <f t="shared" ca="1" si="399"/>
        <v>-1.6217564870259493</v>
      </c>
      <c r="N2160" s="21">
        <f t="shared" ca="1" si="406"/>
        <v>1.2059024589653022</v>
      </c>
      <c r="O2160" t="str">
        <f t="shared" ca="1" si="400"/>
        <v/>
      </c>
      <c r="P2160" t="str">
        <f t="shared" ca="1" si="407"/>
        <v/>
      </c>
      <c r="Q2160" t="str">
        <f t="shared" ca="1" si="401"/>
        <v/>
      </c>
      <c r="R2160" t="str">
        <f t="shared" ca="1" si="402"/>
        <v/>
      </c>
    </row>
    <row r="2161" spans="3:18" x14ac:dyDescent="0.25">
      <c r="C2161" s="25">
        <v>40232</v>
      </c>
      <c r="D2161" s="24">
        <v>78.86</v>
      </c>
      <c r="E2161" s="24">
        <v>20623</v>
      </c>
      <c r="F2161" s="24">
        <v>1094.5999999999999</v>
      </c>
      <c r="G2161">
        <f t="shared" si="396"/>
        <v>80.16</v>
      </c>
      <c r="H2161">
        <f t="shared" ca="1" si="403"/>
        <v>78.86</v>
      </c>
      <c r="I2161">
        <f t="shared" si="397"/>
        <v>2</v>
      </c>
      <c r="J2161">
        <f t="shared" ca="1" si="398"/>
        <v>1</v>
      </c>
      <c r="K2161">
        <f t="shared" ca="1" si="404"/>
        <v>20377.27</v>
      </c>
      <c r="L2161">
        <f t="shared" ca="1" si="405"/>
        <v>20623</v>
      </c>
      <c r="M2161" s="21">
        <f t="shared" ca="1" si="399"/>
        <v>-1.6217564870259493</v>
      </c>
      <c r="N2161" s="21">
        <f t="shared" ca="1" si="406"/>
        <v>1.2059024589653022</v>
      </c>
      <c r="O2161" t="str">
        <f t="shared" ca="1" si="400"/>
        <v/>
      </c>
      <c r="P2161" t="str">
        <f t="shared" ca="1" si="407"/>
        <v/>
      </c>
      <c r="Q2161" t="str">
        <f t="shared" ca="1" si="401"/>
        <v/>
      </c>
      <c r="R2161" t="str">
        <f t="shared" ca="1" si="402"/>
        <v/>
      </c>
    </row>
    <row r="2162" spans="3:18" x14ac:dyDescent="0.25">
      <c r="C2162" s="25">
        <v>40231</v>
      </c>
      <c r="D2162" s="24">
        <v>80.16</v>
      </c>
      <c r="E2162" s="24">
        <v>20377.27</v>
      </c>
      <c r="F2162" s="24">
        <v>1108.02</v>
      </c>
      <c r="G2162">
        <f t="shared" si="396"/>
        <v>80.16</v>
      </c>
      <c r="H2162">
        <f t="shared" ca="1" si="403"/>
        <v>80.16</v>
      </c>
      <c r="I2162">
        <f t="shared" si="397"/>
        <v>1</v>
      </c>
      <c r="J2162">
        <f t="shared" ca="1" si="398"/>
        <v>1</v>
      </c>
      <c r="K2162">
        <f t="shared" ca="1" si="404"/>
        <v>20377.27</v>
      </c>
      <c r="L2162">
        <f t="shared" ca="1" si="405"/>
        <v>20377.27</v>
      </c>
      <c r="M2162" s="21">
        <f t="shared" ca="1" si="399"/>
        <v>0</v>
      </c>
      <c r="N2162" s="21">
        <f t="shared" ca="1" si="406"/>
        <v>0</v>
      </c>
      <c r="O2162" t="str">
        <f t="shared" ca="1" si="400"/>
        <v/>
      </c>
      <c r="P2162" t="str">
        <f t="shared" ca="1" si="407"/>
        <v/>
      </c>
      <c r="Q2162" t="str">
        <f t="shared" ca="1" si="401"/>
        <v/>
      </c>
      <c r="R2162" t="str">
        <f t="shared" ca="1" si="402"/>
        <v/>
      </c>
    </row>
    <row r="2163" spans="3:18" x14ac:dyDescent="0.25">
      <c r="C2163" s="25">
        <v>40228</v>
      </c>
      <c r="D2163" s="24">
        <v>79.81</v>
      </c>
      <c r="E2163" s="24">
        <v>19894.02</v>
      </c>
      <c r="F2163" s="24">
        <v>1109.17</v>
      </c>
      <c r="G2163">
        <f t="shared" si="396"/>
        <v>79.81</v>
      </c>
      <c r="H2163">
        <f t="shared" ca="1" si="403"/>
        <v>79.81</v>
      </c>
      <c r="I2163">
        <f t="shared" si="397"/>
        <v>1</v>
      </c>
      <c r="J2163">
        <f t="shared" ca="1" si="398"/>
        <v>1</v>
      </c>
      <c r="K2163">
        <f t="shared" ca="1" si="404"/>
        <v>19894.02</v>
      </c>
      <c r="L2163">
        <f t="shared" ca="1" si="405"/>
        <v>19894.02</v>
      </c>
      <c r="M2163" s="21">
        <f t="shared" ca="1" si="399"/>
        <v>0</v>
      </c>
      <c r="N2163" s="21">
        <f t="shared" ca="1" si="406"/>
        <v>0</v>
      </c>
      <c r="O2163" t="str">
        <f t="shared" ca="1" si="400"/>
        <v/>
      </c>
      <c r="P2163" t="str">
        <f t="shared" ca="1" si="407"/>
        <v/>
      </c>
      <c r="Q2163" t="str">
        <f t="shared" ca="1" si="401"/>
        <v/>
      </c>
      <c r="R2163" t="str">
        <f t="shared" ca="1" si="402"/>
        <v/>
      </c>
    </row>
    <row r="2164" spans="3:18" x14ac:dyDescent="0.25">
      <c r="C2164" s="25">
        <v>40227</v>
      </c>
      <c r="D2164" s="24">
        <v>79.06</v>
      </c>
      <c r="E2164" s="24">
        <v>20422.150000000001</v>
      </c>
      <c r="F2164" s="24">
        <v>1106.75</v>
      </c>
      <c r="G2164">
        <f t="shared" si="396"/>
        <v>79.06</v>
      </c>
      <c r="H2164">
        <f t="shared" ca="1" si="403"/>
        <v>79.06</v>
      </c>
      <c r="I2164">
        <f t="shared" si="397"/>
        <v>1</v>
      </c>
      <c r="J2164">
        <f t="shared" ca="1" si="398"/>
        <v>1</v>
      </c>
      <c r="K2164">
        <f t="shared" ca="1" si="404"/>
        <v>20422.150000000001</v>
      </c>
      <c r="L2164">
        <f t="shared" ca="1" si="405"/>
        <v>20422.150000000001</v>
      </c>
      <c r="M2164" s="21">
        <f t="shared" ca="1" si="399"/>
        <v>0</v>
      </c>
      <c r="N2164" s="21">
        <f t="shared" ca="1" si="406"/>
        <v>0</v>
      </c>
      <c r="O2164" t="str">
        <f t="shared" ca="1" si="400"/>
        <v/>
      </c>
      <c r="P2164" t="str">
        <f t="shared" ca="1" si="407"/>
        <v/>
      </c>
      <c r="Q2164" t="str">
        <f t="shared" ca="1" si="401"/>
        <v/>
      </c>
      <c r="R2164" t="str">
        <f t="shared" ca="1" si="402"/>
        <v/>
      </c>
    </row>
    <row r="2165" spans="3:18" x14ac:dyDescent="0.25">
      <c r="C2165" s="25">
        <v>40226</v>
      </c>
      <c r="D2165" s="24">
        <v>77.33</v>
      </c>
      <c r="E2165" s="24">
        <v>20534.009999999998</v>
      </c>
      <c r="F2165" s="24">
        <v>1099.51</v>
      </c>
      <c r="G2165">
        <f t="shared" si="396"/>
        <v>77.33</v>
      </c>
      <c r="H2165">
        <f t="shared" ca="1" si="403"/>
        <v>77.33</v>
      </c>
      <c r="I2165">
        <f t="shared" si="397"/>
        <v>1</v>
      </c>
      <c r="J2165">
        <f t="shared" ca="1" si="398"/>
        <v>1</v>
      </c>
      <c r="K2165">
        <f t="shared" ca="1" si="404"/>
        <v>20534.009999999998</v>
      </c>
      <c r="L2165">
        <f t="shared" ca="1" si="405"/>
        <v>20534.009999999998</v>
      </c>
      <c r="M2165" s="21">
        <f t="shared" ca="1" si="399"/>
        <v>0</v>
      </c>
      <c r="N2165" s="21">
        <f t="shared" ca="1" si="406"/>
        <v>0</v>
      </c>
      <c r="O2165" t="str">
        <f t="shared" ca="1" si="400"/>
        <v/>
      </c>
      <c r="P2165" t="str">
        <f t="shared" ca="1" si="407"/>
        <v/>
      </c>
      <c r="Q2165" t="str">
        <f t="shared" ca="1" si="401"/>
        <v/>
      </c>
      <c r="R2165" t="str">
        <f t="shared" ca="1" si="402"/>
        <v/>
      </c>
    </row>
    <row r="2166" spans="3:18" x14ac:dyDescent="0.25">
      <c r="C2166" s="25">
        <v>40225</v>
      </c>
      <c r="D2166" s="24">
        <v>77.010000000000005</v>
      </c>
      <c r="E2166" s="24"/>
      <c r="F2166" s="24">
        <v>1094.8699999999999</v>
      </c>
      <c r="G2166">
        <f t="shared" si="396"/>
        <v>77.23</v>
      </c>
      <c r="H2166">
        <f t="shared" ca="1" si="403"/>
        <v>71.19</v>
      </c>
      <c r="I2166">
        <f t="shared" si="397"/>
        <v>10</v>
      </c>
      <c r="J2166">
        <f t="shared" ca="1" si="398"/>
        <v>7</v>
      </c>
      <c r="K2166">
        <f t="shared" ca="1" si="404"/>
        <v>20272.18</v>
      </c>
      <c r="L2166">
        <f t="shared" ca="1" si="405"/>
        <v>19665.080000000002</v>
      </c>
      <c r="M2166" s="21">
        <f t="shared" ca="1" si="399"/>
        <v>-7.8207950278389333</v>
      </c>
      <c r="N2166" s="21">
        <f t="shared" ca="1" si="406"/>
        <v>-2.9947445218027835</v>
      </c>
      <c r="O2166" t="str">
        <f t="shared" ca="1" si="400"/>
        <v/>
      </c>
      <c r="P2166" t="str">
        <f t="shared" ca="1" si="407"/>
        <v/>
      </c>
      <c r="Q2166" t="str">
        <f t="shared" ca="1" si="401"/>
        <v/>
      </c>
      <c r="R2166" t="str">
        <f t="shared" ca="1" si="402"/>
        <v/>
      </c>
    </row>
    <row r="2167" spans="3:18" x14ac:dyDescent="0.25">
      <c r="C2167" s="25">
        <v>40221</v>
      </c>
      <c r="D2167" s="24">
        <v>74.13</v>
      </c>
      <c r="E2167" s="24">
        <v>20268.689999999999</v>
      </c>
      <c r="F2167" s="24">
        <v>1075.51</v>
      </c>
      <c r="G2167">
        <f t="shared" si="396"/>
        <v>77.23</v>
      </c>
      <c r="H2167">
        <f t="shared" ca="1" si="403"/>
        <v>71.19</v>
      </c>
      <c r="I2167">
        <f t="shared" si="397"/>
        <v>9</v>
      </c>
      <c r="J2167">
        <f t="shared" ca="1" si="398"/>
        <v>6</v>
      </c>
      <c r="K2167">
        <f t="shared" ca="1" si="404"/>
        <v>20272.18</v>
      </c>
      <c r="L2167">
        <f t="shared" ca="1" si="405"/>
        <v>19665.080000000002</v>
      </c>
      <c r="M2167" s="21">
        <f t="shared" ca="1" si="399"/>
        <v>-7.8207950278389333</v>
      </c>
      <c r="N2167" s="21">
        <f t="shared" ca="1" si="406"/>
        <v>-2.9947445218027835</v>
      </c>
      <c r="O2167" t="str">
        <f t="shared" ca="1" si="400"/>
        <v/>
      </c>
      <c r="P2167" t="str">
        <f t="shared" ca="1" si="407"/>
        <v/>
      </c>
      <c r="Q2167" t="str">
        <f t="shared" ca="1" si="401"/>
        <v/>
      </c>
      <c r="R2167" t="str">
        <f t="shared" ca="1" si="402"/>
        <v/>
      </c>
    </row>
    <row r="2168" spans="3:18" x14ac:dyDescent="0.25">
      <c r="C2168" s="25">
        <v>40220</v>
      </c>
      <c r="D2168" s="24">
        <v>75.28</v>
      </c>
      <c r="E2168" s="24">
        <v>20290.689999999999</v>
      </c>
      <c r="F2168" s="24">
        <v>1078.47</v>
      </c>
      <c r="G2168">
        <f t="shared" si="396"/>
        <v>77.23</v>
      </c>
      <c r="H2168">
        <f t="shared" ca="1" si="403"/>
        <v>71.19</v>
      </c>
      <c r="I2168">
        <f t="shared" si="397"/>
        <v>8</v>
      </c>
      <c r="J2168">
        <f t="shared" ca="1" si="398"/>
        <v>5</v>
      </c>
      <c r="K2168">
        <f t="shared" ca="1" si="404"/>
        <v>20272.18</v>
      </c>
      <c r="L2168">
        <f t="shared" ca="1" si="405"/>
        <v>19665.080000000002</v>
      </c>
      <c r="M2168" s="21">
        <f t="shared" ca="1" si="399"/>
        <v>-7.8207950278389333</v>
      </c>
      <c r="N2168" s="21">
        <f t="shared" ca="1" si="406"/>
        <v>-2.9947445218027835</v>
      </c>
      <c r="O2168" t="str">
        <f t="shared" ca="1" si="400"/>
        <v/>
      </c>
      <c r="P2168" t="str">
        <f t="shared" ca="1" si="407"/>
        <v/>
      </c>
      <c r="Q2168" t="str">
        <f t="shared" ca="1" si="401"/>
        <v/>
      </c>
      <c r="R2168" t="str">
        <f t="shared" ca="1" si="402"/>
        <v/>
      </c>
    </row>
    <row r="2169" spans="3:18" x14ac:dyDescent="0.25">
      <c r="C2169" s="25">
        <v>40219</v>
      </c>
      <c r="D2169" s="24">
        <v>74.52</v>
      </c>
      <c r="E2169" s="24">
        <v>19922.22</v>
      </c>
      <c r="F2169" s="24">
        <v>1068.1400000000001</v>
      </c>
      <c r="G2169">
        <f t="shared" si="396"/>
        <v>77.23</v>
      </c>
      <c r="H2169">
        <f t="shared" ca="1" si="403"/>
        <v>71.19</v>
      </c>
      <c r="I2169">
        <f t="shared" si="397"/>
        <v>7</v>
      </c>
      <c r="J2169">
        <f t="shared" ca="1" si="398"/>
        <v>4</v>
      </c>
      <c r="K2169">
        <f t="shared" ca="1" si="404"/>
        <v>20272.18</v>
      </c>
      <c r="L2169">
        <f t="shared" ca="1" si="405"/>
        <v>19665.080000000002</v>
      </c>
      <c r="M2169" s="21">
        <f t="shared" ca="1" si="399"/>
        <v>-7.8207950278389333</v>
      </c>
      <c r="N2169" s="21">
        <f t="shared" ca="1" si="406"/>
        <v>-2.9947445218027835</v>
      </c>
      <c r="O2169" t="str">
        <f t="shared" ca="1" si="400"/>
        <v/>
      </c>
      <c r="P2169" t="str">
        <f t="shared" ca="1" si="407"/>
        <v/>
      </c>
      <c r="Q2169" t="str">
        <f t="shared" ca="1" si="401"/>
        <v/>
      </c>
      <c r="R2169" t="str">
        <f t="shared" ca="1" si="402"/>
        <v/>
      </c>
    </row>
    <row r="2170" spans="3:18" x14ac:dyDescent="0.25">
      <c r="C2170" s="25">
        <v>40218</v>
      </c>
      <c r="D2170" s="24">
        <v>73.75</v>
      </c>
      <c r="E2170" s="24">
        <v>19790.28</v>
      </c>
      <c r="F2170" s="24">
        <v>1070.52</v>
      </c>
      <c r="G2170">
        <f t="shared" si="396"/>
        <v>77.62</v>
      </c>
      <c r="H2170">
        <f t="shared" ca="1" si="403"/>
        <v>71.19</v>
      </c>
      <c r="I2170">
        <f t="shared" si="397"/>
        <v>15</v>
      </c>
      <c r="J2170">
        <f t="shared" ca="1" si="398"/>
        <v>3</v>
      </c>
      <c r="K2170">
        <f t="shared" ca="1" si="404"/>
        <v>21286.17</v>
      </c>
      <c r="L2170">
        <f t="shared" ca="1" si="405"/>
        <v>19665.080000000002</v>
      </c>
      <c r="M2170" s="21">
        <f t="shared" ca="1" si="399"/>
        <v>-8.2839474362277894</v>
      </c>
      <c r="N2170" s="21">
        <f t="shared" ca="1" si="406"/>
        <v>-7.615696012951112</v>
      </c>
      <c r="O2170" t="str">
        <f t="shared" ca="1" si="400"/>
        <v/>
      </c>
      <c r="P2170" t="str">
        <f t="shared" ca="1" si="407"/>
        <v/>
      </c>
      <c r="Q2170" t="str">
        <f t="shared" ca="1" si="401"/>
        <v/>
      </c>
      <c r="R2170" t="str">
        <f t="shared" ca="1" si="402"/>
        <v/>
      </c>
    </row>
    <row r="2171" spans="3:18" x14ac:dyDescent="0.25">
      <c r="C2171" s="25">
        <v>40217</v>
      </c>
      <c r="D2171" s="24">
        <v>71.89</v>
      </c>
      <c r="E2171" s="24">
        <v>19550.89</v>
      </c>
      <c r="F2171" s="24">
        <v>1056.74</v>
      </c>
      <c r="G2171">
        <f t="shared" si="396"/>
        <v>79.02</v>
      </c>
      <c r="H2171">
        <f t="shared" ca="1" si="403"/>
        <v>71.19</v>
      </c>
      <c r="I2171">
        <f t="shared" si="397"/>
        <v>15</v>
      </c>
      <c r="J2171">
        <f t="shared" ca="1" si="398"/>
        <v>2</v>
      </c>
      <c r="K2171">
        <f t="shared" ca="1" si="404"/>
        <v>21677.98</v>
      </c>
      <c r="L2171">
        <f t="shared" ca="1" si="405"/>
        <v>19665.080000000002</v>
      </c>
      <c r="M2171" s="21">
        <f t="shared" ca="1" si="399"/>
        <v>-9.9088838268792667</v>
      </c>
      <c r="N2171" s="21">
        <f t="shared" ca="1" si="406"/>
        <v>-9.2854592540448806</v>
      </c>
      <c r="O2171" t="str">
        <f t="shared" ca="1" si="400"/>
        <v/>
      </c>
      <c r="P2171" t="str">
        <f t="shared" ca="1" si="407"/>
        <v/>
      </c>
      <c r="Q2171" t="str">
        <f t="shared" ca="1" si="401"/>
        <v/>
      </c>
      <c r="R2171" t="str">
        <f t="shared" ca="1" si="402"/>
        <v/>
      </c>
    </row>
    <row r="2172" spans="3:18" x14ac:dyDescent="0.25">
      <c r="C2172" s="25">
        <v>40214</v>
      </c>
      <c r="D2172" s="24">
        <v>71.19</v>
      </c>
      <c r="E2172" s="24">
        <v>19665.080000000002</v>
      </c>
      <c r="F2172" s="24">
        <v>1066.19</v>
      </c>
      <c r="G2172">
        <f t="shared" si="396"/>
        <v>79.02</v>
      </c>
      <c r="H2172">
        <f t="shared" ca="1" si="403"/>
        <v>71.19</v>
      </c>
      <c r="I2172">
        <f t="shared" si="397"/>
        <v>14</v>
      </c>
      <c r="J2172">
        <f t="shared" ca="1" si="398"/>
        <v>1</v>
      </c>
      <c r="K2172">
        <f t="shared" ca="1" si="404"/>
        <v>21677.98</v>
      </c>
      <c r="L2172">
        <f t="shared" ca="1" si="405"/>
        <v>19665.080000000002</v>
      </c>
      <c r="M2172" s="21">
        <f t="shared" ca="1" si="399"/>
        <v>-9.9088838268792667</v>
      </c>
      <c r="N2172" s="21">
        <f t="shared" ca="1" si="406"/>
        <v>-9.2854592540448806</v>
      </c>
      <c r="O2172" t="str">
        <f t="shared" ca="1" si="400"/>
        <v/>
      </c>
      <c r="P2172" t="str">
        <f t="shared" ca="1" si="407"/>
        <v/>
      </c>
      <c r="Q2172" t="str">
        <f t="shared" ca="1" si="401"/>
        <v/>
      </c>
      <c r="R2172" t="str">
        <f t="shared" ca="1" si="402"/>
        <v/>
      </c>
    </row>
    <row r="2173" spans="3:18" x14ac:dyDescent="0.25">
      <c r="C2173" s="25">
        <v>40213</v>
      </c>
      <c r="D2173" s="24">
        <v>73.14</v>
      </c>
      <c r="E2173" s="24">
        <v>20341.64</v>
      </c>
      <c r="F2173" s="24">
        <v>1063.1099999999999</v>
      </c>
      <c r="G2173">
        <f t="shared" si="396"/>
        <v>79.02</v>
      </c>
      <c r="H2173">
        <f t="shared" ca="1" si="403"/>
        <v>72.89</v>
      </c>
      <c r="I2173">
        <f t="shared" si="397"/>
        <v>13</v>
      </c>
      <c r="J2173">
        <f t="shared" ca="1" si="398"/>
        <v>5</v>
      </c>
      <c r="K2173">
        <f t="shared" ca="1" si="404"/>
        <v>21677.98</v>
      </c>
      <c r="L2173">
        <f t="shared" ca="1" si="405"/>
        <v>20121.990000000002</v>
      </c>
      <c r="M2173" s="21">
        <f t="shared" ca="1" si="399"/>
        <v>-7.7575297393065012</v>
      </c>
      <c r="N2173" s="21">
        <f t="shared" ca="1" si="406"/>
        <v>-7.1777444208362517</v>
      </c>
      <c r="O2173" t="str">
        <f t="shared" ca="1" si="400"/>
        <v/>
      </c>
      <c r="P2173" t="str">
        <f t="shared" ca="1" si="407"/>
        <v/>
      </c>
      <c r="Q2173" t="str">
        <f t="shared" ca="1" si="401"/>
        <v/>
      </c>
      <c r="R2173" t="str">
        <f t="shared" ca="1" si="402"/>
        <v/>
      </c>
    </row>
    <row r="2174" spans="3:18" x14ac:dyDescent="0.25">
      <c r="C2174" s="25">
        <v>40212</v>
      </c>
      <c r="D2174" s="24">
        <v>76.98</v>
      </c>
      <c r="E2174" s="24">
        <v>20722.080000000002</v>
      </c>
      <c r="F2174" s="24">
        <v>1097.28</v>
      </c>
      <c r="G2174">
        <f t="shared" si="396"/>
        <v>79.39</v>
      </c>
      <c r="H2174">
        <f t="shared" ca="1" si="403"/>
        <v>72.89</v>
      </c>
      <c r="I2174">
        <f t="shared" si="397"/>
        <v>15</v>
      </c>
      <c r="J2174">
        <f t="shared" ca="1" si="398"/>
        <v>4</v>
      </c>
      <c r="K2174">
        <f t="shared" ca="1" si="404"/>
        <v>21716.95</v>
      </c>
      <c r="L2174">
        <f t="shared" ca="1" si="405"/>
        <v>20121.990000000002</v>
      </c>
      <c r="M2174" s="21">
        <f t="shared" ca="1" si="399"/>
        <v>-8.1874291472477605</v>
      </c>
      <c r="N2174" s="21">
        <f t="shared" ca="1" si="406"/>
        <v>-7.3443093988796786</v>
      </c>
      <c r="O2174" t="str">
        <f t="shared" ca="1" si="400"/>
        <v/>
      </c>
      <c r="P2174" t="str">
        <f t="shared" ca="1" si="407"/>
        <v/>
      </c>
      <c r="Q2174" t="str">
        <f t="shared" ca="1" si="401"/>
        <v/>
      </c>
      <c r="R2174" t="str">
        <f t="shared" ca="1" si="402"/>
        <v/>
      </c>
    </row>
    <row r="2175" spans="3:18" x14ac:dyDescent="0.25">
      <c r="C2175" s="25">
        <v>40211</v>
      </c>
      <c r="D2175" s="24">
        <v>77.23</v>
      </c>
      <c r="E2175" s="24">
        <v>20272.18</v>
      </c>
      <c r="F2175" s="24">
        <v>1103.32</v>
      </c>
      <c r="G2175">
        <f t="shared" si="396"/>
        <v>79.650000000000006</v>
      </c>
      <c r="H2175">
        <f t="shared" ca="1" si="403"/>
        <v>72.89</v>
      </c>
      <c r="I2175">
        <f t="shared" si="397"/>
        <v>15</v>
      </c>
      <c r="J2175">
        <f t="shared" ca="1" si="398"/>
        <v>3</v>
      </c>
      <c r="K2175">
        <f t="shared" ca="1" si="404"/>
        <v>21748.6</v>
      </c>
      <c r="L2175">
        <f t="shared" ca="1" si="405"/>
        <v>20121.990000000002</v>
      </c>
      <c r="M2175" s="21">
        <f t="shared" ca="1" si="399"/>
        <v>-8.4871311989956126</v>
      </c>
      <c r="N2175" s="21">
        <f t="shared" ca="1" si="406"/>
        <v>-7.479148083094989</v>
      </c>
      <c r="O2175" t="str">
        <f t="shared" ca="1" si="400"/>
        <v/>
      </c>
      <c r="P2175" t="str">
        <f t="shared" ca="1" si="407"/>
        <v/>
      </c>
      <c r="Q2175" t="str">
        <f t="shared" ca="1" si="401"/>
        <v/>
      </c>
      <c r="R2175" t="str">
        <f t="shared" ca="1" si="402"/>
        <v/>
      </c>
    </row>
    <row r="2176" spans="3:18" x14ac:dyDescent="0.25">
      <c r="C2176" s="25">
        <v>40210</v>
      </c>
      <c r="D2176" s="24">
        <v>74.430000000000007</v>
      </c>
      <c r="E2176" s="24">
        <v>20243.75</v>
      </c>
      <c r="F2176" s="24">
        <v>1089.19</v>
      </c>
      <c r="G2176">
        <f t="shared" si="396"/>
        <v>80.790000000000006</v>
      </c>
      <c r="H2176">
        <f t="shared" ca="1" si="403"/>
        <v>72.89</v>
      </c>
      <c r="I2176">
        <f t="shared" si="397"/>
        <v>15</v>
      </c>
      <c r="J2176">
        <f t="shared" ca="1" si="398"/>
        <v>2</v>
      </c>
      <c r="K2176">
        <f t="shared" ca="1" si="404"/>
        <v>22326.639999999999</v>
      </c>
      <c r="L2176">
        <f t="shared" ca="1" si="405"/>
        <v>20121.990000000002</v>
      </c>
      <c r="M2176" s="21">
        <f t="shared" ca="1" si="399"/>
        <v>-9.7784379254858393</v>
      </c>
      <c r="N2176" s="21">
        <f t="shared" ca="1" si="406"/>
        <v>-9.8745265745315827</v>
      </c>
      <c r="O2176" t="str">
        <f t="shared" ca="1" si="400"/>
        <v/>
      </c>
      <c r="P2176" t="str">
        <f t="shared" ca="1" si="407"/>
        <v/>
      </c>
      <c r="Q2176" t="str">
        <f t="shared" ca="1" si="401"/>
        <v/>
      </c>
      <c r="R2176" t="str">
        <f t="shared" ca="1" si="402"/>
        <v/>
      </c>
    </row>
    <row r="2177" spans="3:18" x14ac:dyDescent="0.25">
      <c r="C2177" s="25">
        <v>40207</v>
      </c>
      <c r="D2177" s="24">
        <v>72.89</v>
      </c>
      <c r="E2177" s="24">
        <v>20121.990000000002</v>
      </c>
      <c r="F2177" s="24">
        <v>1073.8699999999999</v>
      </c>
      <c r="G2177">
        <f t="shared" si="396"/>
        <v>82.52</v>
      </c>
      <c r="H2177">
        <f t="shared" ca="1" si="403"/>
        <v>72.89</v>
      </c>
      <c r="I2177">
        <f t="shared" si="397"/>
        <v>15</v>
      </c>
      <c r="J2177">
        <f t="shared" ca="1" si="398"/>
        <v>1</v>
      </c>
      <c r="K2177">
        <f t="shared" ca="1" si="404"/>
        <v>22411.52</v>
      </c>
      <c r="L2177">
        <f t="shared" ca="1" si="405"/>
        <v>20121.990000000002</v>
      </c>
      <c r="M2177" s="21">
        <f t="shared" ca="1" si="399"/>
        <v>-11.669898206495388</v>
      </c>
      <c r="N2177" s="21">
        <f t="shared" ca="1" si="406"/>
        <v>-10.215862199440284</v>
      </c>
      <c r="O2177">
        <f t="shared" ca="1" si="400"/>
        <v>1</v>
      </c>
      <c r="P2177">
        <f t="shared" ca="1" si="407"/>
        <v>1</v>
      </c>
      <c r="Q2177" s="22">
        <f t="shared" ca="1" si="401"/>
        <v>40189</v>
      </c>
      <c r="R2177" s="22">
        <f t="shared" ca="1" si="402"/>
        <v>40207</v>
      </c>
    </row>
    <row r="2178" spans="3:18" x14ac:dyDescent="0.25">
      <c r="C2178" s="25">
        <v>40206</v>
      </c>
      <c r="D2178" s="24">
        <v>73.64</v>
      </c>
      <c r="E2178" s="24">
        <v>20356.37</v>
      </c>
      <c r="F2178" s="24">
        <v>1084.53</v>
      </c>
      <c r="G2178">
        <f t="shared" si="396"/>
        <v>82.75</v>
      </c>
      <c r="H2178">
        <f t="shared" ca="1" si="403"/>
        <v>73.64</v>
      </c>
      <c r="I2178">
        <f t="shared" si="397"/>
        <v>15</v>
      </c>
      <c r="J2178">
        <f t="shared" ca="1" si="398"/>
        <v>1</v>
      </c>
      <c r="K2178">
        <f t="shared" ca="1" si="404"/>
        <v>22296.75</v>
      </c>
      <c r="L2178">
        <f t="shared" ca="1" si="405"/>
        <v>20356.37</v>
      </c>
      <c r="M2178" s="21">
        <f t="shared" ca="1" si="399"/>
        <v>-11.009063444108758</v>
      </c>
      <c r="N2178" s="21">
        <f t="shared" ca="1" si="406"/>
        <v>-8.702523910435378</v>
      </c>
      <c r="O2178">
        <f t="shared" ca="1" si="400"/>
        <v>1</v>
      </c>
      <c r="P2178" t="str">
        <f t="shared" ca="1" si="407"/>
        <v/>
      </c>
      <c r="Q2178" t="str">
        <f t="shared" ca="1" si="401"/>
        <v/>
      </c>
      <c r="R2178" t="str">
        <f t="shared" ca="1" si="402"/>
        <v/>
      </c>
    </row>
    <row r="2179" spans="3:18" x14ac:dyDescent="0.25">
      <c r="C2179" s="25">
        <v>40205</v>
      </c>
      <c r="D2179" s="24">
        <v>73.67</v>
      </c>
      <c r="E2179" s="24">
        <v>20033.07</v>
      </c>
      <c r="F2179" s="24">
        <v>1097.5</v>
      </c>
      <c r="G2179">
        <f t="shared" si="396"/>
        <v>82.75</v>
      </c>
      <c r="H2179">
        <f t="shared" ca="1" si="403"/>
        <v>73.67</v>
      </c>
      <c r="I2179">
        <f t="shared" si="397"/>
        <v>14</v>
      </c>
      <c r="J2179">
        <f t="shared" ca="1" si="398"/>
        <v>1</v>
      </c>
      <c r="K2179">
        <f t="shared" ca="1" si="404"/>
        <v>22296.75</v>
      </c>
      <c r="L2179">
        <f t="shared" ca="1" si="405"/>
        <v>20033.07</v>
      </c>
      <c r="M2179" s="21">
        <f t="shared" ca="1" si="399"/>
        <v>-10.972809667673712</v>
      </c>
      <c r="N2179" s="21">
        <f t="shared" ca="1" si="406"/>
        <v>-10.152511016179488</v>
      </c>
      <c r="O2179">
        <f t="shared" ca="1" si="400"/>
        <v>1</v>
      </c>
      <c r="P2179">
        <f t="shared" ca="1" si="407"/>
        <v>1</v>
      </c>
      <c r="Q2179" s="22">
        <f t="shared" ca="1" si="401"/>
        <v>40186</v>
      </c>
      <c r="R2179" s="22">
        <f t="shared" ca="1" si="402"/>
        <v>40205</v>
      </c>
    </row>
    <row r="2180" spans="3:18" x14ac:dyDescent="0.25">
      <c r="C2180" s="25">
        <v>40204</v>
      </c>
      <c r="D2180" s="24">
        <v>74.709999999999994</v>
      </c>
      <c r="E2180" s="24">
        <v>20109.330000000002</v>
      </c>
      <c r="F2180" s="24">
        <v>1092.17</v>
      </c>
      <c r="G2180">
        <f t="shared" si="396"/>
        <v>83.18</v>
      </c>
      <c r="H2180">
        <f t="shared" ca="1" si="403"/>
        <v>74.540000000000006</v>
      </c>
      <c r="I2180">
        <f t="shared" si="397"/>
        <v>15</v>
      </c>
      <c r="J2180">
        <f t="shared" ca="1" si="398"/>
        <v>3</v>
      </c>
      <c r="K2180">
        <f t="shared" ca="1" si="404"/>
        <v>22416.67</v>
      </c>
      <c r="L2180">
        <f t="shared" ca="1" si="405"/>
        <v>20726.18</v>
      </c>
      <c r="M2180" s="21">
        <f t="shared" ca="1" si="399"/>
        <v>-10.387112286607358</v>
      </c>
      <c r="N2180" s="21">
        <f t="shared" ca="1" si="406"/>
        <v>-7.5412182094842688</v>
      </c>
      <c r="O2180">
        <f t="shared" ca="1" si="400"/>
        <v>1</v>
      </c>
      <c r="P2180" t="str">
        <f t="shared" ca="1" si="407"/>
        <v/>
      </c>
      <c r="Q2180" t="str">
        <f t="shared" ca="1" si="401"/>
        <v/>
      </c>
      <c r="R2180" t="str">
        <f t="shared" ca="1" si="402"/>
        <v/>
      </c>
    </row>
    <row r="2181" spans="3:18" x14ac:dyDescent="0.25">
      <c r="C2181" s="25">
        <v>40203</v>
      </c>
      <c r="D2181" s="24">
        <v>75.260000000000005</v>
      </c>
      <c r="E2181" s="24">
        <v>20598.55</v>
      </c>
      <c r="F2181" s="24">
        <v>1096.79</v>
      </c>
      <c r="G2181">
        <f t="shared" si="396"/>
        <v>83.18</v>
      </c>
      <c r="H2181">
        <f t="shared" ca="1" si="403"/>
        <v>74.540000000000006</v>
      </c>
      <c r="I2181">
        <f t="shared" si="397"/>
        <v>14</v>
      </c>
      <c r="J2181">
        <f t="shared" ca="1" si="398"/>
        <v>2</v>
      </c>
      <c r="K2181">
        <f t="shared" ca="1" si="404"/>
        <v>22416.67</v>
      </c>
      <c r="L2181">
        <f t="shared" ca="1" si="405"/>
        <v>20726.18</v>
      </c>
      <c r="M2181" s="21">
        <f t="shared" ca="1" si="399"/>
        <v>-10.387112286607358</v>
      </c>
      <c r="N2181" s="21">
        <f t="shared" ca="1" si="406"/>
        <v>-7.5412182094842688</v>
      </c>
      <c r="O2181">
        <f t="shared" ca="1" si="400"/>
        <v>1</v>
      </c>
      <c r="P2181" t="str">
        <f t="shared" ca="1" si="407"/>
        <v/>
      </c>
      <c r="Q2181" t="str">
        <f t="shared" ca="1" si="401"/>
        <v/>
      </c>
      <c r="R2181" t="str">
        <f t="shared" ca="1" si="402"/>
        <v/>
      </c>
    </row>
    <row r="2182" spans="3:18" x14ac:dyDescent="0.25">
      <c r="C2182" s="25">
        <v>40200</v>
      </c>
      <c r="D2182" s="24">
        <v>74.540000000000006</v>
      </c>
      <c r="E2182" s="24">
        <v>20726.18</v>
      </c>
      <c r="F2182" s="24">
        <v>1091.76</v>
      </c>
      <c r="G2182">
        <f t="shared" si="396"/>
        <v>83.18</v>
      </c>
      <c r="H2182">
        <f t="shared" ca="1" si="403"/>
        <v>74.540000000000006</v>
      </c>
      <c r="I2182">
        <f t="shared" si="397"/>
        <v>13</v>
      </c>
      <c r="J2182">
        <f t="shared" ca="1" si="398"/>
        <v>1</v>
      </c>
      <c r="K2182">
        <f t="shared" ca="1" si="404"/>
        <v>22416.67</v>
      </c>
      <c r="L2182">
        <f t="shared" ca="1" si="405"/>
        <v>20726.18</v>
      </c>
      <c r="M2182" s="21">
        <f t="shared" ca="1" si="399"/>
        <v>-10.387112286607358</v>
      </c>
      <c r="N2182" s="21">
        <f t="shared" ca="1" si="406"/>
        <v>-7.5412182094842688</v>
      </c>
      <c r="O2182">
        <f t="shared" ca="1" si="400"/>
        <v>1</v>
      </c>
      <c r="P2182" t="str">
        <f t="shared" ca="1" si="407"/>
        <v/>
      </c>
      <c r="Q2182" t="str">
        <f t="shared" ca="1" si="401"/>
        <v/>
      </c>
      <c r="R2182" t="str">
        <f t="shared" ca="1" si="402"/>
        <v/>
      </c>
    </row>
    <row r="2183" spans="3:18" x14ac:dyDescent="0.25">
      <c r="C2183" s="25">
        <v>40199</v>
      </c>
      <c r="D2183" s="24">
        <v>76.08</v>
      </c>
      <c r="E2183" s="24">
        <v>20862.669999999998</v>
      </c>
      <c r="F2183" s="24">
        <v>1116.48</v>
      </c>
      <c r="G2183">
        <f t="shared" si="396"/>
        <v>83.18</v>
      </c>
      <c r="H2183">
        <f t="shared" ca="1" si="403"/>
        <v>76.08</v>
      </c>
      <c r="I2183">
        <f t="shared" si="397"/>
        <v>12</v>
      </c>
      <c r="J2183">
        <f t="shared" ca="1" si="398"/>
        <v>1</v>
      </c>
      <c r="K2183">
        <f t="shared" ca="1" si="404"/>
        <v>22416.67</v>
      </c>
      <c r="L2183">
        <f t="shared" ca="1" si="405"/>
        <v>20862.669999999998</v>
      </c>
      <c r="M2183" s="21">
        <f t="shared" ca="1" si="399"/>
        <v>-8.5357056984852182</v>
      </c>
      <c r="N2183" s="21">
        <f t="shared" ca="1" si="406"/>
        <v>-6.9323409766035677</v>
      </c>
      <c r="O2183" t="str">
        <f t="shared" ca="1" si="400"/>
        <v/>
      </c>
      <c r="P2183" t="str">
        <f t="shared" ca="1" si="407"/>
        <v/>
      </c>
      <c r="Q2183" t="str">
        <f t="shared" ca="1" si="401"/>
        <v/>
      </c>
      <c r="R2183" t="str">
        <f t="shared" ca="1" si="402"/>
        <v/>
      </c>
    </row>
    <row r="2184" spans="3:18" x14ac:dyDescent="0.25">
      <c r="C2184" s="25">
        <v>40198</v>
      </c>
      <c r="D2184" s="24">
        <v>77.62</v>
      </c>
      <c r="E2184" s="24">
        <v>21286.17</v>
      </c>
      <c r="F2184" s="24">
        <v>1138.04</v>
      </c>
      <c r="G2184">
        <f t="shared" si="396"/>
        <v>83.18</v>
      </c>
      <c r="H2184">
        <f t="shared" ca="1" si="403"/>
        <v>77.62</v>
      </c>
      <c r="I2184">
        <f t="shared" si="397"/>
        <v>11</v>
      </c>
      <c r="J2184">
        <f t="shared" ca="1" si="398"/>
        <v>1</v>
      </c>
      <c r="K2184">
        <f t="shared" ca="1" si="404"/>
        <v>22416.67</v>
      </c>
      <c r="L2184">
        <f t="shared" ca="1" si="405"/>
        <v>21286.17</v>
      </c>
      <c r="M2184" s="21">
        <f t="shared" ca="1" si="399"/>
        <v>-6.6842991103630673</v>
      </c>
      <c r="N2184" s="21">
        <f t="shared" ca="1" si="406"/>
        <v>-5.0431219266733223</v>
      </c>
      <c r="O2184" t="str">
        <f t="shared" ca="1" si="400"/>
        <v/>
      </c>
      <c r="P2184" t="str">
        <f t="shared" ca="1" si="407"/>
        <v/>
      </c>
      <c r="Q2184" t="str">
        <f t="shared" ca="1" si="401"/>
        <v/>
      </c>
      <c r="R2184" t="str">
        <f t="shared" ca="1" si="402"/>
        <v/>
      </c>
    </row>
    <row r="2185" spans="3:18" x14ac:dyDescent="0.25">
      <c r="C2185" s="25">
        <v>40197</v>
      </c>
      <c r="D2185" s="24">
        <v>79.02</v>
      </c>
      <c r="E2185" s="24">
        <v>21677.98</v>
      </c>
      <c r="F2185" s="24">
        <v>1150.23</v>
      </c>
      <c r="G2185">
        <f t="shared" si="396"/>
        <v>83.18</v>
      </c>
      <c r="H2185">
        <f t="shared" ca="1" si="403"/>
        <v>78</v>
      </c>
      <c r="I2185">
        <f t="shared" si="397"/>
        <v>10</v>
      </c>
      <c r="J2185">
        <f t="shared" ca="1" si="398"/>
        <v>3</v>
      </c>
      <c r="K2185">
        <f t="shared" ca="1" si="404"/>
        <v>22416.67</v>
      </c>
      <c r="L2185">
        <f t="shared" ca="1" si="405"/>
        <v>21654.16</v>
      </c>
      <c r="M2185" s="21">
        <f t="shared" ca="1" si="399"/>
        <v>-6.2274585236835822</v>
      </c>
      <c r="N2185" s="21">
        <f t="shared" ca="1" si="406"/>
        <v>-3.4015310927091202</v>
      </c>
      <c r="O2185" t="str">
        <f t="shared" ca="1" si="400"/>
        <v/>
      </c>
      <c r="P2185" t="str">
        <f t="shared" ca="1" si="407"/>
        <v/>
      </c>
      <c r="Q2185" t="str">
        <f t="shared" ca="1" si="401"/>
        <v/>
      </c>
      <c r="R2185" t="str">
        <f t="shared" ca="1" si="402"/>
        <v/>
      </c>
    </row>
    <row r="2186" spans="3:18" x14ac:dyDescent="0.25">
      <c r="C2186" s="25">
        <v>40196</v>
      </c>
      <c r="D2186" s="24"/>
      <c r="E2186" s="24">
        <v>21460.01</v>
      </c>
      <c r="F2186" s="24"/>
      <c r="G2186">
        <f t="shared" si="396"/>
        <v>83.18</v>
      </c>
      <c r="H2186">
        <f t="shared" ca="1" si="403"/>
        <v>78</v>
      </c>
      <c r="I2186">
        <f t="shared" si="397"/>
        <v>9</v>
      </c>
      <c r="J2186">
        <f t="shared" ca="1" si="398"/>
        <v>2</v>
      </c>
      <c r="K2186">
        <f t="shared" ca="1" si="404"/>
        <v>22416.67</v>
      </c>
      <c r="L2186">
        <f t="shared" ca="1" si="405"/>
        <v>21654.16</v>
      </c>
      <c r="M2186" s="21">
        <f t="shared" ca="1" si="399"/>
        <v>-6.2274585236835822</v>
      </c>
      <c r="N2186" s="21">
        <f t="shared" ca="1" si="406"/>
        <v>-3.4015310927091202</v>
      </c>
      <c r="O2186" t="str">
        <f t="shared" ca="1" si="400"/>
        <v/>
      </c>
      <c r="P2186" t="str">
        <f t="shared" ca="1" si="407"/>
        <v/>
      </c>
      <c r="Q2186" t="str">
        <f t="shared" ca="1" si="401"/>
        <v/>
      </c>
      <c r="R2186" t="str">
        <f t="shared" ca="1" si="402"/>
        <v/>
      </c>
    </row>
    <row r="2187" spans="3:18" x14ac:dyDescent="0.25">
      <c r="C2187" s="25">
        <v>40193</v>
      </c>
      <c r="D2187" s="24">
        <v>78</v>
      </c>
      <c r="E2187" s="24">
        <v>21654.16</v>
      </c>
      <c r="F2187" s="24">
        <v>1136.03</v>
      </c>
      <c r="G2187">
        <f t="shared" si="396"/>
        <v>83.18</v>
      </c>
      <c r="H2187">
        <f t="shared" ca="1" si="403"/>
        <v>78</v>
      </c>
      <c r="I2187">
        <f t="shared" si="397"/>
        <v>8</v>
      </c>
      <c r="J2187">
        <f t="shared" ca="1" si="398"/>
        <v>1</v>
      </c>
      <c r="K2187">
        <f t="shared" ca="1" si="404"/>
        <v>22416.67</v>
      </c>
      <c r="L2187">
        <f t="shared" ca="1" si="405"/>
        <v>21654.16</v>
      </c>
      <c r="M2187" s="21">
        <f t="shared" ca="1" si="399"/>
        <v>-6.2274585236835822</v>
      </c>
      <c r="N2187" s="21">
        <f t="shared" ca="1" si="406"/>
        <v>-3.4015310927091202</v>
      </c>
      <c r="O2187" t="str">
        <f t="shared" ca="1" si="400"/>
        <v/>
      </c>
      <c r="P2187" t="str">
        <f t="shared" ca="1" si="407"/>
        <v/>
      </c>
      <c r="Q2187" t="str">
        <f t="shared" ca="1" si="401"/>
        <v/>
      </c>
      <c r="R2187" t="str">
        <f t="shared" ca="1" si="402"/>
        <v/>
      </c>
    </row>
    <row r="2188" spans="3:18" x14ac:dyDescent="0.25">
      <c r="C2188" s="25">
        <v>40192</v>
      </c>
      <c r="D2188" s="24">
        <v>79.39</v>
      </c>
      <c r="E2188" s="24">
        <v>21716.95</v>
      </c>
      <c r="F2188" s="24">
        <v>1148.46</v>
      </c>
      <c r="G2188">
        <f t="shared" si="396"/>
        <v>83.18</v>
      </c>
      <c r="H2188">
        <f t="shared" ca="1" si="403"/>
        <v>79.39</v>
      </c>
      <c r="I2188">
        <f t="shared" si="397"/>
        <v>7</v>
      </c>
      <c r="J2188">
        <f t="shared" ca="1" si="398"/>
        <v>1</v>
      </c>
      <c r="K2188">
        <f t="shared" ca="1" si="404"/>
        <v>22416.67</v>
      </c>
      <c r="L2188">
        <f t="shared" ca="1" si="405"/>
        <v>21716.95</v>
      </c>
      <c r="M2188" s="21">
        <f t="shared" ca="1" si="399"/>
        <v>-4.556383746092818</v>
      </c>
      <c r="N2188" s="21">
        <f t="shared" ca="1" si="406"/>
        <v>-3.1214270451409454</v>
      </c>
      <c r="O2188" t="str">
        <f t="shared" ca="1" si="400"/>
        <v/>
      </c>
      <c r="P2188" t="str">
        <f t="shared" ca="1" si="407"/>
        <v/>
      </c>
      <c r="Q2188" t="str">
        <f t="shared" ca="1" si="401"/>
        <v/>
      </c>
      <c r="R2188" t="str">
        <f t="shared" ca="1" si="402"/>
        <v/>
      </c>
    </row>
    <row r="2189" spans="3:18" x14ac:dyDescent="0.25">
      <c r="C2189" s="25">
        <v>40191</v>
      </c>
      <c r="D2189" s="24">
        <v>79.650000000000006</v>
      </c>
      <c r="E2189" s="24">
        <v>21748.6</v>
      </c>
      <c r="F2189" s="24">
        <v>1145.68</v>
      </c>
      <c r="G2189">
        <f t="shared" si="396"/>
        <v>83.18</v>
      </c>
      <c r="H2189">
        <f t="shared" ca="1" si="403"/>
        <v>79.650000000000006</v>
      </c>
      <c r="I2189">
        <f t="shared" si="397"/>
        <v>6</v>
      </c>
      <c r="J2189">
        <f t="shared" ca="1" si="398"/>
        <v>1</v>
      </c>
      <c r="K2189">
        <f t="shared" ca="1" si="404"/>
        <v>22416.67</v>
      </c>
      <c r="L2189">
        <f t="shared" ca="1" si="405"/>
        <v>21748.6</v>
      </c>
      <c r="M2189" s="21">
        <f t="shared" ca="1" si="399"/>
        <v>-4.2438086078384281</v>
      </c>
      <c r="N2189" s="21">
        <f t="shared" ca="1" si="406"/>
        <v>-2.9802374750576233</v>
      </c>
      <c r="O2189" t="str">
        <f t="shared" ca="1" si="400"/>
        <v/>
      </c>
      <c r="P2189" t="str">
        <f t="shared" ca="1" si="407"/>
        <v/>
      </c>
      <c r="Q2189" t="str">
        <f t="shared" ca="1" si="401"/>
        <v/>
      </c>
      <c r="R2189" t="str">
        <f t="shared" ca="1" si="402"/>
        <v/>
      </c>
    </row>
    <row r="2190" spans="3:18" x14ac:dyDescent="0.25">
      <c r="C2190" s="25">
        <v>40190</v>
      </c>
      <c r="D2190" s="24">
        <v>80.790000000000006</v>
      </c>
      <c r="E2190" s="24">
        <v>22326.639999999999</v>
      </c>
      <c r="F2190" s="24">
        <v>1136.22</v>
      </c>
      <c r="G2190">
        <f t="shared" si="396"/>
        <v>83.18</v>
      </c>
      <c r="H2190">
        <f t="shared" ca="1" si="403"/>
        <v>80.790000000000006</v>
      </c>
      <c r="I2190">
        <f t="shared" si="397"/>
        <v>5</v>
      </c>
      <c r="J2190">
        <f t="shared" ca="1" si="398"/>
        <v>1</v>
      </c>
      <c r="K2190">
        <f t="shared" ca="1" si="404"/>
        <v>22416.67</v>
      </c>
      <c r="L2190">
        <f t="shared" ca="1" si="405"/>
        <v>22326.639999999999</v>
      </c>
      <c r="M2190" s="21">
        <f t="shared" ca="1" si="399"/>
        <v>-2.8732868477999496</v>
      </c>
      <c r="N2190" s="21">
        <f t="shared" ca="1" si="406"/>
        <v>-0.4016207581233</v>
      </c>
      <c r="O2190" t="str">
        <f t="shared" ca="1" si="400"/>
        <v/>
      </c>
      <c r="P2190" t="str">
        <f t="shared" ca="1" si="407"/>
        <v/>
      </c>
      <c r="Q2190" t="str">
        <f t="shared" ca="1" si="401"/>
        <v/>
      </c>
      <c r="R2190" t="str">
        <f t="shared" ca="1" si="402"/>
        <v/>
      </c>
    </row>
    <row r="2191" spans="3:18" x14ac:dyDescent="0.25">
      <c r="C2191" s="25">
        <v>40189</v>
      </c>
      <c r="D2191" s="24">
        <v>82.52</v>
      </c>
      <c r="E2191" s="24">
        <v>22411.52</v>
      </c>
      <c r="F2191" s="24">
        <v>1146.98</v>
      </c>
      <c r="G2191">
        <f t="shared" si="396"/>
        <v>83.18</v>
      </c>
      <c r="H2191">
        <f t="shared" ca="1" si="403"/>
        <v>82.52</v>
      </c>
      <c r="I2191">
        <f t="shared" si="397"/>
        <v>4</v>
      </c>
      <c r="J2191">
        <f t="shared" ca="1" si="398"/>
        <v>1</v>
      </c>
      <c r="K2191">
        <f t="shared" ca="1" si="404"/>
        <v>22416.67</v>
      </c>
      <c r="L2191">
        <f t="shared" ca="1" si="405"/>
        <v>22411.52</v>
      </c>
      <c r="M2191" s="21">
        <f t="shared" ca="1" si="399"/>
        <v>-0.79345996633807259</v>
      </c>
      <c r="N2191" s="21">
        <f t="shared" ca="1" si="406"/>
        <v>-2.2973974278950315E-2</v>
      </c>
      <c r="O2191" t="str">
        <f t="shared" ca="1" si="400"/>
        <v/>
      </c>
      <c r="P2191" t="str">
        <f t="shared" ca="1" si="407"/>
        <v/>
      </c>
      <c r="Q2191" t="str">
        <f t="shared" ca="1" si="401"/>
        <v/>
      </c>
      <c r="R2191" t="str">
        <f t="shared" ca="1" si="402"/>
        <v/>
      </c>
    </row>
    <row r="2192" spans="3:18" x14ac:dyDescent="0.25">
      <c r="C2192" s="25">
        <v>40186</v>
      </c>
      <c r="D2192" s="24">
        <v>82.75</v>
      </c>
      <c r="E2192" s="24">
        <v>22296.75</v>
      </c>
      <c r="F2192" s="24">
        <v>1144.98</v>
      </c>
      <c r="G2192">
        <f t="shared" si="396"/>
        <v>83.18</v>
      </c>
      <c r="H2192">
        <f t="shared" ca="1" si="403"/>
        <v>82.66</v>
      </c>
      <c r="I2192">
        <f t="shared" si="397"/>
        <v>3</v>
      </c>
      <c r="J2192">
        <f t="shared" ca="1" si="398"/>
        <v>2</v>
      </c>
      <c r="K2192">
        <f t="shared" ca="1" si="404"/>
        <v>22416.67</v>
      </c>
      <c r="L2192">
        <f t="shared" ca="1" si="405"/>
        <v>22269.45</v>
      </c>
      <c r="M2192" s="21">
        <f t="shared" ca="1" si="399"/>
        <v>-0.62515027650879018</v>
      </c>
      <c r="N2192" s="21">
        <f t="shared" ca="1" si="406"/>
        <v>-0.65674339676676796</v>
      </c>
      <c r="O2192" t="str">
        <f t="shared" ca="1" si="400"/>
        <v/>
      </c>
      <c r="P2192" t="str">
        <f t="shared" ca="1" si="407"/>
        <v/>
      </c>
      <c r="Q2192" t="str">
        <f t="shared" ca="1" si="401"/>
        <v/>
      </c>
      <c r="R2192" t="str">
        <f t="shared" ca="1" si="402"/>
        <v/>
      </c>
    </row>
    <row r="2193" spans="3:18" x14ac:dyDescent="0.25">
      <c r="C2193" s="25">
        <v>40185</v>
      </c>
      <c r="D2193" s="24">
        <v>82.66</v>
      </c>
      <c r="E2193" s="24">
        <v>22269.45</v>
      </c>
      <c r="F2193" s="24">
        <v>1141.69</v>
      </c>
      <c r="G2193">
        <f t="shared" ref="G2193:G2256" si="408">MAX($D2193:$D2207)</f>
        <v>83.18</v>
      </c>
      <c r="H2193">
        <f t="shared" ca="1" si="403"/>
        <v>82.66</v>
      </c>
      <c r="I2193">
        <f t="shared" ref="I2193:I2256" si="409">MATCH($G2193,$D2193:$D2207,0)</f>
        <v>2</v>
      </c>
      <c r="J2193">
        <f t="shared" ref="J2193:J2256" ca="1" si="410">MATCH($H2193,$D2193:$D2207,0)</f>
        <v>1</v>
      </c>
      <c r="K2193">
        <f t="shared" ca="1" si="404"/>
        <v>22416.67</v>
      </c>
      <c r="L2193">
        <f t="shared" ca="1" si="405"/>
        <v>22269.45</v>
      </c>
      <c r="M2193" s="21">
        <f t="shared" ref="M2193:M2256" ca="1" si="411">100*(H2193/G2193-1)</f>
        <v>-0.62515027650879018</v>
      </c>
      <c r="N2193" s="21">
        <f t="shared" ca="1" si="406"/>
        <v>-0.65674339676676796</v>
      </c>
      <c r="O2193" t="str">
        <f t="shared" ref="O2193:O2256" ca="1" si="412">IF(M2193&lt;-10,1,"")</f>
        <v/>
      </c>
      <c r="P2193" t="str">
        <f t="shared" ca="1" si="407"/>
        <v/>
      </c>
      <c r="Q2193" t="str">
        <f t="shared" ref="Q2193:Q2256" ca="1" si="413">IF(AND($O2193=1,$P2193=1),OFFSET($C2193,I2193-1,0),"")</f>
        <v/>
      </c>
      <c r="R2193" t="str">
        <f t="shared" ref="R2193:R2256" ca="1" si="414">IF(AND($O2193=1,$P2193=1),OFFSET($C2193,J2193-1,0),"")</f>
        <v/>
      </c>
    </row>
    <row r="2194" spans="3:18" x14ac:dyDescent="0.25">
      <c r="C2194" s="25">
        <v>40184</v>
      </c>
      <c r="D2194" s="24">
        <v>83.18</v>
      </c>
      <c r="E2194" s="24">
        <v>22416.67</v>
      </c>
      <c r="F2194" s="24">
        <v>1137.1400000000001</v>
      </c>
      <c r="G2194">
        <f t="shared" si="408"/>
        <v>83.18</v>
      </c>
      <c r="H2194">
        <f t="shared" ref="H2194:H2257" ca="1" si="415">MIN(OFFSET($D2194,0,0,MATCH($G2194,$D2194:$D2208,0),1))</f>
        <v>83.18</v>
      </c>
      <c r="I2194">
        <f t="shared" si="409"/>
        <v>1</v>
      </c>
      <c r="J2194">
        <f t="shared" ca="1" si="410"/>
        <v>1</v>
      </c>
      <c r="K2194">
        <f t="shared" ref="K2194:K2257" ca="1" si="416">OFFSET($E2194,I2194-1,0)</f>
        <v>22416.67</v>
      </c>
      <c r="L2194">
        <f t="shared" ref="L2194:L2257" ca="1" si="417">OFFSET($E2194,J2194-1,0)</f>
        <v>22416.67</v>
      </c>
      <c r="M2194" s="21">
        <f t="shared" ca="1" si="411"/>
        <v>0</v>
      </c>
      <c r="N2194" s="21">
        <f t="shared" ref="N2194:N2257" ca="1" si="418">IF(ISNUMBER(100*(L2194/K2194-1)),100*(L2194/K2194-1),"")</f>
        <v>0</v>
      </c>
      <c r="O2194" t="str">
        <f t="shared" ca="1" si="412"/>
        <v/>
      </c>
      <c r="P2194" t="str">
        <f t="shared" ref="P2194:P2257" ca="1" si="419">IF(N2194="","",IF(N2194=-100,"",IF(N2194&lt;-10,1,"")))</f>
        <v/>
      </c>
      <c r="Q2194" t="str">
        <f t="shared" ca="1" si="413"/>
        <v/>
      </c>
      <c r="R2194" t="str">
        <f t="shared" ca="1" si="414"/>
        <v/>
      </c>
    </row>
    <row r="2195" spans="3:18" x14ac:dyDescent="0.25">
      <c r="C2195" s="25">
        <v>40183</v>
      </c>
      <c r="D2195" s="24">
        <v>81.77</v>
      </c>
      <c r="E2195" s="24">
        <v>22279.58</v>
      </c>
      <c r="F2195" s="24">
        <v>1136.52</v>
      </c>
      <c r="G2195">
        <f t="shared" si="408"/>
        <v>81.77</v>
      </c>
      <c r="H2195">
        <f t="shared" ca="1" si="415"/>
        <v>81.77</v>
      </c>
      <c r="I2195">
        <f t="shared" si="409"/>
        <v>1</v>
      </c>
      <c r="J2195">
        <f t="shared" ca="1" si="410"/>
        <v>1</v>
      </c>
      <c r="K2195">
        <f t="shared" ca="1" si="416"/>
        <v>22279.58</v>
      </c>
      <c r="L2195">
        <f t="shared" ca="1" si="417"/>
        <v>22279.58</v>
      </c>
      <c r="M2195" s="21">
        <f t="shared" ca="1" si="411"/>
        <v>0</v>
      </c>
      <c r="N2195" s="21">
        <f t="shared" ca="1" si="418"/>
        <v>0</v>
      </c>
      <c r="O2195" t="str">
        <f t="shared" ca="1" si="412"/>
        <v/>
      </c>
      <c r="P2195" t="str">
        <f t="shared" ca="1" si="419"/>
        <v/>
      </c>
      <c r="Q2195" t="str">
        <f t="shared" ca="1" si="413"/>
        <v/>
      </c>
      <c r="R2195" t="str">
        <f t="shared" ca="1" si="414"/>
        <v/>
      </c>
    </row>
    <row r="2196" spans="3:18" x14ac:dyDescent="0.25">
      <c r="C2196" s="25">
        <v>40182</v>
      </c>
      <c r="D2196" s="24">
        <v>81.510000000000005</v>
      </c>
      <c r="E2196" s="24">
        <v>21823.279999999999</v>
      </c>
      <c r="F2196" s="24">
        <v>1132.98</v>
      </c>
      <c r="G2196">
        <f t="shared" si="408"/>
        <v>81.510000000000005</v>
      </c>
      <c r="H2196">
        <f t="shared" ca="1" si="415"/>
        <v>81.510000000000005</v>
      </c>
      <c r="I2196">
        <f t="shared" si="409"/>
        <v>1</v>
      </c>
      <c r="J2196">
        <f t="shared" ca="1" si="410"/>
        <v>1</v>
      </c>
      <c r="K2196">
        <f t="shared" ca="1" si="416"/>
        <v>21823.279999999999</v>
      </c>
      <c r="L2196">
        <f t="shared" ca="1" si="417"/>
        <v>21823.279999999999</v>
      </c>
      <c r="M2196" s="21">
        <f t="shared" ca="1" si="411"/>
        <v>0</v>
      </c>
      <c r="N2196" s="21">
        <f t="shared" ca="1" si="418"/>
        <v>0</v>
      </c>
      <c r="O2196" t="str">
        <f t="shared" ca="1" si="412"/>
        <v/>
      </c>
      <c r="P2196" t="str">
        <f t="shared" ca="1" si="419"/>
        <v/>
      </c>
      <c r="Q2196" t="str">
        <f t="shared" ca="1" si="413"/>
        <v/>
      </c>
      <c r="R2196" t="str">
        <f t="shared" ca="1" si="414"/>
        <v/>
      </c>
    </row>
    <row r="2197" spans="3:18" x14ac:dyDescent="0.25">
      <c r="C2197" s="25">
        <v>40178</v>
      </c>
      <c r="D2197" s="24">
        <v>79.36</v>
      </c>
      <c r="E2197" s="24">
        <v>21872.5</v>
      </c>
      <c r="F2197" s="24">
        <v>1115.0999999999999</v>
      </c>
      <c r="G2197">
        <f t="shared" si="408"/>
        <v>79.36</v>
      </c>
      <c r="H2197">
        <f t="shared" ca="1" si="415"/>
        <v>79.36</v>
      </c>
      <c r="I2197">
        <f t="shared" si="409"/>
        <v>1</v>
      </c>
      <c r="J2197">
        <f t="shared" ca="1" si="410"/>
        <v>1</v>
      </c>
      <c r="K2197">
        <f t="shared" ca="1" si="416"/>
        <v>21872.5</v>
      </c>
      <c r="L2197">
        <f t="shared" ca="1" si="417"/>
        <v>21872.5</v>
      </c>
      <c r="M2197" s="21">
        <f t="shared" ca="1" si="411"/>
        <v>0</v>
      </c>
      <c r="N2197" s="21">
        <f t="shared" ca="1" si="418"/>
        <v>0</v>
      </c>
      <c r="O2197" t="str">
        <f t="shared" ca="1" si="412"/>
        <v/>
      </c>
      <c r="P2197" t="str">
        <f t="shared" ca="1" si="419"/>
        <v/>
      </c>
      <c r="Q2197" t="str">
        <f t="shared" ca="1" si="413"/>
        <v/>
      </c>
      <c r="R2197" t="str">
        <f t="shared" ca="1" si="414"/>
        <v/>
      </c>
    </row>
    <row r="2198" spans="3:18" x14ac:dyDescent="0.25">
      <c r="C2198" s="25">
        <v>40177</v>
      </c>
      <c r="D2198" s="24">
        <v>79.28</v>
      </c>
      <c r="E2198" s="24">
        <v>21496.62</v>
      </c>
      <c r="F2198" s="24">
        <v>1126.42</v>
      </c>
      <c r="G2198">
        <f t="shared" si="408"/>
        <v>79.28</v>
      </c>
      <c r="H2198">
        <f t="shared" ca="1" si="415"/>
        <v>79.28</v>
      </c>
      <c r="I2198">
        <f t="shared" si="409"/>
        <v>1</v>
      </c>
      <c r="J2198">
        <f t="shared" ca="1" si="410"/>
        <v>1</v>
      </c>
      <c r="K2198">
        <f t="shared" ca="1" si="416"/>
        <v>21496.62</v>
      </c>
      <c r="L2198">
        <f t="shared" ca="1" si="417"/>
        <v>21496.62</v>
      </c>
      <c r="M2198" s="21">
        <f t="shared" ca="1" si="411"/>
        <v>0</v>
      </c>
      <c r="N2198" s="21">
        <f t="shared" ca="1" si="418"/>
        <v>0</v>
      </c>
      <c r="O2198" t="str">
        <f t="shared" ca="1" si="412"/>
        <v/>
      </c>
      <c r="P2198" t="str">
        <f t="shared" ca="1" si="419"/>
        <v/>
      </c>
      <c r="Q2198" t="str">
        <f t="shared" ca="1" si="413"/>
        <v/>
      </c>
      <c r="R2198" t="str">
        <f t="shared" ca="1" si="414"/>
        <v/>
      </c>
    </row>
    <row r="2199" spans="3:18" x14ac:dyDescent="0.25">
      <c r="C2199" s="25">
        <v>40176</v>
      </c>
      <c r="D2199" s="24">
        <v>78.87</v>
      </c>
      <c r="E2199" s="24">
        <v>21499.439999999999</v>
      </c>
      <c r="F2199" s="24">
        <v>1126.2</v>
      </c>
      <c r="G2199">
        <f t="shared" si="408"/>
        <v>78.87</v>
      </c>
      <c r="H2199">
        <f t="shared" ca="1" si="415"/>
        <v>78.87</v>
      </c>
      <c r="I2199">
        <f t="shared" si="409"/>
        <v>1</v>
      </c>
      <c r="J2199">
        <f t="shared" ca="1" si="410"/>
        <v>1</v>
      </c>
      <c r="K2199">
        <f t="shared" ca="1" si="416"/>
        <v>21499.439999999999</v>
      </c>
      <c r="L2199">
        <f t="shared" ca="1" si="417"/>
        <v>21499.439999999999</v>
      </c>
      <c r="M2199" s="21">
        <f t="shared" ca="1" si="411"/>
        <v>0</v>
      </c>
      <c r="N2199" s="21">
        <f t="shared" ca="1" si="418"/>
        <v>0</v>
      </c>
      <c r="O2199" t="str">
        <f t="shared" ca="1" si="412"/>
        <v/>
      </c>
      <c r="P2199" t="str">
        <f t="shared" ca="1" si="419"/>
        <v/>
      </c>
      <c r="Q2199" t="str">
        <f t="shared" ca="1" si="413"/>
        <v/>
      </c>
      <c r="R2199" t="str">
        <f t="shared" ca="1" si="414"/>
        <v/>
      </c>
    </row>
    <row r="2200" spans="3:18" x14ac:dyDescent="0.25">
      <c r="C2200" s="25">
        <v>40175</v>
      </c>
      <c r="D2200" s="24">
        <v>78.77</v>
      </c>
      <c r="E2200" s="24">
        <v>21480.22</v>
      </c>
      <c r="F2200" s="24">
        <v>1127.78</v>
      </c>
      <c r="G2200">
        <f t="shared" si="408"/>
        <v>78.77</v>
      </c>
      <c r="H2200">
        <f t="shared" ca="1" si="415"/>
        <v>78.77</v>
      </c>
      <c r="I2200">
        <f t="shared" si="409"/>
        <v>1</v>
      </c>
      <c r="J2200">
        <f t="shared" ca="1" si="410"/>
        <v>1</v>
      </c>
      <c r="K2200">
        <f t="shared" ca="1" si="416"/>
        <v>21480.22</v>
      </c>
      <c r="L2200">
        <f t="shared" ca="1" si="417"/>
        <v>21480.22</v>
      </c>
      <c r="M2200" s="21">
        <f t="shared" ca="1" si="411"/>
        <v>0</v>
      </c>
      <c r="N2200" s="21">
        <f t="shared" ca="1" si="418"/>
        <v>0</v>
      </c>
      <c r="O2200" t="str">
        <f t="shared" ca="1" si="412"/>
        <v/>
      </c>
      <c r="P2200" t="str">
        <f t="shared" ca="1" si="419"/>
        <v/>
      </c>
      <c r="Q2200" t="str">
        <f t="shared" ca="1" si="413"/>
        <v/>
      </c>
      <c r="R2200" t="str">
        <f t="shared" ca="1" si="414"/>
        <v/>
      </c>
    </row>
    <row r="2201" spans="3:18" x14ac:dyDescent="0.25">
      <c r="C2201" s="25">
        <v>40171</v>
      </c>
      <c r="D2201" s="24">
        <v>78.05</v>
      </c>
      <c r="E2201" s="24">
        <v>21517</v>
      </c>
      <c r="F2201" s="24">
        <v>1126.48</v>
      </c>
      <c r="G2201">
        <f t="shared" si="408"/>
        <v>78.05</v>
      </c>
      <c r="H2201">
        <f t="shared" ca="1" si="415"/>
        <v>78.05</v>
      </c>
      <c r="I2201">
        <f t="shared" si="409"/>
        <v>1</v>
      </c>
      <c r="J2201">
        <f t="shared" ca="1" si="410"/>
        <v>1</v>
      </c>
      <c r="K2201">
        <f t="shared" ca="1" si="416"/>
        <v>21517</v>
      </c>
      <c r="L2201">
        <f t="shared" ca="1" si="417"/>
        <v>21517</v>
      </c>
      <c r="M2201" s="21">
        <f t="shared" ca="1" si="411"/>
        <v>0</v>
      </c>
      <c r="N2201" s="21">
        <f t="shared" ca="1" si="418"/>
        <v>0</v>
      </c>
      <c r="O2201" t="str">
        <f t="shared" ca="1" si="412"/>
        <v/>
      </c>
      <c r="P2201" t="str">
        <f t="shared" ca="1" si="419"/>
        <v/>
      </c>
      <c r="Q2201" t="str">
        <f t="shared" ca="1" si="413"/>
        <v/>
      </c>
      <c r="R2201" t="str">
        <f t="shared" ca="1" si="414"/>
        <v/>
      </c>
    </row>
    <row r="2202" spans="3:18" x14ac:dyDescent="0.25">
      <c r="C2202" s="25">
        <v>40170</v>
      </c>
      <c r="D2202" s="24">
        <v>76.67</v>
      </c>
      <c r="E2202" s="24">
        <v>21328.74</v>
      </c>
      <c r="F2202" s="24">
        <v>1120.5899999999999</v>
      </c>
      <c r="G2202">
        <f t="shared" si="408"/>
        <v>76.67</v>
      </c>
      <c r="H2202">
        <f t="shared" ca="1" si="415"/>
        <v>76.67</v>
      </c>
      <c r="I2202">
        <f t="shared" si="409"/>
        <v>1</v>
      </c>
      <c r="J2202">
        <f t="shared" ca="1" si="410"/>
        <v>1</v>
      </c>
      <c r="K2202">
        <f t="shared" ca="1" si="416"/>
        <v>21328.74</v>
      </c>
      <c r="L2202">
        <f t="shared" ca="1" si="417"/>
        <v>21328.74</v>
      </c>
      <c r="M2202" s="21">
        <f t="shared" ca="1" si="411"/>
        <v>0</v>
      </c>
      <c r="N2202" s="21">
        <f t="shared" ca="1" si="418"/>
        <v>0</v>
      </c>
      <c r="O2202" t="str">
        <f t="shared" ca="1" si="412"/>
        <v/>
      </c>
      <c r="P2202" t="str">
        <f t="shared" ca="1" si="419"/>
        <v/>
      </c>
      <c r="Q2202" t="str">
        <f t="shared" ca="1" si="413"/>
        <v/>
      </c>
      <c r="R2202" t="str">
        <f t="shared" ca="1" si="414"/>
        <v/>
      </c>
    </row>
    <row r="2203" spans="3:18" x14ac:dyDescent="0.25">
      <c r="C2203" s="25">
        <v>40169</v>
      </c>
      <c r="D2203" s="24">
        <v>74.400000000000006</v>
      </c>
      <c r="E2203" s="24">
        <v>21092.04</v>
      </c>
      <c r="F2203" s="24">
        <v>1118.02</v>
      </c>
      <c r="G2203">
        <f t="shared" si="408"/>
        <v>76.599999999999994</v>
      </c>
      <c r="H2203">
        <f t="shared" ca="1" si="415"/>
        <v>69.510000000000005</v>
      </c>
      <c r="I2203">
        <f t="shared" si="409"/>
        <v>15</v>
      </c>
      <c r="J2203">
        <f t="shared" ca="1" si="410"/>
        <v>7</v>
      </c>
      <c r="K2203">
        <f t="shared" ca="1" si="416"/>
        <v>22289.57</v>
      </c>
      <c r="L2203">
        <f t="shared" ca="1" si="417"/>
        <v>22085.75</v>
      </c>
      <c r="M2203" s="21">
        <f t="shared" ca="1" si="411"/>
        <v>-9.2558746736292274</v>
      </c>
      <c r="N2203" s="21">
        <f t="shared" ca="1" si="418"/>
        <v>-0.91441871691557708</v>
      </c>
      <c r="O2203" t="str">
        <f t="shared" ca="1" si="412"/>
        <v/>
      </c>
      <c r="P2203" t="str">
        <f t="shared" ca="1" si="419"/>
        <v/>
      </c>
      <c r="Q2203" t="str">
        <f t="shared" ca="1" si="413"/>
        <v/>
      </c>
      <c r="R2203" t="str">
        <f t="shared" ca="1" si="414"/>
        <v/>
      </c>
    </row>
    <row r="2204" spans="3:18" x14ac:dyDescent="0.25">
      <c r="C2204" s="25">
        <v>40168</v>
      </c>
      <c r="D2204" s="24">
        <v>72.47</v>
      </c>
      <c r="E2204" s="24">
        <v>20948.099999999999</v>
      </c>
      <c r="F2204" s="24">
        <v>1114.05</v>
      </c>
      <c r="G2204">
        <f t="shared" si="408"/>
        <v>78.37</v>
      </c>
      <c r="H2204">
        <f t="shared" ca="1" si="415"/>
        <v>69.510000000000005</v>
      </c>
      <c r="I2204">
        <f t="shared" si="409"/>
        <v>15</v>
      </c>
      <c r="J2204">
        <f t="shared" ca="1" si="410"/>
        <v>6</v>
      </c>
      <c r="K2204">
        <f t="shared" ca="1" si="416"/>
        <v>22113.15</v>
      </c>
      <c r="L2204">
        <f t="shared" ca="1" si="417"/>
        <v>22085.75</v>
      </c>
      <c r="M2204" s="21">
        <f t="shared" ca="1" si="411"/>
        <v>-11.305346433584273</v>
      </c>
      <c r="N2204" s="21">
        <f t="shared" ca="1" si="418"/>
        <v>-0.12390817228663531</v>
      </c>
      <c r="O2204">
        <f t="shared" ca="1" si="412"/>
        <v>1</v>
      </c>
      <c r="P2204" t="str">
        <f t="shared" ca="1" si="419"/>
        <v/>
      </c>
      <c r="Q2204" t="str">
        <f t="shared" ca="1" si="413"/>
        <v/>
      </c>
      <c r="R2204" t="str">
        <f t="shared" ca="1" si="414"/>
        <v/>
      </c>
    </row>
    <row r="2205" spans="3:18" x14ac:dyDescent="0.25">
      <c r="C2205" s="25">
        <v>40165</v>
      </c>
      <c r="D2205" s="24">
        <v>73.36</v>
      </c>
      <c r="E2205" s="24">
        <v>21175.88</v>
      </c>
      <c r="F2205" s="24">
        <v>1102.47</v>
      </c>
      <c r="G2205">
        <f t="shared" si="408"/>
        <v>78.37</v>
      </c>
      <c r="H2205">
        <f t="shared" ca="1" si="415"/>
        <v>69.510000000000005</v>
      </c>
      <c r="I2205">
        <f t="shared" si="409"/>
        <v>14</v>
      </c>
      <c r="J2205">
        <f t="shared" ca="1" si="410"/>
        <v>5</v>
      </c>
      <c r="K2205">
        <f t="shared" ca="1" si="416"/>
        <v>22113.15</v>
      </c>
      <c r="L2205">
        <f t="shared" ca="1" si="417"/>
        <v>22085.75</v>
      </c>
      <c r="M2205" s="21">
        <f t="shared" ca="1" si="411"/>
        <v>-11.305346433584273</v>
      </c>
      <c r="N2205" s="21">
        <f t="shared" ca="1" si="418"/>
        <v>-0.12390817228663531</v>
      </c>
      <c r="O2205">
        <f t="shared" ca="1" si="412"/>
        <v>1</v>
      </c>
      <c r="P2205" t="str">
        <f t="shared" ca="1" si="419"/>
        <v/>
      </c>
      <c r="Q2205" t="str">
        <f t="shared" ca="1" si="413"/>
        <v/>
      </c>
      <c r="R2205" t="str">
        <f t="shared" ca="1" si="414"/>
        <v/>
      </c>
    </row>
    <row r="2206" spans="3:18" x14ac:dyDescent="0.25">
      <c r="C2206" s="25">
        <v>40164</v>
      </c>
      <c r="D2206" s="24">
        <v>72.650000000000006</v>
      </c>
      <c r="E2206" s="24">
        <v>21347.63</v>
      </c>
      <c r="F2206" s="24">
        <v>1096.08</v>
      </c>
      <c r="G2206">
        <f t="shared" si="408"/>
        <v>78.37</v>
      </c>
      <c r="H2206">
        <f t="shared" ca="1" si="415"/>
        <v>69.510000000000005</v>
      </c>
      <c r="I2206">
        <f t="shared" si="409"/>
        <v>13</v>
      </c>
      <c r="J2206">
        <f t="shared" ca="1" si="410"/>
        <v>4</v>
      </c>
      <c r="K2206">
        <f t="shared" ca="1" si="416"/>
        <v>22113.15</v>
      </c>
      <c r="L2206">
        <f t="shared" ca="1" si="417"/>
        <v>22085.75</v>
      </c>
      <c r="M2206" s="21">
        <f t="shared" ca="1" si="411"/>
        <v>-11.305346433584273</v>
      </c>
      <c r="N2206" s="21">
        <f t="shared" ca="1" si="418"/>
        <v>-0.12390817228663531</v>
      </c>
      <c r="O2206">
        <f t="shared" ca="1" si="412"/>
        <v>1</v>
      </c>
      <c r="P2206" t="str">
        <f t="shared" ca="1" si="419"/>
        <v/>
      </c>
      <c r="Q2206" t="str">
        <f t="shared" ca="1" si="413"/>
        <v/>
      </c>
      <c r="R2206" t="str">
        <f t="shared" ca="1" si="414"/>
        <v/>
      </c>
    </row>
    <row r="2207" spans="3:18" x14ac:dyDescent="0.25">
      <c r="C2207" s="25">
        <v>40163</v>
      </c>
      <c r="D2207" s="24">
        <v>72.66</v>
      </c>
      <c r="E2207" s="24">
        <v>21611.74</v>
      </c>
      <c r="F2207" s="24">
        <v>1109.18</v>
      </c>
      <c r="G2207">
        <f t="shared" si="408"/>
        <v>78.37</v>
      </c>
      <c r="H2207">
        <f t="shared" ca="1" si="415"/>
        <v>69.510000000000005</v>
      </c>
      <c r="I2207">
        <f t="shared" si="409"/>
        <v>12</v>
      </c>
      <c r="J2207">
        <f t="shared" ca="1" si="410"/>
        <v>3</v>
      </c>
      <c r="K2207">
        <f t="shared" ca="1" si="416"/>
        <v>22113.15</v>
      </c>
      <c r="L2207">
        <f t="shared" ca="1" si="417"/>
        <v>22085.75</v>
      </c>
      <c r="M2207" s="21">
        <f t="shared" ca="1" si="411"/>
        <v>-11.305346433584273</v>
      </c>
      <c r="N2207" s="21">
        <f t="shared" ca="1" si="418"/>
        <v>-0.12390817228663531</v>
      </c>
      <c r="O2207">
        <f t="shared" ca="1" si="412"/>
        <v>1</v>
      </c>
      <c r="P2207" t="str">
        <f t="shared" ca="1" si="419"/>
        <v/>
      </c>
      <c r="Q2207" t="str">
        <f t="shared" ca="1" si="413"/>
        <v/>
      </c>
      <c r="R2207" t="str">
        <f t="shared" ca="1" si="414"/>
        <v/>
      </c>
    </row>
    <row r="2208" spans="3:18" x14ac:dyDescent="0.25">
      <c r="C2208" s="25">
        <v>40162</v>
      </c>
      <c r="D2208" s="24">
        <v>70.69</v>
      </c>
      <c r="E2208" s="24">
        <v>21813.919999999998</v>
      </c>
      <c r="F2208" s="24">
        <v>1107.93</v>
      </c>
      <c r="G2208">
        <f t="shared" si="408"/>
        <v>78.37</v>
      </c>
      <c r="H2208">
        <f t="shared" ca="1" si="415"/>
        <v>69.510000000000005</v>
      </c>
      <c r="I2208">
        <f t="shared" si="409"/>
        <v>11</v>
      </c>
      <c r="J2208">
        <f t="shared" ca="1" si="410"/>
        <v>2</v>
      </c>
      <c r="K2208">
        <f t="shared" ca="1" si="416"/>
        <v>22113.15</v>
      </c>
      <c r="L2208">
        <f t="shared" ca="1" si="417"/>
        <v>22085.75</v>
      </c>
      <c r="M2208" s="21">
        <f t="shared" ca="1" si="411"/>
        <v>-11.305346433584273</v>
      </c>
      <c r="N2208" s="21">
        <f t="shared" ca="1" si="418"/>
        <v>-0.12390817228663531</v>
      </c>
      <c r="O2208">
        <f t="shared" ca="1" si="412"/>
        <v>1</v>
      </c>
      <c r="P2208" t="str">
        <f t="shared" ca="1" si="419"/>
        <v/>
      </c>
      <c r="Q2208" t="str">
        <f t="shared" ca="1" si="413"/>
        <v/>
      </c>
      <c r="R2208" t="str">
        <f t="shared" ca="1" si="414"/>
        <v/>
      </c>
    </row>
    <row r="2209" spans="3:18" x14ac:dyDescent="0.25">
      <c r="C2209" s="25">
        <v>40161</v>
      </c>
      <c r="D2209" s="24">
        <v>69.510000000000005</v>
      </c>
      <c r="E2209" s="24">
        <v>22085.75</v>
      </c>
      <c r="F2209" s="24">
        <v>1114.1099999999999</v>
      </c>
      <c r="G2209">
        <f t="shared" si="408"/>
        <v>78.37</v>
      </c>
      <c r="H2209">
        <f t="shared" ca="1" si="415"/>
        <v>69.510000000000005</v>
      </c>
      <c r="I2209">
        <f t="shared" si="409"/>
        <v>10</v>
      </c>
      <c r="J2209">
        <f t="shared" ca="1" si="410"/>
        <v>1</v>
      </c>
      <c r="K2209">
        <f t="shared" ca="1" si="416"/>
        <v>22113.15</v>
      </c>
      <c r="L2209">
        <f t="shared" ca="1" si="417"/>
        <v>22085.75</v>
      </c>
      <c r="M2209" s="21">
        <f t="shared" ca="1" si="411"/>
        <v>-11.305346433584273</v>
      </c>
      <c r="N2209" s="21">
        <f t="shared" ca="1" si="418"/>
        <v>-0.12390817228663531</v>
      </c>
      <c r="O2209">
        <f t="shared" ca="1" si="412"/>
        <v>1</v>
      </c>
      <c r="P2209" t="str">
        <f t="shared" ca="1" si="419"/>
        <v/>
      </c>
      <c r="Q2209" t="str">
        <f t="shared" ca="1" si="413"/>
        <v/>
      </c>
      <c r="R2209" t="str">
        <f t="shared" ca="1" si="414"/>
        <v/>
      </c>
    </row>
    <row r="2210" spans="3:18" x14ac:dyDescent="0.25">
      <c r="C2210" s="25">
        <v>40158</v>
      </c>
      <c r="D2210" s="24">
        <v>69.87</v>
      </c>
      <c r="E2210" s="24">
        <v>21902.11</v>
      </c>
      <c r="F2210" s="24">
        <v>1106.4100000000001</v>
      </c>
      <c r="G2210">
        <f t="shared" si="408"/>
        <v>78.37</v>
      </c>
      <c r="H2210">
        <f t="shared" ca="1" si="415"/>
        <v>69.87</v>
      </c>
      <c r="I2210">
        <f t="shared" si="409"/>
        <v>9</v>
      </c>
      <c r="J2210">
        <f t="shared" ca="1" si="410"/>
        <v>1</v>
      </c>
      <c r="K2210">
        <f t="shared" ca="1" si="416"/>
        <v>22113.15</v>
      </c>
      <c r="L2210">
        <f t="shared" ca="1" si="417"/>
        <v>21902.11</v>
      </c>
      <c r="M2210" s="21">
        <f t="shared" ca="1" si="411"/>
        <v>-10.845986984815614</v>
      </c>
      <c r="N2210" s="21">
        <f t="shared" ca="1" si="418"/>
        <v>-0.95436425837115424</v>
      </c>
      <c r="O2210">
        <f t="shared" ca="1" si="412"/>
        <v>1</v>
      </c>
      <c r="P2210" t="str">
        <f t="shared" ca="1" si="419"/>
        <v/>
      </c>
      <c r="Q2210" t="str">
        <f t="shared" ca="1" si="413"/>
        <v/>
      </c>
      <c r="R2210" t="str">
        <f t="shared" ca="1" si="414"/>
        <v/>
      </c>
    </row>
    <row r="2211" spans="3:18" x14ac:dyDescent="0.25">
      <c r="C2211" s="25">
        <v>40157</v>
      </c>
      <c r="D2211" s="24">
        <v>70.540000000000006</v>
      </c>
      <c r="E2211" s="24">
        <v>21700.04</v>
      </c>
      <c r="F2211" s="24">
        <v>1102.3499999999999</v>
      </c>
      <c r="G2211">
        <f t="shared" si="408"/>
        <v>78.37</v>
      </c>
      <c r="H2211">
        <f t="shared" ca="1" si="415"/>
        <v>70.540000000000006</v>
      </c>
      <c r="I2211">
        <f t="shared" si="409"/>
        <v>8</v>
      </c>
      <c r="J2211">
        <f t="shared" ca="1" si="410"/>
        <v>1</v>
      </c>
      <c r="K2211">
        <f t="shared" ca="1" si="416"/>
        <v>22113.15</v>
      </c>
      <c r="L2211">
        <f t="shared" ca="1" si="417"/>
        <v>21700.04</v>
      </c>
      <c r="M2211" s="21">
        <f t="shared" ca="1" si="411"/>
        <v>-9.9910680107183847</v>
      </c>
      <c r="N2211" s="21">
        <f t="shared" ca="1" si="418"/>
        <v>-1.8681644180046697</v>
      </c>
      <c r="O2211" t="str">
        <f t="shared" ca="1" si="412"/>
        <v/>
      </c>
      <c r="P2211" t="str">
        <f t="shared" ca="1" si="419"/>
        <v/>
      </c>
      <c r="Q2211" t="str">
        <f t="shared" ca="1" si="413"/>
        <v/>
      </c>
      <c r="R2211" t="str">
        <f t="shared" ca="1" si="414"/>
        <v/>
      </c>
    </row>
    <row r="2212" spans="3:18" x14ac:dyDescent="0.25">
      <c r="C2212" s="25">
        <v>40156</v>
      </c>
      <c r="D2212" s="24">
        <v>70.67</v>
      </c>
      <c r="E2212" s="24">
        <v>21741.759999999998</v>
      </c>
      <c r="F2212" s="24">
        <v>1095.95</v>
      </c>
      <c r="G2212">
        <f t="shared" si="408"/>
        <v>78.37</v>
      </c>
      <c r="H2212">
        <f t="shared" ca="1" si="415"/>
        <v>70.67</v>
      </c>
      <c r="I2212">
        <f t="shared" si="409"/>
        <v>7</v>
      </c>
      <c r="J2212">
        <f t="shared" ca="1" si="410"/>
        <v>1</v>
      </c>
      <c r="K2212">
        <f t="shared" ca="1" si="416"/>
        <v>22113.15</v>
      </c>
      <c r="L2212">
        <f t="shared" ca="1" si="417"/>
        <v>21741.759999999998</v>
      </c>
      <c r="M2212" s="21">
        <f t="shared" ca="1" si="411"/>
        <v>-9.825188209774149</v>
      </c>
      <c r="N2212" s="21">
        <f t="shared" ca="1" si="418"/>
        <v>-1.6794983980120581</v>
      </c>
      <c r="O2212" t="str">
        <f t="shared" ca="1" si="412"/>
        <v/>
      </c>
      <c r="P2212" t="str">
        <f t="shared" ca="1" si="419"/>
        <v/>
      </c>
      <c r="Q2212" t="str">
        <f t="shared" ca="1" si="413"/>
        <v/>
      </c>
      <c r="R2212" t="str">
        <f t="shared" ca="1" si="414"/>
        <v/>
      </c>
    </row>
    <row r="2213" spans="3:18" x14ac:dyDescent="0.25">
      <c r="C2213" s="25">
        <v>40155</v>
      </c>
      <c r="D2213" s="24">
        <v>72.62</v>
      </c>
      <c r="E2213" s="24">
        <v>22060.52</v>
      </c>
      <c r="F2213" s="24">
        <v>1091.94</v>
      </c>
      <c r="G2213">
        <f t="shared" si="408"/>
        <v>79.58</v>
      </c>
      <c r="H2213">
        <f t="shared" ca="1" si="415"/>
        <v>72.62</v>
      </c>
      <c r="I2213">
        <f t="shared" si="409"/>
        <v>15</v>
      </c>
      <c r="J2213">
        <f t="shared" ca="1" si="410"/>
        <v>1</v>
      </c>
      <c r="K2213">
        <f t="shared" ca="1" si="416"/>
        <v>22840.33</v>
      </c>
      <c r="L2213">
        <f t="shared" ca="1" si="417"/>
        <v>22060.52</v>
      </c>
      <c r="M2213" s="21">
        <f t="shared" ca="1" si="411"/>
        <v>-8.7459160593113765</v>
      </c>
      <c r="N2213" s="21">
        <f t="shared" ca="1" si="418"/>
        <v>-3.4141800928445432</v>
      </c>
      <c r="O2213" t="str">
        <f t="shared" ca="1" si="412"/>
        <v/>
      </c>
      <c r="P2213" t="str">
        <f t="shared" ca="1" si="419"/>
        <v/>
      </c>
      <c r="Q2213" t="str">
        <f t="shared" ca="1" si="413"/>
        <v/>
      </c>
      <c r="R2213" t="str">
        <f t="shared" ca="1" si="414"/>
        <v/>
      </c>
    </row>
    <row r="2214" spans="3:18" x14ac:dyDescent="0.25">
      <c r="C2214" s="25">
        <v>40154</v>
      </c>
      <c r="D2214" s="24">
        <v>73.930000000000007</v>
      </c>
      <c r="E2214" s="24">
        <v>22324.959999999999</v>
      </c>
      <c r="F2214" s="24">
        <v>1103.25</v>
      </c>
      <c r="G2214">
        <f t="shared" si="408"/>
        <v>79.58</v>
      </c>
      <c r="H2214">
        <f t="shared" ca="1" si="415"/>
        <v>73.930000000000007</v>
      </c>
      <c r="I2214">
        <f t="shared" si="409"/>
        <v>14</v>
      </c>
      <c r="J2214">
        <f t="shared" ca="1" si="410"/>
        <v>1</v>
      </c>
      <c r="K2214">
        <f t="shared" ca="1" si="416"/>
        <v>22840.33</v>
      </c>
      <c r="L2214">
        <f t="shared" ca="1" si="417"/>
        <v>22324.959999999999</v>
      </c>
      <c r="M2214" s="21">
        <f t="shared" ca="1" si="411"/>
        <v>-7.0997738125156973</v>
      </c>
      <c r="N2214" s="21">
        <f t="shared" ca="1" si="418"/>
        <v>-2.2564034757816653</v>
      </c>
      <c r="O2214" t="str">
        <f t="shared" ca="1" si="412"/>
        <v/>
      </c>
      <c r="P2214" t="str">
        <f t="shared" ca="1" si="419"/>
        <v/>
      </c>
      <c r="Q2214" t="str">
        <f t="shared" ca="1" si="413"/>
        <v/>
      </c>
      <c r="R2214" t="str">
        <f t="shared" ca="1" si="414"/>
        <v/>
      </c>
    </row>
    <row r="2215" spans="3:18" x14ac:dyDescent="0.25">
      <c r="C2215" s="25">
        <v>40151</v>
      </c>
      <c r="D2215" s="24">
        <v>75.47</v>
      </c>
      <c r="E2215" s="24">
        <v>22498.15</v>
      </c>
      <c r="F2215" s="24">
        <v>1105.98</v>
      </c>
      <c r="G2215">
        <f t="shared" si="408"/>
        <v>79.58</v>
      </c>
      <c r="H2215">
        <f t="shared" ca="1" si="415"/>
        <v>75.47</v>
      </c>
      <c r="I2215">
        <f t="shared" si="409"/>
        <v>13</v>
      </c>
      <c r="J2215">
        <f t="shared" ca="1" si="410"/>
        <v>1</v>
      </c>
      <c r="K2215">
        <f t="shared" ca="1" si="416"/>
        <v>22840.33</v>
      </c>
      <c r="L2215">
        <f t="shared" ca="1" si="417"/>
        <v>22498.15</v>
      </c>
      <c r="M2215" s="21">
        <f t="shared" ca="1" si="411"/>
        <v>-5.1646142246795641</v>
      </c>
      <c r="N2215" s="21">
        <f t="shared" ca="1" si="418"/>
        <v>-1.4981394752177413</v>
      </c>
      <c r="O2215" t="str">
        <f t="shared" ca="1" si="412"/>
        <v/>
      </c>
      <c r="P2215" t="str">
        <f t="shared" ca="1" si="419"/>
        <v/>
      </c>
      <c r="Q2215" t="str">
        <f t="shared" ca="1" si="413"/>
        <v/>
      </c>
      <c r="R2215" t="str">
        <f t="shared" ca="1" si="414"/>
        <v/>
      </c>
    </row>
    <row r="2216" spans="3:18" x14ac:dyDescent="0.25">
      <c r="C2216" s="25">
        <v>40150</v>
      </c>
      <c r="D2216" s="24">
        <v>76.459999999999994</v>
      </c>
      <c r="E2216" s="24">
        <v>22553.87</v>
      </c>
      <c r="F2216" s="24">
        <v>1099.92</v>
      </c>
      <c r="G2216">
        <f t="shared" si="408"/>
        <v>79.58</v>
      </c>
      <c r="H2216">
        <f t="shared" ca="1" si="415"/>
        <v>76.02</v>
      </c>
      <c r="I2216">
        <f t="shared" si="409"/>
        <v>12</v>
      </c>
      <c r="J2216">
        <f t="shared" ca="1" si="410"/>
        <v>8</v>
      </c>
      <c r="K2216">
        <f t="shared" ca="1" si="416"/>
        <v>22840.33</v>
      </c>
      <c r="L2216">
        <f t="shared" ca="1" si="417"/>
        <v>22423.14</v>
      </c>
      <c r="M2216" s="21">
        <f t="shared" ca="1" si="411"/>
        <v>-4.4734858004523819</v>
      </c>
      <c r="N2216" s="21">
        <f t="shared" ca="1" si="418"/>
        <v>-1.8265497915310402</v>
      </c>
      <c r="O2216" t="str">
        <f t="shared" ca="1" si="412"/>
        <v/>
      </c>
      <c r="P2216" t="str">
        <f t="shared" ca="1" si="419"/>
        <v/>
      </c>
      <c r="Q2216" t="str">
        <f t="shared" ca="1" si="413"/>
        <v/>
      </c>
      <c r="R2216" t="str">
        <f t="shared" ca="1" si="414"/>
        <v/>
      </c>
    </row>
    <row r="2217" spans="3:18" x14ac:dyDescent="0.25">
      <c r="C2217" s="25">
        <v>40149</v>
      </c>
      <c r="D2217" s="24">
        <v>76.599999999999994</v>
      </c>
      <c r="E2217" s="24">
        <v>22289.57</v>
      </c>
      <c r="F2217" s="24">
        <v>1109.23</v>
      </c>
      <c r="G2217">
        <f t="shared" si="408"/>
        <v>79.58</v>
      </c>
      <c r="H2217">
        <f t="shared" ca="1" si="415"/>
        <v>76.02</v>
      </c>
      <c r="I2217">
        <f t="shared" si="409"/>
        <v>11</v>
      </c>
      <c r="J2217">
        <f t="shared" ca="1" si="410"/>
        <v>7</v>
      </c>
      <c r="K2217">
        <f t="shared" ca="1" si="416"/>
        <v>22840.33</v>
      </c>
      <c r="L2217">
        <f t="shared" ca="1" si="417"/>
        <v>22423.14</v>
      </c>
      <c r="M2217" s="21">
        <f t="shared" ca="1" si="411"/>
        <v>-4.4734858004523819</v>
      </c>
      <c r="N2217" s="21">
        <f t="shared" ca="1" si="418"/>
        <v>-1.8265497915310402</v>
      </c>
      <c r="O2217" t="str">
        <f t="shared" ca="1" si="412"/>
        <v/>
      </c>
      <c r="P2217" t="str">
        <f t="shared" ca="1" si="419"/>
        <v/>
      </c>
      <c r="Q2217" t="str">
        <f t="shared" ca="1" si="413"/>
        <v/>
      </c>
      <c r="R2217" t="str">
        <f t="shared" ca="1" si="414"/>
        <v/>
      </c>
    </row>
    <row r="2218" spans="3:18" x14ac:dyDescent="0.25">
      <c r="C2218" s="25">
        <v>40148</v>
      </c>
      <c r="D2218" s="24">
        <v>78.37</v>
      </c>
      <c r="E2218" s="24">
        <v>22113.15</v>
      </c>
      <c r="F2218" s="24">
        <v>1108.8599999999999</v>
      </c>
      <c r="G2218">
        <f t="shared" si="408"/>
        <v>79.58</v>
      </c>
      <c r="H2218">
        <f t="shared" ca="1" si="415"/>
        <v>76.02</v>
      </c>
      <c r="I2218">
        <f t="shared" si="409"/>
        <v>10</v>
      </c>
      <c r="J2218">
        <f t="shared" ca="1" si="410"/>
        <v>6</v>
      </c>
      <c r="K2218">
        <f t="shared" ca="1" si="416"/>
        <v>22840.33</v>
      </c>
      <c r="L2218">
        <f t="shared" ca="1" si="417"/>
        <v>22423.14</v>
      </c>
      <c r="M2218" s="21">
        <f t="shared" ca="1" si="411"/>
        <v>-4.4734858004523819</v>
      </c>
      <c r="N2218" s="21">
        <f t="shared" ca="1" si="418"/>
        <v>-1.8265497915310402</v>
      </c>
      <c r="O2218" t="str">
        <f t="shared" ca="1" si="412"/>
        <v/>
      </c>
      <c r="P2218" t="str">
        <f t="shared" ca="1" si="419"/>
        <v/>
      </c>
      <c r="Q2218" t="str">
        <f t="shared" ca="1" si="413"/>
        <v/>
      </c>
      <c r="R2218" t="str">
        <f t="shared" ca="1" si="414"/>
        <v/>
      </c>
    </row>
    <row r="2219" spans="3:18" x14ac:dyDescent="0.25">
      <c r="C2219" s="25">
        <v>40147</v>
      </c>
      <c r="D2219" s="24">
        <v>77.28</v>
      </c>
      <c r="E2219" s="24">
        <v>21821.5</v>
      </c>
      <c r="F2219" s="24">
        <v>1095.6300000000001</v>
      </c>
      <c r="G2219">
        <f t="shared" si="408"/>
        <v>79.58</v>
      </c>
      <c r="H2219">
        <f t="shared" ca="1" si="415"/>
        <v>76.02</v>
      </c>
      <c r="I2219">
        <f t="shared" si="409"/>
        <v>9</v>
      </c>
      <c r="J2219">
        <f t="shared" ca="1" si="410"/>
        <v>5</v>
      </c>
      <c r="K2219">
        <f t="shared" ca="1" si="416"/>
        <v>22840.33</v>
      </c>
      <c r="L2219">
        <f t="shared" ca="1" si="417"/>
        <v>22423.14</v>
      </c>
      <c r="M2219" s="21">
        <f t="shared" ca="1" si="411"/>
        <v>-4.4734858004523819</v>
      </c>
      <c r="N2219" s="21">
        <f t="shared" ca="1" si="418"/>
        <v>-1.8265497915310402</v>
      </c>
      <c r="O2219" t="str">
        <f t="shared" ca="1" si="412"/>
        <v/>
      </c>
      <c r="P2219" t="str">
        <f t="shared" ca="1" si="419"/>
        <v/>
      </c>
      <c r="Q2219" t="str">
        <f t="shared" ca="1" si="413"/>
        <v/>
      </c>
      <c r="R2219" t="str">
        <f t="shared" ca="1" si="414"/>
        <v/>
      </c>
    </row>
    <row r="2220" spans="3:18" x14ac:dyDescent="0.25">
      <c r="C2220" s="25">
        <v>40144</v>
      </c>
      <c r="D2220" s="24">
        <v>76.05</v>
      </c>
      <c r="E2220" s="24">
        <v>21134.5</v>
      </c>
      <c r="F2220" s="24">
        <v>1091.49</v>
      </c>
      <c r="G2220">
        <f t="shared" si="408"/>
        <v>79.58</v>
      </c>
      <c r="H2220">
        <f t="shared" ca="1" si="415"/>
        <v>76.02</v>
      </c>
      <c r="I2220">
        <f t="shared" si="409"/>
        <v>8</v>
      </c>
      <c r="J2220">
        <f t="shared" ca="1" si="410"/>
        <v>4</v>
      </c>
      <c r="K2220">
        <f t="shared" ca="1" si="416"/>
        <v>22840.33</v>
      </c>
      <c r="L2220">
        <f t="shared" ca="1" si="417"/>
        <v>22423.14</v>
      </c>
      <c r="M2220" s="21">
        <f t="shared" ca="1" si="411"/>
        <v>-4.4734858004523819</v>
      </c>
      <c r="N2220" s="21">
        <f t="shared" ca="1" si="418"/>
        <v>-1.8265497915310402</v>
      </c>
      <c r="O2220" t="str">
        <f t="shared" ca="1" si="412"/>
        <v/>
      </c>
      <c r="P2220" t="str">
        <f t="shared" ca="1" si="419"/>
        <v/>
      </c>
      <c r="Q2220" t="str">
        <f t="shared" ca="1" si="413"/>
        <v/>
      </c>
      <c r="R2220" t="str">
        <f t="shared" ca="1" si="414"/>
        <v/>
      </c>
    </row>
    <row r="2221" spans="3:18" x14ac:dyDescent="0.25">
      <c r="C2221" s="25">
        <v>40143</v>
      </c>
      <c r="D2221" s="24"/>
      <c r="E2221" s="24">
        <v>22210.41</v>
      </c>
      <c r="F2221" s="24"/>
      <c r="G2221">
        <f t="shared" si="408"/>
        <v>79.58</v>
      </c>
      <c r="H2221">
        <f t="shared" ca="1" si="415"/>
        <v>76.02</v>
      </c>
      <c r="I2221">
        <f t="shared" si="409"/>
        <v>7</v>
      </c>
      <c r="J2221">
        <f t="shared" ca="1" si="410"/>
        <v>3</v>
      </c>
      <c r="K2221">
        <f t="shared" ca="1" si="416"/>
        <v>22840.33</v>
      </c>
      <c r="L2221">
        <f t="shared" ca="1" si="417"/>
        <v>22423.14</v>
      </c>
      <c r="M2221" s="21">
        <f t="shared" ca="1" si="411"/>
        <v>-4.4734858004523819</v>
      </c>
      <c r="N2221" s="21">
        <f t="shared" ca="1" si="418"/>
        <v>-1.8265497915310402</v>
      </c>
      <c r="O2221" t="str">
        <f t="shared" ca="1" si="412"/>
        <v/>
      </c>
      <c r="P2221" t="str">
        <f t="shared" ca="1" si="419"/>
        <v/>
      </c>
      <c r="Q2221" t="str">
        <f t="shared" ca="1" si="413"/>
        <v/>
      </c>
      <c r="R2221" t="str">
        <f t="shared" ca="1" si="414"/>
        <v/>
      </c>
    </row>
    <row r="2222" spans="3:18" x14ac:dyDescent="0.25">
      <c r="C2222" s="25">
        <v>40142</v>
      </c>
      <c r="D2222" s="24">
        <v>77.959999999999994</v>
      </c>
      <c r="E2222" s="24">
        <v>22611.8</v>
      </c>
      <c r="F2222" s="24">
        <v>1110.6300000000001</v>
      </c>
      <c r="G2222">
        <f t="shared" si="408"/>
        <v>79.62</v>
      </c>
      <c r="H2222">
        <f t="shared" ca="1" si="415"/>
        <v>76.02</v>
      </c>
      <c r="I2222">
        <f t="shared" si="409"/>
        <v>15</v>
      </c>
      <c r="J2222">
        <f t="shared" ca="1" si="410"/>
        <v>2</v>
      </c>
      <c r="K2222">
        <f t="shared" ca="1" si="416"/>
        <v>21479.08</v>
      </c>
      <c r="L2222">
        <f t="shared" ca="1" si="417"/>
        <v>22423.14</v>
      </c>
      <c r="M2222" s="21">
        <f t="shared" ca="1" si="411"/>
        <v>-4.521477015825182</v>
      </c>
      <c r="N2222" s="21">
        <f t="shared" ca="1" si="418"/>
        <v>4.3952534279866562</v>
      </c>
      <c r="O2222" t="str">
        <f t="shared" ca="1" si="412"/>
        <v/>
      </c>
      <c r="P2222" t="str">
        <f t="shared" ca="1" si="419"/>
        <v/>
      </c>
      <c r="Q2222" t="str">
        <f t="shared" ca="1" si="413"/>
        <v/>
      </c>
      <c r="R2222" t="str">
        <f t="shared" ca="1" si="414"/>
        <v/>
      </c>
    </row>
    <row r="2223" spans="3:18" x14ac:dyDescent="0.25">
      <c r="C2223" s="25">
        <v>40141</v>
      </c>
      <c r="D2223" s="24">
        <v>76.02</v>
      </c>
      <c r="E2223" s="24">
        <v>22423.14</v>
      </c>
      <c r="F2223" s="24">
        <v>1105.6500000000001</v>
      </c>
      <c r="G2223">
        <f t="shared" si="408"/>
        <v>80.400000000000006</v>
      </c>
      <c r="H2223">
        <f t="shared" ca="1" si="415"/>
        <v>76.02</v>
      </c>
      <c r="I2223">
        <f t="shared" si="409"/>
        <v>15</v>
      </c>
      <c r="J2223">
        <f t="shared" ca="1" si="410"/>
        <v>1</v>
      </c>
      <c r="K2223">
        <f t="shared" ca="1" si="416"/>
        <v>21614.77</v>
      </c>
      <c r="L2223">
        <f t="shared" ca="1" si="417"/>
        <v>22423.14</v>
      </c>
      <c r="M2223" s="21">
        <f t="shared" ca="1" si="411"/>
        <v>-5.4477611940298658</v>
      </c>
      <c r="N2223" s="21">
        <f t="shared" ca="1" si="418"/>
        <v>3.7398963764129656</v>
      </c>
      <c r="O2223" t="str">
        <f t="shared" ca="1" si="412"/>
        <v/>
      </c>
      <c r="P2223" t="str">
        <f t="shared" ca="1" si="419"/>
        <v/>
      </c>
      <c r="Q2223" t="str">
        <f t="shared" ca="1" si="413"/>
        <v/>
      </c>
      <c r="R2223" t="str">
        <f t="shared" ca="1" si="414"/>
        <v/>
      </c>
    </row>
    <row r="2224" spans="3:18" x14ac:dyDescent="0.25">
      <c r="C2224" s="25">
        <v>40140</v>
      </c>
      <c r="D2224" s="24">
        <v>77.56</v>
      </c>
      <c r="E2224" s="24">
        <v>22771.39</v>
      </c>
      <c r="F2224" s="24">
        <v>1106.24</v>
      </c>
      <c r="G2224">
        <f t="shared" si="408"/>
        <v>80.400000000000006</v>
      </c>
      <c r="H2224">
        <f t="shared" ca="1" si="415"/>
        <v>76.349999999999994</v>
      </c>
      <c r="I2224">
        <f t="shared" si="409"/>
        <v>14</v>
      </c>
      <c r="J2224">
        <f t="shared" ca="1" si="410"/>
        <v>7</v>
      </c>
      <c r="K2224">
        <f t="shared" ca="1" si="416"/>
        <v>21614.77</v>
      </c>
      <c r="L2224">
        <f t="shared" ca="1" si="417"/>
        <v>22553.63</v>
      </c>
      <c r="M2224" s="21">
        <f t="shared" ca="1" si="411"/>
        <v>-5.0373134328358322</v>
      </c>
      <c r="N2224" s="21">
        <f t="shared" ca="1" si="418"/>
        <v>4.3436039337915622</v>
      </c>
      <c r="O2224" t="str">
        <f t="shared" ca="1" si="412"/>
        <v/>
      </c>
      <c r="P2224" t="str">
        <f t="shared" ca="1" si="419"/>
        <v/>
      </c>
      <c r="Q2224" t="str">
        <f t="shared" ca="1" si="413"/>
        <v/>
      </c>
      <c r="R2224" t="str">
        <f t="shared" ca="1" si="414"/>
        <v/>
      </c>
    </row>
    <row r="2225" spans="3:18" x14ac:dyDescent="0.25">
      <c r="C2225" s="25">
        <v>40137</v>
      </c>
      <c r="D2225" s="24">
        <v>76.72</v>
      </c>
      <c r="E2225" s="24">
        <v>22455.84</v>
      </c>
      <c r="F2225" s="24">
        <v>1091.3800000000001</v>
      </c>
      <c r="G2225">
        <f t="shared" si="408"/>
        <v>80.400000000000006</v>
      </c>
      <c r="H2225">
        <f t="shared" ca="1" si="415"/>
        <v>76.349999999999994</v>
      </c>
      <c r="I2225">
        <f t="shared" si="409"/>
        <v>13</v>
      </c>
      <c r="J2225">
        <f t="shared" ca="1" si="410"/>
        <v>6</v>
      </c>
      <c r="K2225">
        <f t="shared" ca="1" si="416"/>
        <v>21614.77</v>
      </c>
      <c r="L2225">
        <f t="shared" ca="1" si="417"/>
        <v>22553.63</v>
      </c>
      <c r="M2225" s="21">
        <f t="shared" ca="1" si="411"/>
        <v>-5.0373134328358322</v>
      </c>
      <c r="N2225" s="21">
        <f t="shared" ca="1" si="418"/>
        <v>4.3436039337915622</v>
      </c>
      <c r="O2225" t="str">
        <f t="shared" ca="1" si="412"/>
        <v/>
      </c>
      <c r="P2225" t="str">
        <f t="shared" ca="1" si="419"/>
        <v/>
      </c>
      <c r="Q2225" t="str">
        <f t="shared" ca="1" si="413"/>
        <v/>
      </c>
      <c r="R2225" t="str">
        <f t="shared" ca="1" si="414"/>
        <v/>
      </c>
    </row>
    <row r="2226" spans="3:18" x14ac:dyDescent="0.25">
      <c r="C2226" s="25">
        <v>40136</v>
      </c>
      <c r="D2226" s="24">
        <v>77.459999999999994</v>
      </c>
      <c r="E2226" s="24">
        <v>22643.16</v>
      </c>
      <c r="F2226" s="24">
        <v>1094.9000000000001</v>
      </c>
      <c r="G2226">
        <f t="shared" si="408"/>
        <v>80.400000000000006</v>
      </c>
      <c r="H2226">
        <f t="shared" ca="1" si="415"/>
        <v>76.349999999999994</v>
      </c>
      <c r="I2226">
        <f t="shared" si="409"/>
        <v>12</v>
      </c>
      <c r="J2226">
        <f t="shared" ca="1" si="410"/>
        <v>5</v>
      </c>
      <c r="K2226">
        <f t="shared" ca="1" si="416"/>
        <v>21614.77</v>
      </c>
      <c r="L2226">
        <f t="shared" ca="1" si="417"/>
        <v>22553.63</v>
      </c>
      <c r="M2226" s="21">
        <f t="shared" ca="1" si="411"/>
        <v>-5.0373134328358322</v>
      </c>
      <c r="N2226" s="21">
        <f t="shared" ca="1" si="418"/>
        <v>4.3436039337915622</v>
      </c>
      <c r="O2226" t="str">
        <f t="shared" ca="1" si="412"/>
        <v/>
      </c>
      <c r="P2226" t="str">
        <f t="shared" ca="1" si="419"/>
        <v/>
      </c>
      <c r="Q2226" t="str">
        <f t="shared" ca="1" si="413"/>
        <v/>
      </c>
      <c r="R2226" t="str">
        <f t="shared" ca="1" si="414"/>
        <v/>
      </c>
    </row>
    <row r="2227" spans="3:18" x14ac:dyDescent="0.25">
      <c r="C2227" s="25">
        <v>40135</v>
      </c>
      <c r="D2227" s="24">
        <v>79.58</v>
      </c>
      <c r="E2227" s="24">
        <v>22840.33</v>
      </c>
      <c r="F2227" s="24">
        <v>1109.8</v>
      </c>
      <c r="G2227">
        <f t="shared" si="408"/>
        <v>80.400000000000006</v>
      </c>
      <c r="H2227">
        <f t="shared" ca="1" si="415"/>
        <v>76.349999999999994</v>
      </c>
      <c r="I2227">
        <f t="shared" si="409"/>
        <v>11</v>
      </c>
      <c r="J2227">
        <f t="shared" ca="1" si="410"/>
        <v>4</v>
      </c>
      <c r="K2227">
        <f t="shared" ca="1" si="416"/>
        <v>21614.77</v>
      </c>
      <c r="L2227">
        <f t="shared" ca="1" si="417"/>
        <v>22553.63</v>
      </c>
      <c r="M2227" s="21">
        <f t="shared" ca="1" si="411"/>
        <v>-5.0373134328358322</v>
      </c>
      <c r="N2227" s="21">
        <f t="shared" ca="1" si="418"/>
        <v>4.3436039337915622</v>
      </c>
      <c r="O2227" t="str">
        <f t="shared" ca="1" si="412"/>
        <v/>
      </c>
      <c r="P2227" t="str">
        <f t="shared" ca="1" si="419"/>
        <v/>
      </c>
      <c r="Q2227" t="str">
        <f t="shared" ca="1" si="413"/>
        <v/>
      </c>
      <c r="R2227" t="str">
        <f t="shared" ca="1" si="414"/>
        <v/>
      </c>
    </row>
    <row r="2228" spans="3:18" x14ac:dyDescent="0.25">
      <c r="C2228" s="25">
        <v>40134</v>
      </c>
      <c r="D2228" s="24">
        <v>79.14</v>
      </c>
      <c r="E2228" s="24">
        <v>22914.15</v>
      </c>
      <c r="F2228" s="24">
        <v>1110.32</v>
      </c>
      <c r="G2228">
        <f t="shared" si="408"/>
        <v>80.400000000000006</v>
      </c>
      <c r="H2228">
        <f t="shared" ca="1" si="415"/>
        <v>76.349999999999994</v>
      </c>
      <c r="I2228">
        <f t="shared" si="409"/>
        <v>10</v>
      </c>
      <c r="J2228">
        <f t="shared" ca="1" si="410"/>
        <v>3</v>
      </c>
      <c r="K2228">
        <f t="shared" ca="1" si="416"/>
        <v>21614.77</v>
      </c>
      <c r="L2228">
        <f t="shared" ca="1" si="417"/>
        <v>22553.63</v>
      </c>
      <c r="M2228" s="21">
        <f t="shared" ca="1" si="411"/>
        <v>-5.0373134328358322</v>
      </c>
      <c r="N2228" s="21">
        <f t="shared" ca="1" si="418"/>
        <v>4.3436039337915622</v>
      </c>
      <c r="O2228" t="str">
        <f t="shared" ca="1" si="412"/>
        <v/>
      </c>
      <c r="P2228" t="str">
        <f t="shared" ca="1" si="419"/>
        <v/>
      </c>
      <c r="Q2228" t="str">
        <f t="shared" ca="1" si="413"/>
        <v/>
      </c>
      <c r="R2228" t="str">
        <f t="shared" ca="1" si="414"/>
        <v/>
      </c>
    </row>
    <row r="2229" spans="3:18" x14ac:dyDescent="0.25">
      <c r="C2229" s="25">
        <v>40133</v>
      </c>
      <c r="D2229" s="24">
        <v>78.900000000000006</v>
      </c>
      <c r="E2229" s="24">
        <v>22943.98</v>
      </c>
      <c r="F2229" s="24">
        <v>1109.3</v>
      </c>
      <c r="G2229">
        <f t="shared" si="408"/>
        <v>80.400000000000006</v>
      </c>
      <c r="H2229">
        <f t="shared" ca="1" si="415"/>
        <v>76.349999999999994</v>
      </c>
      <c r="I2229">
        <f t="shared" si="409"/>
        <v>9</v>
      </c>
      <c r="J2229">
        <f t="shared" ca="1" si="410"/>
        <v>2</v>
      </c>
      <c r="K2229">
        <f t="shared" ca="1" si="416"/>
        <v>21614.77</v>
      </c>
      <c r="L2229">
        <f t="shared" ca="1" si="417"/>
        <v>22553.63</v>
      </c>
      <c r="M2229" s="21">
        <f t="shared" ca="1" si="411"/>
        <v>-5.0373134328358322</v>
      </c>
      <c r="N2229" s="21">
        <f t="shared" ca="1" si="418"/>
        <v>4.3436039337915622</v>
      </c>
      <c r="O2229" t="str">
        <f t="shared" ca="1" si="412"/>
        <v/>
      </c>
      <c r="P2229" t="str">
        <f t="shared" ca="1" si="419"/>
        <v/>
      </c>
      <c r="Q2229" t="str">
        <f t="shared" ca="1" si="413"/>
        <v/>
      </c>
      <c r="R2229" t="str">
        <f t="shared" ca="1" si="414"/>
        <v/>
      </c>
    </row>
    <row r="2230" spans="3:18" x14ac:dyDescent="0.25">
      <c r="C2230" s="25">
        <v>40130</v>
      </c>
      <c r="D2230" s="24">
        <v>76.349999999999994</v>
      </c>
      <c r="E2230" s="24">
        <v>22553.63</v>
      </c>
      <c r="F2230" s="24">
        <v>1093.48</v>
      </c>
      <c r="G2230">
        <f t="shared" si="408"/>
        <v>80.400000000000006</v>
      </c>
      <c r="H2230">
        <f t="shared" ca="1" si="415"/>
        <v>76.349999999999994</v>
      </c>
      <c r="I2230">
        <f t="shared" si="409"/>
        <v>8</v>
      </c>
      <c r="J2230">
        <f t="shared" ca="1" si="410"/>
        <v>1</v>
      </c>
      <c r="K2230">
        <f t="shared" ca="1" si="416"/>
        <v>21614.77</v>
      </c>
      <c r="L2230">
        <f t="shared" ca="1" si="417"/>
        <v>22553.63</v>
      </c>
      <c r="M2230" s="21">
        <f t="shared" ca="1" si="411"/>
        <v>-5.0373134328358322</v>
      </c>
      <c r="N2230" s="21">
        <f t="shared" ca="1" si="418"/>
        <v>4.3436039337915622</v>
      </c>
      <c r="O2230" t="str">
        <f t="shared" ca="1" si="412"/>
        <v/>
      </c>
      <c r="P2230" t="str">
        <f t="shared" ca="1" si="419"/>
        <v/>
      </c>
      <c r="Q2230" t="str">
        <f t="shared" ca="1" si="413"/>
        <v/>
      </c>
      <c r="R2230" t="str">
        <f t="shared" ca="1" si="414"/>
        <v/>
      </c>
    </row>
    <row r="2231" spans="3:18" x14ac:dyDescent="0.25">
      <c r="C2231" s="25">
        <v>40129</v>
      </c>
      <c r="D2231" s="24">
        <v>76.94</v>
      </c>
      <c r="E2231" s="24">
        <v>22397.57</v>
      </c>
      <c r="F2231" s="24">
        <v>1087.24</v>
      </c>
      <c r="G2231">
        <f t="shared" si="408"/>
        <v>80.5</v>
      </c>
      <c r="H2231">
        <f t="shared" ca="1" si="415"/>
        <v>76.94</v>
      </c>
      <c r="I2231">
        <f t="shared" si="409"/>
        <v>15</v>
      </c>
      <c r="J2231">
        <f t="shared" ca="1" si="410"/>
        <v>1</v>
      </c>
      <c r="K2231">
        <f t="shared" ca="1" si="416"/>
        <v>22589.73</v>
      </c>
      <c r="L2231">
        <f t="shared" ca="1" si="417"/>
        <v>22397.57</v>
      </c>
      <c r="M2231" s="21">
        <f t="shared" ca="1" si="411"/>
        <v>-4.4223602484472107</v>
      </c>
      <c r="N2231" s="21">
        <f t="shared" ca="1" si="418"/>
        <v>-0.85065204409260353</v>
      </c>
      <c r="O2231" t="str">
        <f t="shared" ca="1" si="412"/>
        <v/>
      </c>
      <c r="P2231" t="str">
        <f t="shared" ca="1" si="419"/>
        <v/>
      </c>
      <c r="Q2231" t="str">
        <f t="shared" ca="1" si="413"/>
        <v/>
      </c>
      <c r="R2231" t="str">
        <f t="shared" ca="1" si="414"/>
        <v/>
      </c>
    </row>
    <row r="2232" spans="3:18" x14ac:dyDescent="0.25">
      <c r="C2232" s="25">
        <v>40128</v>
      </c>
      <c r="D2232" s="24">
        <v>79.28</v>
      </c>
      <c r="E2232" s="24">
        <v>22627.21</v>
      </c>
      <c r="F2232" s="24">
        <v>1098.51</v>
      </c>
      <c r="G2232">
        <f t="shared" si="408"/>
        <v>81.19</v>
      </c>
      <c r="H2232">
        <f t="shared" ca="1" si="415"/>
        <v>77</v>
      </c>
      <c r="I2232">
        <f t="shared" si="409"/>
        <v>15</v>
      </c>
      <c r="J2232">
        <f t="shared" ca="1" si="410"/>
        <v>9</v>
      </c>
      <c r="K2232">
        <f t="shared" ca="1" si="416"/>
        <v>22210.52</v>
      </c>
      <c r="L2232">
        <f t="shared" ca="1" si="417"/>
        <v>21752.87</v>
      </c>
      <c r="M2232" s="21">
        <f t="shared" ca="1" si="411"/>
        <v>-5.1607340805517872</v>
      </c>
      <c r="N2232" s="21">
        <f t="shared" ca="1" si="418"/>
        <v>-2.0605100646000296</v>
      </c>
      <c r="O2232" t="str">
        <f t="shared" ca="1" si="412"/>
        <v/>
      </c>
      <c r="P2232" t="str">
        <f t="shared" ca="1" si="419"/>
        <v/>
      </c>
      <c r="Q2232" t="str">
        <f t="shared" ca="1" si="413"/>
        <v/>
      </c>
      <c r="R2232" t="str">
        <f t="shared" ca="1" si="414"/>
        <v/>
      </c>
    </row>
    <row r="2233" spans="3:18" x14ac:dyDescent="0.25">
      <c r="C2233" s="25">
        <v>40127</v>
      </c>
      <c r="D2233" s="24">
        <v>79.05</v>
      </c>
      <c r="E2233" s="24">
        <v>22268.16</v>
      </c>
      <c r="F2233" s="24">
        <v>1093.01</v>
      </c>
      <c r="G2233">
        <f t="shared" si="408"/>
        <v>81.37</v>
      </c>
      <c r="H2233">
        <f t="shared" ca="1" si="415"/>
        <v>77</v>
      </c>
      <c r="I2233">
        <f t="shared" si="409"/>
        <v>15</v>
      </c>
      <c r="J2233">
        <f t="shared" ca="1" si="410"/>
        <v>8</v>
      </c>
      <c r="K2233">
        <f t="shared" ca="1" si="416"/>
        <v>22318.11</v>
      </c>
      <c r="L2233">
        <f t="shared" ca="1" si="417"/>
        <v>21752.87</v>
      </c>
      <c r="M2233" s="21">
        <f t="shared" ca="1" si="411"/>
        <v>-5.3705296792429742</v>
      </c>
      <c r="N2233" s="21">
        <f t="shared" ca="1" si="418"/>
        <v>-2.532651734398661</v>
      </c>
      <c r="O2233" t="str">
        <f t="shared" ca="1" si="412"/>
        <v/>
      </c>
      <c r="P2233" t="str">
        <f t="shared" ca="1" si="419"/>
        <v/>
      </c>
      <c r="Q2233" t="str">
        <f t="shared" ca="1" si="413"/>
        <v/>
      </c>
      <c r="R2233" t="str">
        <f t="shared" ca="1" si="414"/>
        <v/>
      </c>
    </row>
    <row r="2234" spans="3:18" x14ac:dyDescent="0.25">
      <c r="C2234" s="25">
        <v>40126</v>
      </c>
      <c r="D2234" s="24">
        <v>79.430000000000007</v>
      </c>
      <c r="E2234" s="24">
        <v>22207.55</v>
      </c>
      <c r="F2234" s="24">
        <v>1093.08</v>
      </c>
      <c r="G2234">
        <f t="shared" si="408"/>
        <v>81.37</v>
      </c>
      <c r="H2234">
        <f t="shared" ca="1" si="415"/>
        <v>77</v>
      </c>
      <c r="I2234">
        <f t="shared" si="409"/>
        <v>14</v>
      </c>
      <c r="J2234">
        <f t="shared" ca="1" si="410"/>
        <v>7</v>
      </c>
      <c r="K2234">
        <f t="shared" ca="1" si="416"/>
        <v>22318.11</v>
      </c>
      <c r="L2234">
        <f t="shared" ca="1" si="417"/>
        <v>21752.87</v>
      </c>
      <c r="M2234" s="21">
        <f t="shared" ca="1" si="411"/>
        <v>-5.3705296792429742</v>
      </c>
      <c r="N2234" s="21">
        <f t="shared" ca="1" si="418"/>
        <v>-2.532651734398661</v>
      </c>
      <c r="O2234" t="str">
        <f t="shared" ca="1" si="412"/>
        <v/>
      </c>
      <c r="P2234" t="str">
        <f t="shared" ca="1" si="419"/>
        <v/>
      </c>
      <c r="Q2234" t="str">
        <f t="shared" ca="1" si="413"/>
        <v/>
      </c>
      <c r="R2234" t="str">
        <f t="shared" ca="1" si="414"/>
        <v/>
      </c>
    </row>
    <row r="2235" spans="3:18" x14ac:dyDescent="0.25">
      <c r="C2235" s="25">
        <v>40123</v>
      </c>
      <c r="D2235" s="24">
        <v>77.430000000000007</v>
      </c>
      <c r="E2235" s="24">
        <v>21829.72</v>
      </c>
      <c r="F2235" s="24">
        <v>1069.3</v>
      </c>
      <c r="G2235">
        <f t="shared" si="408"/>
        <v>81.37</v>
      </c>
      <c r="H2235">
        <f t="shared" ca="1" si="415"/>
        <v>77</v>
      </c>
      <c r="I2235">
        <f t="shared" si="409"/>
        <v>13</v>
      </c>
      <c r="J2235">
        <f t="shared" ca="1" si="410"/>
        <v>6</v>
      </c>
      <c r="K2235">
        <f t="shared" ca="1" si="416"/>
        <v>22318.11</v>
      </c>
      <c r="L2235">
        <f t="shared" ca="1" si="417"/>
        <v>21752.87</v>
      </c>
      <c r="M2235" s="21">
        <f t="shared" ca="1" si="411"/>
        <v>-5.3705296792429742</v>
      </c>
      <c r="N2235" s="21">
        <f t="shared" ca="1" si="418"/>
        <v>-2.532651734398661</v>
      </c>
      <c r="O2235" t="str">
        <f t="shared" ca="1" si="412"/>
        <v/>
      </c>
      <c r="P2235" t="str">
        <f t="shared" ca="1" si="419"/>
        <v/>
      </c>
      <c r="Q2235" t="str">
        <f t="shared" ca="1" si="413"/>
        <v/>
      </c>
      <c r="R2235" t="str">
        <f t="shared" ca="1" si="414"/>
        <v/>
      </c>
    </row>
    <row r="2236" spans="3:18" x14ac:dyDescent="0.25">
      <c r="C2236" s="25">
        <v>40122</v>
      </c>
      <c r="D2236" s="24">
        <v>79.62</v>
      </c>
      <c r="E2236" s="24">
        <v>21479.08</v>
      </c>
      <c r="F2236" s="24">
        <v>1066.6300000000001</v>
      </c>
      <c r="G2236">
        <f t="shared" si="408"/>
        <v>81.37</v>
      </c>
      <c r="H2236">
        <f t="shared" ca="1" si="415"/>
        <v>77</v>
      </c>
      <c r="I2236">
        <f t="shared" si="409"/>
        <v>12</v>
      </c>
      <c r="J2236">
        <f t="shared" ca="1" si="410"/>
        <v>5</v>
      </c>
      <c r="K2236">
        <f t="shared" ca="1" si="416"/>
        <v>22318.11</v>
      </c>
      <c r="L2236">
        <f t="shared" ca="1" si="417"/>
        <v>21752.87</v>
      </c>
      <c r="M2236" s="21">
        <f t="shared" ca="1" si="411"/>
        <v>-5.3705296792429742</v>
      </c>
      <c r="N2236" s="21">
        <f t="shared" ca="1" si="418"/>
        <v>-2.532651734398661</v>
      </c>
      <c r="O2236" t="str">
        <f t="shared" ca="1" si="412"/>
        <v/>
      </c>
      <c r="P2236" t="str">
        <f t="shared" ca="1" si="419"/>
        <v/>
      </c>
      <c r="Q2236" t="str">
        <f t="shared" ca="1" si="413"/>
        <v/>
      </c>
      <c r="R2236" t="str">
        <f t="shared" ca="1" si="414"/>
        <v/>
      </c>
    </row>
    <row r="2237" spans="3:18" x14ac:dyDescent="0.25">
      <c r="C2237" s="25">
        <v>40121</v>
      </c>
      <c r="D2237" s="24">
        <v>80.400000000000006</v>
      </c>
      <c r="E2237" s="24">
        <v>21614.77</v>
      </c>
      <c r="F2237" s="24">
        <v>1046.5</v>
      </c>
      <c r="G2237">
        <f t="shared" si="408"/>
        <v>81.37</v>
      </c>
      <c r="H2237">
        <f t="shared" ca="1" si="415"/>
        <v>77</v>
      </c>
      <c r="I2237">
        <f t="shared" si="409"/>
        <v>11</v>
      </c>
      <c r="J2237">
        <f t="shared" ca="1" si="410"/>
        <v>4</v>
      </c>
      <c r="K2237">
        <f t="shared" ca="1" si="416"/>
        <v>22318.11</v>
      </c>
      <c r="L2237">
        <f t="shared" ca="1" si="417"/>
        <v>21752.87</v>
      </c>
      <c r="M2237" s="21">
        <f t="shared" ca="1" si="411"/>
        <v>-5.3705296792429742</v>
      </c>
      <c r="N2237" s="21">
        <f t="shared" ca="1" si="418"/>
        <v>-2.532651734398661</v>
      </c>
      <c r="O2237" t="str">
        <f t="shared" ca="1" si="412"/>
        <v/>
      </c>
      <c r="P2237" t="str">
        <f t="shared" ca="1" si="419"/>
        <v/>
      </c>
      <c r="Q2237" t="str">
        <f t="shared" ca="1" si="413"/>
        <v/>
      </c>
      <c r="R2237" t="str">
        <f t="shared" ca="1" si="414"/>
        <v/>
      </c>
    </row>
    <row r="2238" spans="3:18" x14ac:dyDescent="0.25">
      <c r="C2238" s="25">
        <v>40120</v>
      </c>
      <c r="D2238" s="24">
        <v>79.599999999999994</v>
      </c>
      <c r="E2238" s="24">
        <v>21240.06</v>
      </c>
      <c r="F2238" s="24">
        <v>1045.4100000000001</v>
      </c>
      <c r="G2238">
        <f t="shared" si="408"/>
        <v>81.37</v>
      </c>
      <c r="H2238">
        <f t="shared" ca="1" si="415"/>
        <v>77</v>
      </c>
      <c r="I2238">
        <f t="shared" si="409"/>
        <v>10</v>
      </c>
      <c r="J2238">
        <f t="shared" ca="1" si="410"/>
        <v>3</v>
      </c>
      <c r="K2238">
        <f t="shared" ca="1" si="416"/>
        <v>22318.11</v>
      </c>
      <c r="L2238">
        <f t="shared" ca="1" si="417"/>
        <v>21752.87</v>
      </c>
      <c r="M2238" s="21">
        <f t="shared" ca="1" si="411"/>
        <v>-5.3705296792429742</v>
      </c>
      <c r="N2238" s="21">
        <f t="shared" ca="1" si="418"/>
        <v>-2.532651734398661</v>
      </c>
      <c r="O2238" t="str">
        <f t="shared" ca="1" si="412"/>
        <v/>
      </c>
      <c r="P2238" t="str">
        <f t="shared" ca="1" si="419"/>
        <v/>
      </c>
      <c r="Q2238" t="str">
        <f t="shared" ca="1" si="413"/>
        <v/>
      </c>
      <c r="R2238" t="str">
        <f t="shared" ca="1" si="414"/>
        <v/>
      </c>
    </row>
    <row r="2239" spans="3:18" x14ac:dyDescent="0.25">
      <c r="C2239" s="25">
        <v>40119</v>
      </c>
      <c r="D2239" s="24">
        <v>78.13</v>
      </c>
      <c r="E2239" s="24">
        <v>21620.19</v>
      </c>
      <c r="F2239" s="24">
        <v>1042.8800000000001</v>
      </c>
      <c r="G2239">
        <f t="shared" si="408"/>
        <v>81.37</v>
      </c>
      <c r="H2239">
        <f t="shared" ca="1" si="415"/>
        <v>77</v>
      </c>
      <c r="I2239">
        <f t="shared" si="409"/>
        <v>9</v>
      </c>
      <c r="J2239">
        <f t="shared" ca="1" si="410"/>
        <v>2</v>
      </c>
      <c r="K2239">
        <f t="shared" ca="1" si="416"/>
        <v>22318.11</v>
      </c>
      <c r="L2239">
        <f t="shared" ca="1" si="417"/>
        <v>21752.87</v>
      </c>
      <c r="M2239" s="21">
        <f t="shared" ca="1" si="411"/>
        <v>-5.3705296792429742</v>
      </c>
      <c r="N2239" s="21">
        <f t="shared" ca="1" si="418"/>
        <v>-2.532651734398661</v>
      </c>
      <c r="O2239" t="str">
        <f t="shared" ca="1" si="412"/>
        <v/>
      </c>
      <c r="P2239" t="str">
        <f t="shared" ca="1" si="419"/>
        <v/>
      </c>
      <c r="Q2239" t="str">
        <f t="shared" ca="1" si="413"/>
        <v/>
      </c>
      <c r="R2239" t="str">
        <f t="shared" ca="1" si="414"/>
        <v/>
      </c>
    </row>
    <row r="2240" spans="3:18" x14ac:dyDescent="0.25">
      <c r="C2240" s="25">
        <v>40116</v>
      </c>
      <c r="D2240" s="24">
        <v>77</v>
      </c>
      <c r="E2240" s="24">
        <v>21752.87</v>
      </c>
      <c r="F2240" s="24">
        <v>1036.19</v>
      </c>
      <c r="G2240">
        <f t="shared" si="408"/>
        <v>81.37</v>
      </c>
      <c r="H2240">
        <f t="shared" ca="1" si="415"/>
        <v>77</v>
      </c>
      <c r="I2240">
        <f t="shared" si="409"/>
        <v>8</v>
      </c>
      <c r="J2240">
        <f t="shared" ca="1" si="410"/>
        <v>1</v>
      </c>
      <c r="K2240">
        <f t="shared" ca="1" si="416"/>
        <v>22318.11</v>
      </c>
      <c r="L2240">
        <f t="shared" ca="1" si="417"/>
        <v>21752.87</v>
      </c>
      <c r="M2240" s="21">
        <f t="shared" ca="1" si="411"/>
        <v>-5.3705296792429742</v>
      </c>
      <c r="N2240" s="21">
        <f t="shared" ca="1" si="418"/>
        <v>-2.532651734398661</v>
      </c>
      <c r="O2240" t="str">
        <f t="shared" ca="1" si="412"/>
        <v/>
      </c>
      <c r="P2240" t="str">
        <f t="shared" ca="1" si="419"/>
        <v/>
      </c>
      <c r="Q2240" t="str">
        <f t="shared" ca="1" si="413"/>
        <v/>
      </c>
      <c r="R2240" t="str">
        <f t="shared" ca="1" si="414"/>
        <v/>
      </c>
    </row>
    <row r="2241" spans="3:18" x14ac:dyDescent="0.25">
      <c r="C2241" s="25">
        <v>40115</v>
      </c>
      <c r="D2241" s="24">
        <v>79.87</v>
      </c>
      <c r="E2241" s="24">
        <v>21264.99</v>
      </c>
      <c r="F2241" s="24">
        <v>1066.1099999999999</v>
      </c>
      <c r="G2241">
        <f t="shared" si="408"/>
        <v>81.37</v>
      </c>
      <c r="H2241">
        <f t="shared" ca="1" si="415"/>
        <v>77.459999999999994</v>
      </c>
      <c r="I2241">
        <f t="shared" si="409"/>
        <v>7</v>
      </c>
      <c r="J2241">
        <f t="shared" ca="1" si="410"/>
        <v>2</v>
      </c>
      <c r="K2241">
        <f t="shared" ca="1" si="416"/>
        <v>22318.11</v>
      </c>
      <c r="L2241">
        <f t="shared" ca="1" si="417"/>
        <v>21761.58</v>
      </c>
      <c r="M2241" s="21">
        <f t="shared" ca="1" si="411"/>
        <v>-4.8052107656384564</v>
      </c>
      <c r="N2241" s="21">
        <f t="shared" ca="1" si="418"/>
        <v>-2.4936251322356551</v>
      </c>
      <c r="O2241" t="str">
        <f t="shared" ca="1" si="412"/>
        <v/>
      </c>
      <c r="P2241" t="str">
        <f t="shared" ca="1" si="419"/>
        <v/>
      </c>
      <c r="Q2241" t="str">
        <f t="shared" ca="1" si="413"/>
        <v/>
      </c>
      <c r="R2241" t="str">
        <f t="shared" ca="1" si="414"/>
        <v/>
      </c>
    </row>
    <row r="2242" spans="3:18" x14ac:dyDescent="0.25">
      <c r="C2242" s="25">
        <v>40114</v>
      </c>
      <c r="D2242" s="24">
        <v>77.459999999999994</v>
      </c>
      <c r="E2242" s="24">
        <v>21761.58</v>
      </c>
      <c r="F2242" s="24">
        <v>1042.6300000000001</v>
      </c>
      <c r="G2242">
        <f t="shared" si="408"/>
        <v>81.37</v>
      </c>
      <c r="H2242">
        <f t="shared" ca="1" si="415"/>
        <v>77.459999999999994</v>
      </c>
      <c r="I2242">
        <f t="shared" si="409"/>
        <v>6</v>
      </c>
      <c r="J2242">
        <f t="shared" ca="1" si="410"/>
        <v>1</v>
      </c>
      <c r="K2242">
        <f t="shared" ca="1" si="416"/>
        <v>22318.11</v>
      </c>
      <c r="L2242">
        <f t="shared" ca="1" si="417"/>
        <v>21761.58</v>
      </c>
      <c r="M2242" s="21">
        <f t="shared" ca="1" si="411"/>
        <v>-4.8052107656384564</v>
      </c>
      <c r="N2242" s="21">
        <f t="shared" ca="1" si="418"/>
        <v>-2.4936251322356551</v>
      </c>
      <c r="O2242" t="str">
        <f t="shared" ca="1" si="412"/>
        <v/>
      </c>
      <c r="P2242" t="str">
        <f t="shared" ca="1" si="419"/>
        <v/>
      </c>
      <c r="Q2242" t="str">
        <f t="shared" ca="1" si="413"/>
        <v/>
      </c>
      <c r="R2242" t="str">
        <f t="shared" ca="1" si="414"/>
        <v/>
      </c>
    </row>
    <row r="2243" spans="3:18" x14ac:dyDescent="0.25">
      <c r="C2243" s="25">
        <v>40113</v>
      </c>
      <c r="D2243" s="24">
        <v>79.55</v>
      </c>
      <c r="E2243" s="24">
        <v>22169.59</v>
      </c>
      <c r="F2243" s="24">
        <v>1063.42</v>
      </c>
      <c r="G2243">
        <f t="shared" si="408"/>
        <v>81.37</v>
      </c>
      <c r="H2243">
        <f t="shared" ca="1" si="415"/>
        <v>78.680000000000007</v>
      </c>
      <c r="I2243">
        <f t="shared" si="409"/>
        <v>5</v>
      </c>
      <c r="J2243">
        <f t="shared" ca="1" si="410"/>
        <v>2</v>
      </c>
      <c r="K2243">
        <f t="shared" ca="1" si="416"/>
        <v>22318.11</v>
      </c>
      <c r="L2243">
        <f t="shared" ca="1" si="417"/>
        <v>0</v>
      </c>
      <c r="M2243" s="21">
        <f t="shared" ca="1" si="411"/>
        <v>-3.3058866904264406</v>
      </c>
      <c r="N2243" s="21">
        <f t="shared" ca="1" si="418"/>
        <v>-100</v>
      </c>
      <c r="O2243" t="str">
        <f t="shared" ca="1" si="412"/>
        <v/>
      </c>
      <c r="P2243" t="str">
        <f t="shared" ca="1" si="419"/>
        <v/>
      </c>
      <c r="Q2243" t="str">
        <f t="shared" ca="1" si="413"/>
        <v/>
      </c>
      <c r="R2243" t="str">
        <f t="shared" ca="1" si="414"/>
        <v/>
      </c>
    </row>
    <row r="2244" spans="3:18" x14ac:dyDescent="0.25">
      <c r="C2244" s="25">
        <v>40112</v>
      </c>
      <c r="D2244" s="24">
        <v>78.680000000000007</v>
      </c>
      <c r="E2244" s="24"/>
      <c r="F2244" s="24">
        <v>1066.95</v>
      </c>
      <c r="G2244">
        <f t="shared" si="408"/>
        <v>81.37</v>
      </c>
      <c r="H2244">
        <f t="shared" ca="1" si="415"/>
        <v>78.680000000000007</v>
      </c>
      <c r="I2244">
        <f t="shared" si="409"/>
        <v>4</v>
      </c>
      <c r="J2244">
        <f t="shared" ca="1" si="410"/>
        <v>1</v>
      </c>
      <c r="K2244">
        <f t="shared" ca="1" si="416"/>
        <v>22318.11</v>
      </c>
      <c r="L2244">
        <f t="shared" ca="1" si="417"/>
        <v>0</v>
      </c>
      <c r="M2244" s="21">
        <f t="shared" ca="1" si="411"/>
        <v>-3.3058866904264406</v>
      </c>
      <c r="N2244" s="21">
        <f t="shared" ca="1" si="418"/>
        <v>-100</v>
      </c>
      <c r="O2244" t="str">
        <f t="shared" ca="1" si="412"/>
        <v/>
      </c>
      <c r="P2244" t="str">
        <f t="shared" ca="1" si="419"/>
        <v/>
      </c>
      <c r="Q2244" t="str">
        <f t="shared" ca="1" si="413"/>
        <v/>
      </c>
      <c r="R2244" t="str">
        <f t="shared" ca="1" si="414"/>
        <v/>
      </c>
    </row>
    <row r="2245" spans="3:18" x14ac:dyDescent="0.25">
      <c r="C2245" s="25">
        <v>40109</v>
      </c>
      <c r="D2245" s="24">
        <v>80.5</v>
      </c>
      <c r="E2245" s="24">
        <v>22589.73</v>
      </c>
      <c r="F2245" s="24">
        <v>1079.5999999999999</v>
      </c>
      <c r="G2245">
        <f t="shared" si="408"/>
        <v>81.37</v>
      </c>
      <c r="H2245">
        <f t="shared" ca="1" si="415"/>
        <v>80.5</v>
      </c>
      <c r="I2245">
        <f t="shared" si="409"/>
        <v>3</v>
      </c>
      <c r="J2245">
        <f t="shared" ca="1" si="410"/>
        <v>1</v>
      </c>
      <c r="K2245">
        <f t="shared" ca="1" si="416"/>
        <v>22318.11</v>
      </c>
      <c r="L2245">
        <f t="shared" ca="1" si="417"/>
        <v>22589.73</v>
      </c>
      <c r="M2245" s="21">
        <f t="shared" ca="1" si="411"/>
        <v>-1.0691901192085629</v>
      </c>
      <c r="N2245" s="21">
        <f t="shared" ca="1" si="418"/>
        <v>1.2170385395537497</v>
      </c>
      <c r="O2245" t="str">
        <f t="shared" ca="1" si="412"/>
        <v/>
      </c>
      <c r="P2245" t="str">
        <f t="shared" ca="1" si="419"/>
        <v/>
      </c>
      <c r="Q2245" t="str">
        <f t="shared" ca="1" si="413"/>
        <v/>
      </c>
      <c r="R2245" t="str">
        <f t="shared" ca="1" si="414"/>
        <v/>
      </c>
    </row>
    <row r="2246" spans="3:18" x14ac:dyDescent="0.25">
      <c r="C2246" s="25">
        <v>40108</v>
      </c>
      <c r="D2246" s="24">
        <v>81.19</v>
      </c>
      <c r="E2246" s="24">
        <v>22210.52</v>
      </c>
      <c r="F2246" s="24">
        <v>1092.9100000000001</v>
      </c>
      <c r="G2246">
        <f t="shared" si="408"/>
        <v>81.37</v>
      </c>
      <c r="H2246">
        <f t="shared" ca="1" si="415"/>
        <v>81.19</v>
      </c>
      <c r="I2246">
        <f t="shared" si="409"/>
        <v>2</v>
      </c>
      <c r="J2246">
        <f t="shared" ca="1" si="410"/>
        <v>1</v>
      </c>
      <c r="K2246">
        <f t="shared" ca="1" si="416"/>
        <v>22318.11</v>
      </c>
      <c r="L2246">
        <f t="shared" ca="1" si="417"/>
        <v>22210.52</v>
      </c>
      <c r="M2246" s="21">
        <f t="shared" ca="1" si="411"/>
        <v>-0.22121174880177508</v>
      </c>
      <c r="N2246" s="21">
        <f t="shared" ca="1" si="418"/>
        <v>-0.48207487103523183</v>
      </c>
      <c r="O2246" t="str">
        <f t="shared" ca="1" si="412"/>
        <v/>
      </c>
      <c r="P2246" t="str">
        <f t="shared" ca="1" si="419"/>
        <v/>
      </c>
      <c r="Q2246" t="str">
        <f t="shared" ca="1" si="413"/>
        <v/>
      </c>
      <c r="R2246" t="str">
        <f t="shared" ca="1" si="414"/>
        <v/>
      </c>
    </row>
    <row r="2247" spans="3:18" x14ac:dyDescent="0.25">
      <c r="C2247" s="25">
        <v>40107</v>
      </c>
      <c r="D2247" s="24">
        <v>81.37</v>
      </c>
      <c r="E2247" s="24">
        <v>22318.11</v>
      </c>
      <c r="F2247" s="24">
        <v>1081.4000000000001</v>
      </c>
      <c r="G2247">
        <f t="shared" si="408"/>
        <v>81.37</v>
      </c>
      <c r="H2247">
        <f t="shared" ca="1" si="415"/>
        <v>81.37</v>
      </c>
      <c r="I2247">
        <f t="shared" si="409"/>
        <v>1</v>
      </c>
      <c r="J2247">
        <f t="shared" ca="1" si="410"/>
        <v>1</v>
      </c>
      <c r="K2247">
        <f t="shared" ca="1" si="416"/>
        <v>22318.11</v>
      </c>
      <c r="L2247">
        <f t="shared" ca="1" si="417"/>
        <v>22318.11</v>
      </c>
      <c r="M2247" s="21">
        <f t="shared" ca="1" si="411"/>
        <v>0</v>
      </c>
      <c r="N2247" s="21">
        <f t="shared" ca="1" si="418"/>
        <v>0</v>
      </c>
      <c r="O2247" t="str">
        <f t="shared" ca="1" si="412"/>
        <v/>
      </c>
      <c r="P2247" t="str">
        <f t="shared" ca="1" si="419"/>
        <v/>
      </c>
      <c r="Q2247" t="str">
        <f t="shared" ca="1" si="413"/>
        <v/>
      </c>
      <c r="R2247" t="str">
        <f t="shared" ca="1" si="414"/>
        <v/>
      </c>
    </row>
    <row r="2248" spans="3:18" x14ac:dyDescent="0.25">
      <c r="C2248" s="25">
        <v>40106</v>
      </c>
      <c r="D2248" s="24">
        <v>79.09</v>
      </c>
      <c r="E2248" s="24">
        <v>22384.959999999999</v>
      </c>
      <c r="F2248" s="24">
        <v>1091.06</v>
      </c>
      <c r="G2248">
        <f t="shared" si="408"/>
        <v>79.61</v>
      </c>
      <c r="H2248">
        <f t="shared" ca="1" si="415"/>
        <v>79.09</v>
      </c>
      <c r="I2248">
        <f t="shared" si="409"/>
        <v>2</v>
      </c>
      <c r="J2248">
        <f t="shared" ca="1" si="410"/>
        <v>1</v>
      </c>
      <c r="K2248">
        <f t="shared" ca="1" si="416"/>
        <v>22200.46</v>
      </c>
      <c r="L2248">
        <f t="shared" ca="1" si="417"/>
        <v>22384.959999999999</v>
      </c>
      <c r="M2248" s="21">
        <f t="shared" ca="1" si="411"/>
        <v>-0.65318427333248552</v>
      </c>
      <c r="N2248" s="21">
        <f t="shared" ca="1" si="418"/>
        <v>0.83106386083890982</v>
      </c>
      <c r="O2248" t="str">
        <f t="shared" ca="1" si="412"/>
        <v/>
      </c>
      <c r="P2248" t="str">
        <f t="shared" ca="1" si="419"/>
        <v/>
      </c>
      <c r="Q2248" t="str">
        <f t="shared" ca="1" si="413"/>
        <v/>
      </c>
      <c r="R2248" t="str">
        <f t="shared" ca="1" si="414"/>
        <v/>
      </c>
    </row>
    <row r="2249" spans="3:18" x14ac:dyDescent="0.25">
      <c r="C2249" s="25">
        <v>40105</v>
      </c>
      <c r="D2249" s="24">
        <v>79.61</v>
      </c>
      <c r="E2249" s="24">
        <v>22200.46</v>
      </c>
      <c r="F2249" s="24">
        <v>1097.9100000000001</v>
      </c>
      <c r="G2249">
        <f t="shared" si="408"/>
        <v>79.61</v>
      </c>
      <c r="H2249">
        <f t="shared" ca="1" si="415"/>
        <v>79.61</v>
      </c>
      <c r="I2249">
        <f t="shared" si="409"/>
        <v>1</v>
      </c>
      <c r="J2249">
        <f t="shared" ca="1" si="410"/>
        <v>1</v>
      </c>
      <c r="K2249">
        <f t="shared" ca="1" si="416"/>
        <v>22200.46</v>
      </c>
      <c r="L2249">
        <f t="shared" ca="1" si="417"/>
        <v>22200.46</v>
      </c>
      <c r="M2249" s="21">
        <f t="shared" ca="1" si="411"/>
        <v>0</v>
      </c>
      <c r="N2249" s="21">
        <f t="shared" ca="1" si="418"/>
        <v>0</v>
      </c>
      <c r="O2249" t="str">
        <f t="shared" ca="1" si="412"/>
        <v/>
      </c>
      <c r="P2249" t="str">
        <f t="shared" ca="1" si="419"/>
        <v/>
      </c>
      <c r="Q2249" t="str">
        <f t="shared" ca="1" si="413"/>
        <v/>
      </c>
      <c r="R2249" t="str">
        <f t="shared" ca="1" si="414"/>
        <v/>
      </c>
    </row>
    <row r="2250" spans="3:18" x14ac:dyDescent="0.25">
      <c r="C2250" s="25">
        <v>40102</v>
      </c>
      <c r="D2250" s="24">
        <v>78.53</v>
      </c>
      <c r="E2250" s="24">
        <v>21929.9</v>
      </c>
      <c r="F2250" s="24">
        <v>1087.68</v>
      </c>
      <c r="G2250">
        <f t="shared" si="408"/>
        <v>78.53</v>
      </c>
      <c r="H2250">
        <f t="shared" ca="1" si="415"/>
        <v>78.53</v>
      </c>
      <c r="I2250">
        <f t="shared" si="409"/>
        <v>1</v>
      </c>
      <c r="J2250">
        <f t="shared" ca="1" si="410"/>
        <v>1</v>
      </c>
      <c r="K2250">
        <f t="shared" ca="1" si="416"/>
        <v>21929.9</v>
      </c>
      <c r="L2250">
        <f t="shared" ca="1" si="417"/>
        <v>21929.9</v>
      </c>
      <c r="M2250" s="21">
        <f t="shared" ca="1" si="411"/>
        <v>0</v>
      </c>
      <c r="N2250" s="21">
        <f t="shared" ca="1" si="418"/>
        <v>0</v>
      </c>
      <c r="O2250" t="str">
        <f t="shared" ca="1" si="412"/>
        <v/>
      </c>
      <c r="P2250" t="str">
        <f t="shared" ca="1" si="419"/>
        <v/>
      </c>
      <c r="Q2250" t="str">
        <f t="shared" ca="1" si="413"/>
        <v/>
      </c>
      <c r="R2250" t="str">
        <f t="shared" ca="1" si="414"/>
        <v/>
      </c>
    </row>
    <row r="2251" spans="3:18" x14ac:dyDescent="0.25">
      <c r="C2251" s="25">
        <v>40101</v>
      </c>
      <c r="D2251" s="24">
        <v>77.58</v>
      </c>
      <c r="E2251" s="24">
        <v>21999.08</v>
      </c>
      <c r="F2251" s="24">
        <v>1096.56</v>
      </c>
      <c r="G2251">
        <f t="shared" si="408"/>
        <v>77.58</v>
      </c>
      <c r="H2251">
        <f t="shared" ca="1" si="415"/>
        <v>77.58</v>
      </c>
      <c r="I2251">
        <f t="shared" si="409"/>
        <v>1</v>
      </c>
      <c r="J2251">
        <f t="shared" ca="1" si="410"/>
        <v>1</v>
      </c>
      <c r="K2251">
        <f t="shared" ca="1" si="416"/>
        <v>21999.08</v>
      </c>
      <c r="L2251">
        <f t="shared" ca="1" si="417"/>
        <v>21999.08</v>
      </c>
      <c r="M2251" s="21">
        <f t="shared" ca="1" si="411"/>
        <v>0</v>
      </c>
      <c r="N2251" s="21">
        <f t="shared" ca="1" si="418"/>
        <v>0</v>
      </c>
      <c r="O2251" t="str">
        <f t="shared" ca="1" si="412"/>
        <v/>
      </c>
      <c r="P2251" t="str">
        <f t="shared" ca="1" si="419"/>
        <v/>
      </c>
      <c r="Q2251" t="str">
        <f t="shared" ca="1" si="413"/>
        <v/>
      </c>
      <c r="R2251" t="str">
        <f t="shared" ca="1" si="414"/>
        <v/>
      </c>
    </row>
    <row r="2252" spans="3:18" x14ac:dyDescent="0.25">
      <c r="C2252" s="25">
        <v>40100</v>
      </c>
      <c r="D2252" s="24">
        <v>75.180000000000007</v>
      </c>
      <c r="E2252" s="24">
        <v>21886.48</v>
      </c>
      <c r="F2252" s="24">
        <v>1092.02</v>
      </c>
      <c r="G2252">
        <f t="shared" si="408"/>
        <v>75.180000000000007</v>
      </c>
      <c r="H2252">
        <f t="shared" ca="1" si="415"/>
        <v>75.180000000000007</v>
      </c>
      <c r="I2252">
        <f t="shared" si="409"/>
        <v>1</v>
      </c>
      <c r="J2252">
        <f t="shared" ca="1" si="410"/>
        <v>1</v>
      </c>
      <c r="K2252">
        <f t="shared" ca="1" si="416"/>
        <v>21886.48</v>
      </c>
      <c r="L2252">
        <f t="shared" ca="1" si="417"/>
        <v>21886.48</v>
      </c>
      <c r="M2252" s="21">
        <f t="shared" ca="1" si="411"/>
        <v>0</v>
      </c>
      <c r="N2252" s="21">
        <f t="shared" ca="1" si="418"/>
        <v>0</v>
      </c>
      <c r="O2252" t="str">
        <f t="shared" ca="1" si="412"/>
        <v/>
      </c>
      <c r="P2252" t="str">
        <f t="shared" ca="1" si="419"/>
        <v/>
      </c>
      <c r="Q2252" t="str">
        <f t="shared" ca="1" si="413"/>
        <v/>
      </c>
      <c r="R2252" t="str">
        <f t="shared" ca="1" si="414"/>
        <v/>
      </c>
    </row>
    <row r="2253" spans="3:18" x14ac:dyDescent="0.25">
      <c r="C2253" s="25">
        <v>40099</v>
      </c>
      <c r="D2253" s="24">
        <v>74.150000000000006</v>
      </c>
      <c r="E2253" s="24">
        <v>21467.360000000001</v>
      </c>
      <c r="F2253" s="24">
        <v>1073.19</v>
      </c>
      <c r="G2253">
        <f t="shared" si="408"/>
        <v>74.150000000000006</v>
      </c>
      <c r="H2253">
        <f t="shared" ca="1" si="415"/>
        <v>74.150000000000006</v>
      </c>
      <c r="I2253">
        <f t="shared" si="409"/>
        <v>1</v>
      </c>
      <c r="J2253">
        <f t="shared" ca="1" si="410"/>
        <v>1</v>
      </c>
      <c r="K2253">
        <f t="shared" ca="1" si="416"/>
        <v>21467.360000000001</v>
      </c>
      <c r="L2253">
        <f t="shared" ca="1" si="417"/>
        <v>21467.360000000001</v>
      </c>
      <c r="M2253" s="21">
        <f t="shared" ca="1" si="411"/>
        <v>0</v>
      </c>
      <c r="N2253" s="21">
        <f t="shared" ca="1" si="418"/>
        <v>0</v>
      </c>
      <c r="O2253" t="str">
        <f t="shared" ca="1" si="412"/>
        <v/>
      </c>
      <c r="P2253" t="str">
        <f t="shared" ca="1" si="419"/>
        <v/>
      </c>
      <c r="Q2253" t="str">
        <f t="shared" ca="1" si="413"/>
        <v/>
      </c>
      <c r="R2253" t="str">
        <f t="shared" ca="1" si="414"/>
        <v/>
      </c>
    </row>
    <row r="2254" spans="3:18" x14ac:dyDescent="0.25">
      <c r="C2254" s="25">
        <v>40098</v>
      </c>
      <c r="D2254" s="24">
        <v>73.27</v>
      </c>
      <c r="E2254" s="24">
        <v>21299.35</v>
      </c>
      <c r="F2254" s="24">
        <v>1076.19</v>
      </c>
      <c r="G2254">
        <f t="shared" si="408"/>
        <v>73.27</v>
      </c>
      <c r="H2254">
        <f t="shared" ca="1" si="415"/>
        <v>73.27</v>
      </c>
      <c r="I2254">
        <f t="shared" si="409"/>
        <v>1</v>
      </c>
      <c r="J2254">
        <f t="shared" ca="1" si="410"/>
        <v>1</v>
      </c>
      <c r="K2254">
        <f t="shared" ca="1" si="416"/>
        <v>21299.35</v>
      </c>
      <c r="L2254">
        <f t="shared" ca="1" si="417"/>
        <v>21299.35</v>
      </c>
      <c r="M2254" s="21">
        <f t="shared" ca="1" si="411"/>
        <v>0</v>
      </c>
      <c r="N2254" s="21">
        <f t="shared" ca="1" si="418"/>
        <v>0</v>
      </c>
      <c r="O2254" t="str">
        <f t="shared" ca="1" si="412"/>
        <v/>
      </c>
      <c r="P2254" t="str">
        <f t="shared" ca="1" si="419"/>
        <v/>
      </c>
      <c r="Q2254" t="str">
        <f t="shared" ca="1" si="413"/>
        <v/>
      </c>
      <c r="R2254" t="str">
        <f t="shared" ca="1" si="414"/>
        <v/>
      </c>
    </row>
    <row r="2255" spans="3:18" x14ac:dyDescent="0.25">
      <c r="C2255" s="25">
        <v>40095</v>
      </c>
      <c r="D2255" s="24">
        <v>71.77</v>
      </c>
      <c r="E2255" s="24">
        <v>21499.439999999999</v>
      </c>
      <c r="F2255" s="24">
        <v>1071.49</v>
      </c>
      <c r="G2255">
        <f t="shared" si="408"/>
        <v>71.77</v>
      </c>
      <c r="H2255">
        <f t="shared" ca="1" si="415"/>
        <v>71.77</v>
      </c>
      <c r="I2255">
        <f t="shared" si="409"/>
        <v>1</v>
      </c>
      <c r="J2255">
        <f t="shared" ca="1" si="410"/>
        <v>1</v>
      </c>
      <c r="K2255">
        <f t="shared" ca="1" si="416"/>
        <v>21499.439999999999</v>
      </c>
      <c r="L2255">
        <f t="shared" ca="1" si="417"/>
        <v>21499.439999999999</v>
      </c>
      <c r="M2255" s="21">
        <f t="shared" ca="1" si="411"/>
        <v>0</v>
      </c>
      <c r="N2255" s="21">
        <f t="shared" ca="1" si="418"/>
        <v>0</v>
      </c>
      <c r="O2255" t="str">
        <f t="shared" ca="1" si="412"/>
        <v/>
      </c>
      <c r="P2255" t="str">
        <f t="shared" ca="1" si="419"/>
        <v/>
      </c>
      <c r="Q2255" t="str">
        <f t="shared" ca="1" si="413"/>
        <v/>
      </c>
      <c r="R2255" t="str">
        <f t="shared" ca="1" si="414"/>
        <v/>
      </c>
    </row>
    <row r="2256" spans="3:18" x14ac:dyDescent="0.25">
      <c r="C2256" s="25">
        <v>40094</v>
      </c>
      <c r="D2256" s="24">
        <v>71.69</v>
      </c>
      <c r="E2256" s="24">
        <v>21492.9</v>
      </c>
      <c r="F2256" s="24">
        <v>1065.48</v>
      </c>
      <c r="G2256">
        <f t="shared" si="408"/>
        <v>72.040000000000006</v>
      </c>
      <c r="H2256">
        <f t="shared" ca="1" si="415"/>
        <v>65.89</v>
      </c>
      <c r="I2256">
        <f t="shared" si="409"/>
        <v>15</v>
      </c>
      <c r="J2256">
        <f t="shared" ca="1" si="410"/>
        <v>11</v>
      </c>
      <c r="K2256">
        <f t="shared" ca="1" si="416"/>
        <v>21623.45</v>
      </c>
      <c r="L2256">
        <f t="shared" ca="1" si="417"/>
        <v>21050.73</v>
      </c>
      <c r="M2256" s="21">
        <f t="shared" ca="1" si="411"/>
        <v>-8.5369239311493654</v>
      </c>
      <c r="N2256" s="21">
        <f t="shared" ca="1" si="418"/>
        <v>-2.6486060272528311</v>
      </c>
      <c r="O2256" t="str">
        <f t="shared" ca="1" si="412"/>
        <v/>
      </c>
      <c r="P2256" t="str">
        <f t="shared" ca="1" si="419"/>
        <v/>
      </c>
      <c r="Q2256" t="str">
        <f t="shared" ca="1" si="413"/>
        <v/>
      </c>
      <c r="R2256" t="str">
        <f t="shared" ca="1" si="414"/>
        <v/>
      </c>
    </row>
    <row r="2257" spans="3:18" x14ac:dyDescent="0.25">
      <c r="C2257" s="25">
        <v>40093</v>
      </c>
      <c r="D2257" s="24">
        <v>69.569999999999993</v>
      </c>
      <c r="E2257" s="24">
        <v>21241.59</v>
      </c>
      <c r="F2257" s="24">
        <v>1057.58</v>
      </c>
      <c r="G2257">
        <f t="shared" ref="G2257:G2320" si="420">MAX($D2257:$D2271)</f>
        <v>72.47</v>
      </c>
      <c r="H2257">
        <f t="shared" ca="1" si="415"/>
        <v>65.89</v>
      </c>
      <c r="I2257">
        <f t="shared" ref="I2257:I2320" si="421">MATCH($G2257,$D2257:$D2271,0)</f>
        <v>15</v>
      </c>
      <c r="J2257">
        <f t="shared" ref="J2257:J2320" ca="1" si="422">MATCH($H2257,$D2257:$D2271,0)</f>
        <v>10</v>
      </c>
      <c r="K2257">
        <f t="shared" ca="1" si="416"/>
        <v>21768.51</v>
      </c>
      <c r="L2257">
        <f t="shared" ca="1" si="417"/>
        <v>21050.73</v>
      </c>
      <c r="M2257" s="21">
        <f t="shared" ref="M2257:M2320" ca="1" si="423">100*(H2257/G2257-1)</f>
        <v>-9.0796191527528602</v>
      </c>
      <c r="N2257" s="21">
        <f t="shared" ca="1" si="418"/>
        <v>-3.2973317879818054</v>
      </c>
      <c r="O2257" t="str">
        <f t="shared" ref="O2257:O2320" ca="1" si="424">IF(M2257&lt;-10,1,"")</f>
        <v/>
      </c>
      <c r="P2257" t="str">
        <f t="shared" ca="1" si="419"/>
        <v/>
      </c>
      <c r="Q2257" t="str">
        <f t="shared" ref="Q2257:Q2320" ca="1" si="425">IF(AND($O2257=1,$P2257=1),OFFSET($C2257,I2257-1,0),"")</f>
        <v/>
      </c>
      <c r="R2257" t="str">
        <f t="shared" ref="R2257:R2320" ca="1" si="426">IF(AND($O2257=1,$P2257=1),OFFSET($C2257,J2257-1,0),"")</f>
        <v/>
      </c>
    </row>
    <row r="2258" spans="3:18" x14ac:dyDescent="0.25">
      <c r="C2258" s="25">
        <v>40092</v>
      </c>
      <c r="D2258" s="24">
        <v>70.88</v>
      </c>
      <c r="E2258" s="24">
        <v>20811.53</v>
      </c>
      <c r="F2258" s="24">
        <v>1054.72</v>
      </c>
      <c r="G2258">
        <f t="shared" si="420"/>
        <v>72.510000000000005</v>
      </c>
      <c r="H2258">
        <f t="shared" ref="H2258:H2321" ca="1" si="427">MIN(OFFSET($D2258,0,0,MATCH($G2258,$D2258:$D2272,0),1))</f>
        <v>65.89</v>
      </c>
      <c r="I2258">
        <f t="shared" si="421"/>
        <v>15</v>
      </c>
      <c r="J2258">
        <f t="shared" ca="1" si="422"/>
        <v>9</v>
      </c>
      <c r="K2258">
        <f t="shared" ref="K2258:K2321" ca="1" si="428">OFFSET($E2258,I2258-1,0)</f>
        <v>21402.92</v>
      </c>
      <c r="L2258">
        <f t="shared" ref="L2258:L2321" ca="1" si="429">OFFSET($E2258,J2258-1,0)</f>
        <v>21050.73</v>
      </c>
      <c r="M2258" s="21">
        <f t="shared" ca="1" si="423"/>
        <v>-9.1297752034202198</v>
      </c>
      <c r="N2258" s="21">
        <f t="shared" ref="N2258:N2321" ca="1" si="430">IF(ISNUMBER(100*(L2258/K2258-1)),100*(L2258/K2258-1),"")</f>
        <v>-1.6455231342265342</v>
      </c>
      <c r="O2258" t="str">
        <f t="shared" ca="1" si="424"/>
        <v/>
      </c>
      <c r="P2258" t="str">
        <f t="shared" ref="P2258:P2321" ca="1" si="431">IF(N2258="","",IF(N2258=-100,"",IF(N2258&lt;-10,1,"")))</f>
        <v/>
      </c>
      <c r="Q2258" t="str">
        <f t="shared" ca="1" si="425"/>
        <v/>
      </c>
      <c r="R2258" t="str">
        <f t="shared" ca="1" si="426"/>
        <v/>
      </c>
    </row>
    <row r="2259" spans="3:18" x14ac:dyDescent="0.25">
      <c r="C2259" s="25">
        <v>40091</v>
      </c>
      <c r="D2259" s="24">
        <v>70.41</v>
      </c>
      <c r="E2259" s="24">
        <v>20429.07</v>
      </c>
      <c r="F2259" s="24">
        <v>1040.45</v>
      </c>
      <c r="G2259">
        <f t="shared" si="420"/>
        <v>72.510000000000005</v>
      </c>
      <c r="H2259">
        <f t="shared" ca="1" si="427"/>
        <v>65.89</v>
      </c>
      <c r="I2259">
        <f t="shared" si="421"/>
        <v>14</v>
      </c>
      <c r="J2259">
        <f t="shared" ca="1" si="422"/>
        <v>8</v>
      </c>
      <c r="K2259">
        <f t="shared" ca="1" si="428"/>
        <v>21402.92</v>
      </c>
      <c r="L2259">
        <f t="shared" ca="1" si="429"/>
        <v>21050.73</v>
      </c>
      <c r="M2259" s="21">
        <f t="shared" ca="1" si="423"/>
        <v>-9.1297752034202198</v>
      </c>
      <c r="N2259" s="21">
        <f t="shared" ca="1" si="430"/>
        <v>-1.6455231342265342</v>
      </c>
      <c r="O2259" t="str">
        <f t="shared" ca="1" si="424"/>
        <v/>
      </c>
      <c r="P2259" t="str">
        <f t="shared" ca="1" si="431"/>
        <v/>
      </c>
      <c r="Q2259" t="str">
        <f t="shared" ca="1" si="425"/>
        <v/>
      </c>
      <c r="R2259" t="str">
        <f t="shared" ca="1" si="426"/>
        <v/>
      </c>
    </row>
    <row r="2260" spans="3:18" x14ac:dyDescent="0.25">
      <c r="C2260" s="25">
        <v>40088</v>
      </c>
      <c r="D2260" s="24">
        <v>69.95</v>
      </c>
      <c r="E2260" s="24">
        <v>20375.490000000002</v>
      </c>
      <c r="F2260" s="24">
        <v>1025.21</v>
      </c>
      <c r="G2260">
        <f t="shared" si="420"/>
        <v>72.510000000000005</v>
      </c>
      <c r="H2260">
        <f t="shared" ca="1" si="427"/>
        <v>65.89</v>
      </c>
      <c r="I2260">
        <f t="shared" si="421"/>
        <v>13</v>
      </c>
      <c r="J2260">
        <f t="shared" ca="1" si="422"/>
        <v>7</v>
      </c>
      <c r="K2260">
        <f t="shared" ca="1" si="428"/>
        <v>21402.92</v>
      </c>
      <c r="L2260">
        <f t="shared" ca="1" si="429"/>
        <v>21050.73</v>
      </c>
      <c r="M2260" s="21">
        <f t="shared" ca="1" si="423"/>
        <v>-9.1297752034202198</v>
      </c>
      <c r="N2260" s="21">
        <f t="shared" ca="1" si="430"/>
        <v>-1.6455231342265342</v>
      </c>
      <c r="O2260" t="str">
        <f t="shared" ca="1" si="424"/>
        <v/>
      </c>
      <c r="P2260" t="str">
        <f t="shared" ca="1" si="431"/>
        <v/>
      </c>
      <c r="Q2260" t="str">
        <f t="shared" ca="1" si="425"/>
        <v/>
      </c>
      <c r="R2260" t="str">
        <f t="shared" ca="1" si="426"/>
        <v/>
      </c>
    </row>
    <row r="2261" spans="3:18" x14ac:dyDescent="0.25">
      <c r="C2261" s="25">
        <v>40087</v>
      </c>
      <c r="D2261" s="24">
        <v>70.819999999999993</v>
      </c>
      <c r="E2261" s="24"/>
      <c r="F2261" s="24">
        <v>1029.8499999999999</v>
      </c>
      <c r="G2261">
        <f t="shared" si="420"/>
        <v>72.510000000000005</v>
      </c>
      <c r="H2261">
        <f t="shared" ca="1" si="427"/>
        <v>65.89</v>
      </c>
      <c r="I2261">
        <f t="shared" si="421"/>
        <v>12</v>
      </c>
      <c r="J2261">
        <f t="shared" ca="1" si="422"/>
        <v>6</v>
      </c>
      <c r="K2261">
        <f t="shared" ca="1" si="428"/>
        <v>21402.92</v>
      </c>
      <c r="L2261">
        <f t="shared" ca="1" si="429"/>
        <v>21050.73</v>
      </c>
      <c r="M2261" s="21">
        <f t="shared" ca="1" si="423"/>
        <v>-9.1297752034202198</v>
      </c>
      <c r="N2261" s="21">
        <f t="shared" ca="1" si="430"/>
        <v>-1.6455231342265342</v>
      </c>
      <c r="O2261" t="str">
        <f t="shared" ca="1" si="424"/>
        <v/>
      </c>
      <c r="P2261" t="str">
        <f t="shared" ca="1" si="431"/>
        <v/>
      </c>
      <c r="Q2261" t="str">
        <f t="shared" ca="1" si="425"/>
        <v/>
      </c>
      <c r="R2261" t="str">
        <f t="shared" ca="1" si="426"/>
        <v/>
      </c>
    </row>
    <row r="2262" spans="3:18" x14ac:dyDescent="0.25">
      <c r="C2262" s="25">
        <v>40086</v>
      </c>
      <c r="D2262" s="24">
        <v>70.61</v>
      </c>
      <c r="E2262" s="24">
        <v>20955.25</v>
      </c>
      <c r="F2262" s="24">
        <v>1057.08</v>
      </c>
      <c r="G2262">
        <f t="shared" si="420"/>
        <v>72.510000000000005</v>
      </c>
      <c r="H2262">
        <f t="shared" ca="1" si="427"/>
        <v>65.89</v>
      </c>
      <c r="I2262">
        <f t="shared" si="421"/>
        <v>11</v>
      </c>
      <c r="J2262">
        <f t="shared" ca="1" si="422"/>
        <v>5</v>
      </c>
      <c r="K2262">
        <f t="shared" ca="1" si="428"/>
        <v>21402.92</v>
      </c>
      <c r="L2262">
        <f t="shared" ca="1" si="429"/>
        <v>21050.73</v>
      </c>
      <c r="M2262" s="21">
        <f t="shared" ca="1" si="423"/>
        <v>-9.1297752034202198</v>
      </c>
      <c r="N2262" s="21">
        <f t="shared" ca="1" si="430"/>
        <v>-1.6455231342265342</v>
      </c>
      <c r="O2262" t="str">
        <f t="shared" ca="1" si="424"/>
        <v/>
      </c>
      <c r="P2262" t="str">
        <f t="shared" ca="1" si="431"/>
        <v/>
      </c>
      <c r="Q2262" t="str">
        <f t="shared" ca="1" si="425"/>
        <v/>
      </c>
      <c r="R2262" t="str">
        <f t="shared" ca="1" si="426"/>
        <v/>
      </c>
    </row>
    <row r="2263" spans="3:18" x14ac:dyDescent="0.25">
      <c r="C2263" s="25">
        <v>40085</v>
      </c>
      <c r="D2263" s="24">
        <v>66.709999999999994</v>
      </c>
      <c r="E2263" s="24">
        <v>21013.17</v>
      </c>
      <c r="F2263" s="24">
        <v>1060.6099999999999</v>
      </c>
      <c r="G2263">
        <f t="shared" si="420"/>
        <v>72.510000000000005</v>
      </c>
      <c r="H2263">
        <f t="shared" ca="1" si="427"/>
        <v>65.89</v>
      </c>
      <c r="I2263">
        <f t="shared" si="421"/>
        <v>10</v>
      </c>
      <c r="J2263">
        <f t="shared" ca="1" si="422"/>
        <v>4</v>
      </c>
      <c r="K2263">
        <f t="shared" ca="1" si="428"/>
        <v>21402.92</v>
      </c>
      <c r="L2263">
        <f t="shared" ca="1" si="429"/>
        <v>21050.73</v>
      </c>
      <c r="M2263" s="21">
        <f t="shared" ca="1" si="423"/>
        <v>-9.1297752034202198</v>
      </c>
      <c r="N2263" s="21">
        <f t="shared" ca="1" si="430"/>
        <v>-1.6455231342265342</v>
      </c>
      <c r="O2263" t="str">
        <f t="shared" ca="1" si="424"/>
        <v/>
      </c>
      <c r="P2263" t="str">
        <f t="shared" ca="1" si="431"/>
        <v/>
      </c>
      <c r="Q2263" t="str">
        <f t="shared" ca="1" si="425"/>
        <v/>
      </c>
      <c r="R2263" t="str">
        <f t="shared" ca="1" si="426"/>
        <v/>
      </c>
    </row>
    <row r="2264" spans="3:18" x14ac:dyDescent="0.25">
      <c r="C2264" s="25">
        <v>40084</v>
      </c>
      <c r="D2264" s="24">
        <v>66.84</v>
      </c>
      <c r="E2264" s="24">
        <v>20588.41</v>
      </c>
      <c r="F2264" s="24">
        <v>1062.98</v>
      </c>
      <c r="G2264">
        <f t="shared" si="420"/>
        <v>72.510000000000005</v>
      </c>
      <c r="H2264">
        <f t="shared" ca="1" si="427"/>
        <v>65.89</v>
      </c>
      <c r="I2264">
        <f t="shared" si="421"/>
        <v>9</v>
      </c>
      <c r="J2264">
        <f t="shared" ca="1" si="422"/>
        <v>3</v>
      </c>
      <c r="K2264">
        <f t="shared" ca="1" si="428"/>
        <v>21402.92</v>
      </c>
      <c r="L2264">
        <f t="shared" ca="1" si="429"/>
        <v>21050.73</v>
      </c>
      <c r="M2264" s="21">
        <f t="shared" ca="1" si="423"/>
        <v>-9.1297752034202198</v>
      </c>
      <c r="N2264" s="21">
        <f t="shared" ca="1" si="430"/>
        <v>-1.6455231342265342</v>
      </c>
      <c r="O2264" t="str">
        <f t="shared" ca="1" si="424"/>
        <v/>
      </c>
      <c r="P2264" t="str">
        <f t="shared" ca="1" si="431"/>
        <v/>
      </c>
      <c r="Q2264" t="str">
        <f t="shared" ca="1" si="425"/>
        <v/>
      </c>
      <c r="R2264" t="str">
        <f t="shared" ca="1" si="426"/>
        <v/>
      </c>
    </row>
    <row r="2265" spans="3:18" x14ac:dyDescent="0.25">
      <c r="C2265" s="25">
        <v>40081</v>
      </c>
      <c r="D2265" s="24">
        <v>66.02</v>
      </c>
      <c r="E2265" s="24">
        <v>21024.400000000001</v>
      </c>
      <c r="F2265" s="24">
        <v>1044.3800000000001</v>
      </c>
      <c r="G2265">
        <f t="shared" si="420"/>
        <v>72.510000000000005</v>
      </c>
      <c r="H2265">
        <f t="shared" ca="1" si="427"/>
        <v>65.89</v>
      </c>
      <c r="I2265">
        <f t="shared" si="421"/>
        <v>8</v>
      </c>
      <c r="J2265">
        <f t="shared" ca="1" si="422"/>
        <v>2</v>
      </c>
      <c r="K2265">
        <f t="shared" ca="1" si="428"/>
        <v>21402.92</v>
      </c>
      <c r="L2265">
        <f t="shared" ca="1" si="429"/>
        <v>21050.73</v>
      </c>
      <c r="M2265" s="21">
        <f t="shared" ca="1" si="423"/>
        <v>-9.1297752034202198</v>
      </c>
      <c r="N2265" s="21">
        <f t="shared" ca="1" si="430"/>
        <v>-1.6455231342265342</v>
      </c>
      <c r="O2265" t="str">
        <f t="shared" ca="1" si="424"/>
        <v/>
      </c>
      <c r="P2265" t="str">
        <f t="shared" ca="1" si="431"/>
        <v/>
      </c>
      <c r="Q2265" t="str">
        <f t="shared" ca="1" si="425"/>
        <v/>
      </c>
      <c r="R2265" t="str">
        <f t="shared" ca="1" si="426"/>
        <v/>
      </c>
    </row>
    <row r="2266" spans="3:18" x14ac:dyDescent="0.25">
      <c r="C2266" s="25">
        <v>40080</v>
      </c>
      <c r="D2266" s="24">
        <v>65.89</v>
      </c>
      <c r="E2266" s="24">
        <v>21050.73</v>
      </c>
      <c r="F2266" s="24">
        <v>1050.78</v>
      </c>
      <c r="G2266">
        <f t="shared" si="420"/>
        <v>72.510000000000005</v>
      </c>
      <c r="H2266">
        <f t="shared" ca="1" si="427"/>
        <v>65.89</v>
      </c>
      <c r="I2266">
        <f t="shared" si="421"/>
        <v>7</v>
      </c>
      <c r="J2266">
        <f t="shared" ca="1" si="422"/>
        <v>1</v>
      </c>
      <c r="K2266">
        <f t="shared" ca="1" si="428"/>
        <v>21402.92</v>
      </c>
      <c r="L2266">
        <f t="shared" ca="1" si="429"/>
        <v>21050.73</v>
      </c>
      <c r="M2266" s="21">
        <f t="shared" ca="1" si="423"/>
        <v>-9.1297752034202198</v>
      </c>
      <c r="N2266" s="21">
        <f t="shared" ca="1" si="430"/>
        <v>-1.6455231342265342</v>
      </c>
      <c r="O2266" t="str">
        <f t="shared" ca="1" si="424"/>
        <v/>
      </c>
      <c r="P2266" t="str">
        <f t="shared" ca="1" si="431"/>
        <v/>
      </c>
      <c r="Q2266" t="str">
        <f t="shared" ca="1" si="425"/>
        <v/>
      </c>
      <c r="R2266" t="str">
        <f t="shared" ca="1" si="426"/>
        <v/>
      </c>
    </row>
    <row r="2267" spans="3:18" x14ac:dyDescent="0.25">
      <c r="C2267" s="25">
        <v>40079</v>
      </c>
      <c r="D2267" s="24">
        <v>68.97</v>
      </c>
      <c r="E2267" s="24">
        <v>21595.52</v>
      </c>
      <c r="F2267" s="24">
        <v>1060.8599999999999</v>
      </c>
      <c r="G2267">
        <f t="shared" si="420"/>
        <v>72.510000000000005</v>
      </c>
      <c r="H2267">
        <f t="shared" ca="1" si="427"/>
        <v>68.97</v>
      </c>
      <c r="I2267">
        <f t="shared" si="421"/>
        <v>6</v>
      </c>
      <c r="J2267">
        <f t="shared" ca="1" si="422"/>
        <v>1</v>
      </c>
      <c r="K2267">
        <f t="shared" ca="1" si="428"/>
        <v>21402.92</v>
      </c>
      <c r="L2267">
        <f t="shared" ca="1" si="429"/>
        <v>21595.52</v>
      </c>
      <c r="M2267" s="21">
        <f t="shared" ca="1" si="423"/>
        <v>-4.8820852296235113</v>
      </c>
      <c r="N2267" s="21">
        <f t="shared" ca="1" si="430"/>
        <v>0.89987721301580947</v>
      </c>
      <c r="O2267" t="str">
        <f t="shared" ca="1" si="424"/>
        <v/>
      </c>
      <c r="P2267" t="str">
        <f t="shared" ca="1" si="431"/>
        <v/>
      </c>
      <c r="Q2267" t="str">
        <f t="shared" ca="1" si="425"/>
        <v/>
      </c>
      <c r="R2267" t="str">
        <f t="shared" ca="1" si="426"/>
        <v/>
      </c>
    </row>
    <row r="2268" spans="3:18" x14ac:dyDescent="0.25">
      <c r="C2268" s="25">
        <v>40078</v>
      </c>
      <c r="D2268" s="24">
        <v>71.55</v>
      </c>
      <c r="E2268" s="24">
        <v>21701.14</v>
      </c>
      <c r="F2268" s="24">
        <v>1071.6600000000001</v>
      </c>
      <c r="G2268">
        <f t="shared" si="420"/>
        <v>72.510000000000005</v>
      </c>
      <c r="H2268">
        <f t="shared" ca="1" si="427"/>
        <v>69.709999999999994</v>
      </c>
      <c r="I2268">
        <f t="shared" si="421"/>
        <v>5</v>
      </c>
      <c r="J2268">
        <f t="shared" ca="1" si="422"/>
        <v>2</v>
      </c>
      <c r="K2268">
        <f t="shared" ca="1" si="428"/>
        <v>21402.92</v>
      </c>
      <c r="L2268">
        <f t="shared" ca="1" si="429"/>
        <v>21472.85</v>
      </c>
      <c r="M2268" s="21">
        <f t="shared" ca="1" si="423"/>
        <v>-3.8615363398152081</v>
      </c>
      <c r="N2268" s="21">
        <f t="shared" ca="1" si="430"/>
        <v>0.3267311189314448</v>
      </c>
      <c r="O2268" t="str">
        <f t="shared" ca="1" si="424"/>
        <v/>
      </c>
      <c r="P2268" t="str">
        <f t="shared" ca="1" si="431"/>
        <v/>
      </c>
      <c r="Q2268" t="str">
        <f t="shared" ca="1" si="425"/>
        <v/>
      </c>
      <c r="R2268" t="str">
        <f t="shared" ca="1" si="426"/>
        <v/>
      </c>
    </row>
    <row r="2269" spans="3:18" x14ac:dyDescent="0.25">
      <c r="C2269" s="25">
        <v>40077</v>
      </c>
      <c r="D2269" s="24">
        <v>69.709999999999994</v>
      </c>
      <c r="E2269" s="24">
        <v>21472.85</v>
      </c>
      <c r="F2269" s="24">
        <v>1064.6600000000001</v>
      </c>
      <c r="G2269">
        <f t="shared" si="420"/>
        <v>72.510000000000005</v>
      </c>
      <c r="H2269">
        <f t="shared" ca="1" si="427"/>
        <v>69.709999999999994</v>
      </c>
      <c r="I2269">
        <f t="shared" si="421"/>
        <v>4</v>
      </c>
      <c r="J2269">
        <f t="shared" ca="1" si="422"/>
        <v>1</v>
      </c>
      <c r="K2269">
        <f t="shared" ca="1" si="428"/>
        <v>21402.92</v>
      </c>
      <c r="L2269">
        <f t="shared" ca="1" si="429"/>
        <v>21472.85</v>
      </c>
      <c r="M2269" s="21">
        <f t="shared" ca="1" si="423"/>
        <v>-3.8615363398152081</v>
      </c>
      <c r="N2269" s="21">
        <f t="shared" ca="1" si="430"/>
        <v>0.3267311189314448</v>
      </c>
      <c r="O2269" t="str">
        <f t="shared" ca="1" si="424"/>
        <v/>
      </c>
      <c r="P2269" t="str">
        <f t="shared" ca="1" si="431"/>
        <v/>
      </c>
      <c r="Q2269" t="str">
        <f t="shared" ca="1" si="425"/>
        <v/>
      </c>
      <c r="R2269" t="str">
        <f t="shared" ca="1" si="426"/>
        <v/>
      </c>
    </row>
    <row r="2270" spans="3:18" x14ac:dyDescent="0.25">
      <c r="C2270" s="25">
        <v>40074</v>
      </c>
      <c r="D2270" s="24">
        <v>72.040000000000006</v>
      </c>
      <c r="E2270" s="24">
        <v>21623.45</v>
      </c>
      <c r="F2270" s="24">
        <v>1068.3</v>
      </c>
      <c r="G2270">
        <f t="shared" si="420"/>
        <v>72.510000000000005</v>
      </c>
      <c r="H2270">
        <f t="shared" ca="1" si="427"/>
        <v>72.040000000000006</v>
      </c>
      <c r="I2270">
        <f t="shared" si="421"/>
        <v>3</v>
      </c>
      <c r="J2270">
        <f t="shared" ca="1" si="422"/>
        <v>1</v>
      </c>
      <c r="K2270">
        <f t="shared" ca="1" si="428"/>
        <v>21402.92</v>
      </c>
      <c r="L2270">
        <f t="shared" ca="1" si="429"/>
        <v>21623.45</v>
      </c>
      <c r="M2270" s="21">
        <f t="shared" ca="1" si="423"/>
        <v>-0.64818645704041167</v>
      </c>
      <c r="N2270" s="21">
        <f t="shared" ca="1" si="430"/>
        <v>1.0303734256821073</v>
      </c>
      <c r="O2270" t="str">
        <f t="shared" ca="1" si="424"/>
        <v/>
      </c>
      <c r="P2270" t="str">
        <f t="shared" ca="1" si="431"/>
        <v/>
      </c>
      <c r="Q2270" t="str">
        <f t="shared" ca="1" si="425"/>
        <v/>
      </c>
      <c r="R2270" t="str">
        <f t="shared" ca="1" si="426"/>
        <v/>
      </c>
    </row>
    <row r="2271" spans="3:18" x14ac:dyDescent="0.25">
      <c r="C2271" s="25">
        <v>40073</v>
      </c>
      <c r="D2271" s="24">
        <v>72.47</v>
      </c>
      <c r="E2271" s="24">
        <v>21768.51</v>
      </c>
      <c r="F2271" s="24">
        <v>1065.48</v>
      </c>
      <c r="G2271">
        <f t="shared" si="420"/>
        <v>72.739999999999995</v>
      </c>
      <c r="H2271">
        <f t="shared" ca="1" si="427"/>
        <v>67.959999999999994</v>
      </c>
      <c r="I2271">
        <f t="shared" si="421"/>
        <v>15</v>
      </c>
      <c r="J2271">
        <f t="shared" ca="1" si="422"/>
        <v>11</v>
      </c>
      <c r="K2271">
        <f t="shared" ca="1" si="428"/>
        <v>20098.62</v>
      </c>
      <c r="L2271">
        <f t="shared" ca="1" si="429"/>
        <v>19761.68</v>
      </c>
      <c r="M2271" s="21">
        <f t="shared" ca="1" si="423"/>
        <v>-6.5713500137476011</v>
      </c>
      <c r="N2271" s="21">
        <f t="shared" ca="1" si="430"/>
        <v>-1.6764335063800373</v>
      </c>
      <c r="O2271" t="str">
        <f t="shared" ca="1" si="424"/>
        <v/>
      </c>
      <c r="P2271" t="str">
        <f t="shared" ca="1" si="431"/>
        <v/>
      </c>
      <c r="Q2271" t="str">
        <f t="shared" ca="1" si="425"/>
        <v/>
      </c>
      <c r="R2271" t="str">
        <f t="shared" ca="1" si="426"/>
        <v/>
      </c>
    </row>
    <row r="2272" spans="3:18" x14ac:dyDescent="0.25">
      <c r="C2272" s="25">
        <v>40072</v>
      </c>
      <c r="D2272" s="24">
        <v>72.510000000000005</v>
      </c>
      <c r="E2272" s="24">
        <v>21402.92</v>
      </c>
      <c r="F2272" s="24">
        <v>1068.76</v>
      </c>
      <c r="G2272">
        <f t="shared" si="420"/>
        <v>72.739999999999995</v>
      </c>
      <c r="H2272">
        <f t="shared" ca="1" si="427"/>
        <v>67.959999999999994</v>
      </c>
      <c r="I2272">
        <f t="shared" si="421"/>
        <v>14</v>
      </c>
      <c r="J2272">
        <f t="shared" ca="1" si="422"/>
        <v>10</v>
      </c>
      <c r="K2272">
        <f t="shared" ca="1" si="428"/>
        <v>20098.62</v>
      </c>
      <c r="L2272">
        <f t="shared" ca="1" si="429"/>
        <v>19761.68</v>
      </c>
      <c r="M2272" s="21">
        <f t="shared" ca="1" si="423"/>
        <v>-6.5713500137476011</v>
      </c>
      <c r="N2272" s="21">
        <f t="shared" ca="1" si="430"/>
        <v>-1.6764335063800373</v>
      </c>
      <c r="O2272" t="str">
        <f t="shared" ca="1" si="424"/>
        <v/>
      </c>
      <c r="P2272" t="str">
        <f t="shared" ca="1" si="431"/>
        <v/>
      </c>
      <c r="Q2272" t="str">
        <f t="shared" ca="1" si="425"/>
        <v/>
      </c>
      <c r="R2272" t="str">
        <f t="shared" ca="1" si="426"/>
        <v/>
      </c>
    </row>
    <row r="2273" spans="3:18" x14ac:dyDescent="0.25">
      <c r="C2273" s="25">
        <v>40071</v>
      </c>
      <c r="D2273" s="24">
        <v>70.930000000000007</v>
      </c>
      <c r="E2273" s="24">
        <v>20866.37</v>
      </c>
      <c r="F2273" s="24">
        <v>1052.6300000000001</v>
      </c>
      <c r="G2273">
        <f t="shared" si="420"/>
        <v>72.739999999999995</v>
      </c>
      <c r="H2273">
        <f t="shared" ca="1" si="427"/>
        <v>67.959999999999994</v>
      </c>
      <c r="I2273">
        <f t="shared" si="421"/>
        <v>13</v>
      </c>
      <c r="J2273">
        <f t="shared" ca="1" si="422"/>
        <v>9</v>
      </c>
      <c r="K2273">
        <f t="shared" ca="1" si="428"/>
        <v>20098.62</v>
      </c>
      <c r="L2273">
        <f t="shared" ca="1" si="429"/>
        <v>19761.68</v>
      </c>
      <c r="M2273" s="21">
        <f t="shared" ca="1" si="423"/>
        <v>-6.5713500137476011</v>
      </c>
      <c r="N2273" s="21">
        <f t="shared" ca="1" si="430"/>
        <v>-1.6764335063800373</v>
      </c>
      <c r="O2273" t="str">
        <f t="shared" ca="1" si="424"/>
        <v/>
      </c>
      <c r="P2273" t="str">
        <f t="shared" ca="1" si="431"/>
        <v/>
      </c>
      <c r="Q2273" t="str">
        <f t="shared" ca="1" si="425"/>
        <v/>
      </c>
      <c r="R2273" t="str">
        <f t="shared" ca="1" si="426"/>
        <v/>
      </c>
    </row>
    <row r="2274" spans="3:18" x14ac:dyDescent="0.25">
      <c r="C2274" s="25">
        <v>40070</v>
      </c>
      <c r="D2274" s="24">
        <v>68.86</v>
      </c>
      <c r="E2274" s="24">
        <v>20932.2</v>
      </c>
      <c r="F2274" s="24">
        <v>1049.3399999999999</v>
      </c>
      <c r="G2274">
        <f t="shared" si="420"/>
        <v>72.739999999999995</v>
      </c>
      <c r="H2274">
        <f t="shared" ca="1" si="427"/>
        <v>67.959999999999994</v>
      </c>
      <c r="I2274">
        <f t="shared" si="421"/>
        <v>12</v>
      </c>
      <c r="J2274">
        <f t="shared" ca="1" si="422"/>
        <v>8</v>
      </c>
      <c r="K2274">
        <f t="shared" ca="1" si="428"/>
        <v>20098.62</v>
      </c>
      <c r="L2274">
        <f t="shared" ca="1" si="429"/>
        <v>19761.68</v>
      </c>
      <c r="M2274" s="21">
        <f t="shared" ca="1" si="423"/>
        <v>-6.5713500137476011</v>
      </c>
      <c r="N2274" s="21">
        <f t="shared" ca="1" si="430"/>
        <v>-1.6764335063800373</v>
      </c>
      <c r="O2274" t="str">
        <f t="shared" ca="1" si="424"/>
        <v/>
      </c>
      <c r="P2274" t="str">
        <f t="shared" ca="1" si="431"/>
        <v/>
      </c>
      <c r="Q2274" t="str">
        <f t="shared" ca="1" si="425"/>
        <v/>
      </c>
      <c r="R2274" t="str">
        <f t="shared" ca="1" si="426"/>
        <v/>
      </c>
    </row>
    <row r="2275" spans="3:18" x14ac:dyDescent="0.25">
      <c r="C2275" s="25">
        <v>40067</v>
      </c>
      <c r="D2275" s="24">
        <v>69.290000000000006</v>
      </c>
      <c r="E2275" s="24">
        <v>21161.42</v>
      </c>
      <c r="F2275" s="24">
        <v>1042.73</v>
      </c>
      <c r="G2275">
        <f t="shared" si="420"/>
        <v>74.37</v>
      </c>
      <c r="H2275">
        <f t="shared" ca="1" si="427"/>
        <v>67.959999999999994</v>
      </c>
      <c r="I2275">
        <f t="shared" si="421"/>
        <v>15</v>
      </c>
      <c r="J2275">
        <f t="shared" ca="1" si="422"/>
        <v>7</v>
      </c>
      <c r="K2275">
        <f t="shared" ca="1" si="428"/>
        <v>20535.939999999999</v>
      </c>
      <c r="L2275">
        <f t="shared" ca="1" si="429"/>
        <v>19761.68</v>
      </c>
      <c r="M2275" s="21">
        <f t="shared" ca="1" si="423"/>
        <v>-8.6190668280220706</v>
      </c>
      <c r="N2275" s="21">
        <f t="shared" ca="1" si="430"/>
        <v>-3.7702681250529446</v>
      </c>
      <c r="O2275" t="str">
        <f t="shared" ca="1" si="424"/>
        <v/>
      </c>
      <c r="P2275" t="str">
        <f t="shared" ca="1" si="431"/>
        <v/>
      </c>
      <c r="Q2275" t="str">
        <f t="shared" ca="1" si="425"/>
        <v/>
      </c>
      <c r="R2275" t="str">
        <f t="shared" ca="1" si="426"/>
        <v/>
      </c>
    </row>
    <row r="2276" spans="3:18" x14ac:dyDescent="0.25">
      <c r="C2276" s="25">
        <v>40066</v>
      </c>
      <c r="D2276" s="24">
        <v>71.94</v>
      </c>
      <c r="E2276" s="24">
        <v>21069.56</v>
      </c>
      <c r="F2276" s="24">
        <v>1044.1400000000001</v>
      </c>
      <c r="G2276">
        <f t="shared" si="420"/>
        <v>74.37</v>
      </c>
      <c r="H2276">
        <f t="shared" ca="1" si="427"/>
        <v>67.959999999999994</v>
      </c>
      <c r="I2276">
        <f t="shared" si="421"/>
        <v>14</v>
      </c>
      <c r="J2276">
        <f t="shared" ca="1" si="422"/>
        <v>6</v>
      </c>
      <c r="K2276">
        <f t="shared" ca="1" si="428"/>
        <v>20535.939999999999</v>
      </c>
      <c r="L2276">
        <f t="shared" ca="1" si="429"/>
        <v>19761.68</v>
      </c>
      <c r="M2276" s="21">
        <f t="shared" ca="1" si="423"/>
        <v>-8.6190668280220706</v>
      </c>
      <c r="N2276" s="21">
        <f t="shared" ca="1" si="430"/>
        <v>-3.7702681250529446</v>
      </c>
      <c r="O2276" t="str">
        <f t="shared" ca="1" si="424"/>
        <v/>
      </c>
      <c r="P2276" t="str">
        <f t="shared" ca="1" si="431"/>
        <v/>
      </c>
      <c r="Q2276" t="str">
        <f t="shared" ca="1" si="425"/>
        <v/>
      </c>
      <c r="R2276" t="str">
        <f t="shared" ca="1" si="426"/>
        <v/>
      </c>
    </row>
    <row r="2277" spans="3:18" x14ac:dyDescent="0.25">
      <c r="C2277" s="25">
        <v>40065</v>
      </c>
      <c r="D2277" s="24">
        <v>71.31</v>
      </c>
      <c r="E2277" s="24">
        <v>20851.04</v>
      </c>
      <c r="F2277" s="24">
        <v>1033.3699999999999</v>
      </c>
      <c r="G2277">
        <f t="shared" si="420"/>
        <v>74.37</v>
      </c>
      <c r="H2277">
        <f t="shared" ca="1" si="427"/>
        <v>67.959999999999994</v>
      </c>
      <c r="I2277">
        <f t="shared" si="421"/>
        <v>13</v>
      </c>
      <c r="J2277">
        <f t="shared" ca="1" si="422"/>
        <v>5</v>
      </c>
      <c r="K2277">
        <f t="shared" ca="1" si="428"/>
        <v>20535.939999999999</v>
      </c>
      <c r="L2277">
        <f t="shared" ca="1" si="429"/>
        <v>19761.68</v>
      </c>
      <c r="M2277" s="21">
        <f t="shared" ca="1" si="423"/>
        <v>-8.6190668280220706</v>
      </c>
      <c r="N2277" s="21">
        <f t="shared" ca="1" si="430"/>
        <v>-3.7702681250529446</v>
      </c>
      <c r="O2277" t="str">
        <f t="shared" ca="1" si="424"/>
        <v/>
      </c>
      <c r="P2277" t="str">
        <f t="shared" ca="1" si="431"/>
        <v/>
      </c>
      <c r="Q2277" t="str">
        <f t="shared" ca="1" si="425"/>
        <v/>
      </c>
      <c r="R2277" t="str">
        <f t="shared" ca="1" si="426"/>
        <v/>
      </c>
    </row>
    <row r="2278" spans="3:18" x14ac:dyDescent="0.25">
      <c r="C2278" s="25">
        <v>40064</v>
      </c>
      <c r="D2278" s="24">
        <v>71.099999999999994</v>
      </c>
      <c r="E2278" s="24">
        <v>21069.81</v>
      </c>
      <c r="F2278" s="24">
        <v>1025.3900000000001</v>
      </c>
      <c r="G2278">
        <f t="shared" si="420"/>
        <v>74.37</v>
      </c>
      <c r="H2278">
        <f t="shared" ca="1" si="427"/>
        <v>67.959999999999994</v>
      </c>
      <c r="I2278">
        <f t="shared" si="421"/>
        <v>12</v>
      </c>
      <c r="J2278">
        <f t="shared" ca="1" si="422"/>
        <v>4</v>
      </c>
      <c r="K2278">
        <f t="shared" ca="1" si="428"/>
        <v>20535.939999999999</v>
      </c>
      <c r="L2278">
        <f t="shared" ca="1" si="429"/>
        <v>19761.68</v>
      </c>
      <c r="M2278" s="21">
        <f t="shared" ca="1" si="423"/>
        <v>-8.6190668280220706</v>
      </c>
      <c r="N2278" s="21">
        <f t="shared" ca="1" si="430"/>
        <v>-3.7702681250529446</v>
      </c>
      <c r="O2278" t="str">
        <f t="shared" ca="1" si="424"/>
        <v/>
      </c>
      <c r="P2278" t="str">
        <f t="shared" ca="1" si="431"/>
        <v/>
      </c>
      <c r="Q2278" t="str">
        <f t="shared" ca="1" si="425"/>
        <v/>
      </c>
      <c r="R2278" t="str">
        <f t="shared" ca="1" si="426"/>
        <v/>
      </c>
    </row>
    <row r="2279" spans="3:18" x14ac:dyDescent="0.25">
      <c r="C2279" s="25">
        <v>40063</v>
      </c>
      <c r="D2279" s="24"/>
      <c r="E2279" s="24">
        <v>20629.310000000001</v>
      </c>
      <c r="F2279" s="24"/>
      <c r="G2279">
        <f t="shared" si="420"/>
        <v>74.37</v>
      </c>
      <c r="H2279">
        <f t="shared" ca="1" si="427"/>
        <v>67.959999999999994</v>
      </c>
      <c r="I2279">
        <f t="shared" si="421"/>
        <v>11</v>
      </c>
      <c r="J2279">
        <f t="shared" ca="1" si="422"/>
        <v>3</v>
      </c>
      <c r="K2279">
        <f t="shared" ca="1" si="428"/>
        <v>20535.939999999999</v>
      </c>
      <c r="L2279">
        <f t="shared" ca="1" si="429"/>
        <v>19761.68</v>
      </c>
      <c r="M2279" s="21">
        <f t="shared" ca="1" si="423"/>
        <v>-8.6190668280220706</v>
      </c>
      <c r="N2279" s="21">
        <f t="shared" ca="1" si="430"/>
        <v>-3.7702681250529446</v>
      </c>
      <c r="O2279" t="str">
        <f t="shared" ca="1" si="424"/>
        <v/>
      </c>
      <c r="P2279" t="str">
        <f t="shared" ca="1" si="431"/>
        <v/>
      </c>
      <c r="Q2279" t="str">
        <f t="shared" ca="1" si="425"/>
        <v/>
      </c>
      <c r="R2279" t="str">
        <f t="shared" ca="1" si="426"/>
        <v/>
      </c>
    </row>
    <row r="2280" spans="3:18" x14ac:dyDescent="0.25">
      <c r="C2280" s="25">
        <v>40060</v>
      </c>
      <c r="D2280" s="24">
        <v>68.02</v>
      </c>
      <c r="E2280" s="24">
        <v>20318.62</v>
      </c>
      <c r="F2280" s="24">
        <v>1016.4</v>
      </c>
      <c r="G2280">
        <f t="shared" si="420"/>
        <v>74.37</v>
      </c>
      <c r="H2280">
        <f t="shared" ca="1" si="427"/>
        <v>67.959999999999994</v>
      </c>
      <c r="I2280">
        <f t="shared" si="421"/>
        <v>10</v>
      </c>
      <c r="J2280">
        <f t="shared" ca="1" si="422"/>
        <v>2</v>
      </c>
      <c r="K2280">
        <f t="shared" ca="1" si="428"/>
        <v>20535.939999999999</v>
      </c>
      <c r="L2280">
        <f t="shared" ca="1" si="429"/>
        <v>19761.68</v>
      </c>
      <c r="M2280" s="21">
        <f t="shared" ca="1" si="423"/>
        <v>-8.6190668280220706</v>
      </c>
      <c r="N2280" s="21">
        <f t="shared" ca="1" si="430"/>
        <v>-3.7702681250529446</v>
      </c>
      <c r="O2280" t="str">
        <f t="shared" ca="1" si="424"/>
        <v/>
      </c>
      <c r="P2280" t="str">
        <f t="shared" ca="1" si="431"/>
        <v/>
      </c>
      <c r="Q2280" t="str">
        <f t="shared" ca="1" si="425"/>
        <v/>
      </c>
      <c r="R2280" t="str">
        <f t="shared" ca="1" si="426"/>
        <v/>
      </c>
    </row>
    <row r="2281" spans="3:18" x14ac:dyDescent="0.25">
      <c r="C2281" s="25">
        <v>40059</v>
      </c>
      <c r="D2281" s="24">
        <v>67.959999999999994</v>
      </c>
      <c r="E2281" s="24">
        <v>19761.68</v>
      </c>
      <c r="F2281" s="24">
        <v>1003.24</v>
      </c>
      <c r="G2281">
        <f t="shared" si="420"/>
        <v>74.37</v>
      </c>
      <c r="H2281">
        <f t="shared" ca="1" si="427"/>
        <v>67.959999999999994</v>
      </c>
      <c r="I2281">
        <f t="shared" si="421"/>
        <v>9</v>
      </c>
      <c r="J2281">
        <f t="shared" ca="1" si="422"/>
        <v>1</v>
      </c>
      <c r="K2281">
        <f t="shared" ca="1" si="428"/>
        <v>20535.939999999999</v>
      </c>
      <c r="L2281">
        <f t="shared" ca="1" si="429"/>
        <v>19761.68</v>
      </c>
      <c r="M2281" s="21">
        <f t="shared" ca="1" si="423"/>
        <v>-8.6190668280220706</v>
      </c>
      <c r="N2281" s="21">
        <f t="shared" ca="1" si="430"/>
        <v>-3.7702681250529446</v>
      </c>
      <c r="O2281" t="str">
        <f t="shared" ca="1" si="424"/>
        <v/>
      </c>
      <c r="P2281" t="str">
        <f t="shared" ca="1" si="431"/>
        <v/>
      </c>
      <c r="Q2281" t="str">
        <f t="shared" ca="1" si="425"/>
        <v/>
      </c>
      <c r="R2281" t="str">
        <f t="shared" ca="1" si="426"/>
        <v/>
      </c>
    </row>
    <row r="2282" spans="3:18" x14ac:dyDescent="0.25">
      <c r="C2282" s="25">
        <v>40058</v>
      </c>
      <c r="D2282" s="24">
        <v>68.05</v>
      </c>
      <c r="E2282" s="24">
        <v>19522</v>
      </c>
      <c r="F2282" s="24">
        <v>994.75</v>
      </c>
      <c r="G2282">
        <f t="shared" si="420"/>
        <v>74.37</v>
      </c>
      <c r="H2282">
        <f t="shared" ca="1" si="427"/>
        <v>68.05</v>
      </c>
      <c r="I2282">
        <f t="shared" si="421"/>
        <v>8</v>
      </c>
      <c r="J2282">
        <f t="shared" ca="1" si="422"/>
        <v>1</v>
      </c>
      <c r="K2282">
        <f t="shared" ca="1" si="428"/>
        <v>20535.939999999999</v>
      </c>
      <c r="L2282">
        <f t="shared" ca="1" si="429"/>
        <v>19522</v>
      </c>
      <c r="M2282" s="21">
        <f t="shared" ca="1" si="423"/>
        <v>-8.4980502890950724</v>
      </c>
      <c r="N2282" s="21">
        <f t="shared" ca="1" si="430"/>
        <v>-4.9373926881360113</v>
      </c>
      <c r="O2282" t="str">
        <f t="shared" ca="1" si="424"/>
        <v/>
      </c>
      <c r="P2282" t="str">
        <f t="shared" ca="1" si="431"/>
        <v/>
      </c>
      <c r="Q2282" t="str">
        <f t="shared" ca="1" si="425"/>
        <v/>
      </c>
      <c r="R2282" t="str">
        <f t="shared" ca="1" si="426"/>
        <v/>
      </c>
    </row>
    <row r="2283" spans="3:18" x14ac:dyDescent="0.25">
      <c r="C2283" s="25">
        <v>40057</v>
      </c>
      <c r="D2283" s="24">
        <v>68.05</v>
      </c>
      <c r="E2283" s="24">
        <v>19872.3</v>
      </c>
      <c r="F2283" s="24">
        <v>998.04</v>
      </c>
      <c r="G2283">
        <f t="shared" si="420"/>
        <v>74.37</v>
      </c>
      <c r="H2283">
        <f t="shared" ca="1" si="427"/>
        <v>68.05</v>
      </c>
      <c r="I2283">
        <f t="shared" si="421"/>
        <v>7</v>
      </c>
      <c r="J2283">
        <f t="shared" ca="1" si="422"/>
        <v>1</v>
      </c>
      <c r="K2283">
        <f t="shared" ca="1" si="428"/>
        <v>20535.939999999999</v>
      </c>
      <c r="L2283">
        <f t="shared" ca="1" si="429"/>
        <v>19872.3</v>
      </c>
      <c r="M2283" s="21">
        <f t="shared" ca="1" si="423"/>
        <v>-8.4980502890950724</v>
      </c>
      <c r="N2283" s="21">
        <f t="shared" ca="1" si="430"/>
        <v>-3.2316027413403003</v>
      </c>
      <c r="O2283" t="str">
        <f t="shared" ca="1" si="424"/>
        <v/>
      </c>
      <c r="P2283" t="str">
        <f t="shared" ca="1" si="431"/>
        <v/>
      </c>
      <c r="Q2283" t="str">
        <f t="shared" ca="1" si="425"/>
        <v/>
      </c>
      <c r="R2283" t="str">
        <f t="shared" ca="1" si="426"/>
        <v/>
      </c>
    </row>
    <row r="2284" spans="3:18" x14ac:dyDescent="0.25">
      <c r="C2284" s="25">
        <v>40056</v>
      </c>
      <c r="D2284" s="24">
        <v>69.959999999999994</v>
      </c>
      <c r="E2284" s="24">
        <v>19724.189999999999</v>
      </c>
      <c r="F2284" s="24">
        <v>1020.63</v>
      </c>
      <c r="G2284">
        <f t="shared" si="420"/>
        <v>74.37</v>
      </c>
      <c r="H2284">
        <f t="shared" ca="1" si="427"/>
        <v>69.959999999999994</v>
      </c>
      <c r="I2284">
        <f t="shared" si="421"/>
        <v>6</v>
      </c>
      <c r="J2284">
        <f t="shared" ca="1" si="422"/>
        <v>1</v>
      </c>
      <c r="K2284">
        <f t="shared" ca="1" si="428"/>
        <v>20535.939999999999</v>
      </c>
      <c r="L2284">
        <f t="shared" ca="1" si="429"/>
        <v>19724.189999999999</v>
      </c>
      <c r="M2284" s="21">
        <f t="shared" ca="1" si="423"/>
        <v>-5.9298104074223641</v>
      </c>
      <c r="N2284" s="21">
        <f t="shared" ca="1" si="430"/>
        <v>-3.9528261185024838</v>
      </c>
      <c r="O2284" t="str">
        <f t="shared" ca="1" si="424"/>
        <v/>
      </c>
      <c r="P2284" t="str">
        <f t="shared" ca="1" si="431"/>
        <v/>
      </c>
      <c r="Q2284" t="str">
        <f t="shared" ca="1" si="425"/>
        <v/>
      </c>
      <c r="R2284" t="str">
        <f t="shared" ca="1" si="426"/>
        <v/>
      </c>
    </row>
    <row r="2285" spans="3:18" x14ac:dyDescent="0.25">
      <c r="C2285" s="25">
        <v>40053</v>
      </c>
      <c r="D2285" s="24">
        <v>72.739999999999995</v>
      </c>
      <c r="E2285" s="24">
        <v>20098.62</v>
      </c>
      <c r="F2285" s="24">
        <v>1028.93</v>
      </c>
      <c r="G2285">
        <f t="shared" si="420"/>
        <v>74.37</v>
      </c>
      <c r="H2285">
        <f t="shared" ca="1" si="427"/>
        <v>71.430000000000007</v>
      </c>
      <c r="I2285">
        <f t="shared" si="421"/>
        <v>5</v>
      </c>
      <c r="J2285">
        <f t="shared" ca="1" si="422"/>
        <v>3</v>
      </c>
      <c r="K2285">
        <f t="shared" ca="1" si="428"/>
        <v>20535.939999999999</v>
      </c>
      <c r="L2285">
        <f t="shared" ca="1" si="429"/>
        <v>20456.32</v>
      </c>
      <c r="M2285" s="21">
        <f t="shared" ca="1" si="423"/>
        <v>-3.9532069382815616</v>
      </c>
      <c r="N2285" s="21">
        <f t="shared" ca="1" si="430"/>
        <v>-0.38771052116435278</v>
      </c>
      <c r="O2285" t="str">
        <f t="shared" ca="1" si="424"/>
        <v/>
      </c>
      <c r="P2285" t="str">
        <f t="shared" ca="1" si="431"/>
        <v/>
      </c>
      <c r="Q2285" t="str">
        <f t="shared" ca="1" si="425"/>
        <v/>
      </c>
      <c r="R2285" t="str">
        <f t="shared" ca="1" si="426"/>
        <v/>
      </c>
    </row>
    <row r="2286" spans="3:18" x14ac:dyDescent="0.25">
      <c r="C2286" s="25">
        <v>40052</v>
      </c>
      <c r="D2286" s="24">
        <v>72.489999999999995</v>
      </c>
      <c r="E2286" s="24">
        <v>20242.75</v>
      </c>
      <c r="F2286" s="24">
        <v>1030.98</v>
      </c>
      <c r="G2286">
        <f t="shared" si="420"/>
        <v>74.37</v>
      </c>
      <c r="H2286">
        <f t="shared" ca="1" si="427"/>
        <v>71.430000000000007</v>
      </c>
      <c r="I2286">
        <f t="shared" si="421"/>
        <v>4</v>
      </c>
      <c r="J2286">
        <f t="shared" ca="1" si="422"/>
        <v>2</v>
      </c>
      <c r="K2286">
        <f t="shared" ca="1" si="428"/>
        <v>20535.939999999999</v>
      </c>
      <c r="L2286">
        <f t="shared" ca="1" si="429"/>
        <v>20456.32</v>
      </c>
      <c r="M2286" s="21">
        <f t="shared" ca="1" si="423"/>
        <v>-3.9532069382815616</v>
      </c>
      <c r="N2286" s="21">
        <f t="shared" ca="1" si="430"/>
        <v>-0.38771052116435278</v>
      </c>
      <c r="O2286" t="str">
        <f t="shared" ca="1" si="424"/>
        <v/>
      </c>
      <c r="P2286" t="str">
        <f t="shared" ca="1" si="431"/>
        <v/>
      </c>
      <c r="Q2286" t="str">
        <f t="shared" ca="1" si="425"/>
        <v/>
      </c>
      <c r="R2286" t="str">
        <f t="shared" ca="1" si="426"/>
        <v/>
      </c>
    </row>
    <row r="2287" spans="3:18" x14ac:dyDescent="0.25">
      <c r="C2287" s="25">
        <v>40051</v>
      </c>
      <c r="D2287" s="24">
        <v>71.430000000000007</v>
      </c>
      <c r="E2287" s="24">
        <v>20456.32</v>
      </c>
      <c r="F2287" s="24">
        <v>1028.1199999999999</v>
      </c>
      <c r="G2287">
        <f t="shared" si="420"/>
        <v>74.37</v>
      </c>
      <c r="H2287">
        <f t="shared" ca="1" si="427"/>
        <v>71.430000000000007</v>
      </c>
      <c r="I2287">
        <f t="shared" si="421"/>
        <v>3</v>
      </c>
      <c r="J2287">
        <f t="shared" ca="1" si="422"/>
        <v>1</v>
      </c>
      <c r="K2287">
        <f t="shared" ca="1" si="428"/>
        <v>20535.939999999999</v>
      </c>
      <c r="L2287">
        <f t="shared" ca="1" si="429"/>
        <v>20456.32</v>
      </c>
      <c r="M2287" s="21">
        <f t="shared" ca="1" si="423"/>
        <v>-3.9532069382815616</v>
      </c>
      <c r="N2287" s="21">
        <f t="shared" ca="1" si="430"/>
        <v>-0.38771052116435278</v>
      </c>
      <c r="O2287" t="str">
        <f t="shared" ca="1" si="424"/>
        <v/>
      </c>
      <c r="P2287" t="str">
        <f t="shared" ca="1" si="431"/>
        <v/>
      </c>
      <c r="Q2287" t="str">
        <f t="shared" ca="1" si="425"/>
        <v/>
      </c>
      <c r="R2287" t="str">
        <f t="shared" ca="1" si="426"/>
        <v/>
      </c>
    </row>
    <row r="2288" spans="3:18" x14ac:dyDescent="0.25">
      <c r="C2288" s="25">
        <v>40050</v>
      </c>
      <c r="D2288" s="24">
        <v>72.05</v>
      </c>
      <c r="E2288" s="24">
        <v>20435.240000000002</v>
      </c>
      <c r="F2288" s="24">
        <v>1028</v>
      </c>
      <c r="G2288">
        <f t="shared" si="420"/>
        <v>74.37</v>
      </c>
      <c r="H2288">
        <f t="shared" ca="1" si="427"/>
        <v>72.05</v>
      </c>
      <c r="I2288">
        <f t="shared" si="421"/>
        <v>2</v>
      </c>
      <c r="J2288">
        <f t="shared" ca="1" si="422"/>
        <v>1</v>
      </c>
      <c r="K2288">
        <f t="shared" ca="1" si="428"/>
        <v>20535.939999999999</v>
      </c>
      <c r="L2288">
        <f t="shared" ca="1" si="429"/>
        <v>20435.240000000002</v>
      </c>
      <c r="M2288" s="21">
        <f t="shared" ca="1" si="423"/>
        <v>-3.1195374478956706</v>
      </c>
      <c r="N2288" s="21">
        <f t="shared" ca="1" si="430"/>
        <v>-0.49035982769718434</v>
      </c>
      <c r="O2288" t="str">
        <f t="shared" ca="1" si="424"/>
        <v/>
      </c>
      <c r="P2288" t="str">
        <f t="shared" ca="1" si="431"/>
        <v/>
      </c>
      <c r="Q2288" t="str">
        <f t="shared" ca="1" si="425"/>
        <v/>
      </c>
      <c r="R2288" t="str">
        <f t="shared" ca="1" si="426"/>
        <v/>
      </c>
    </row>
    <row r="2289" spans="3:18" x14ac:dyDescent="0.25">
      <c r="C2289" s="25">
        <v>40049</v>
      </c>
      <c r="D2289" s="24">
        <v>74.37</v>
      </c>
      <c r="E2289" s="24">
        <v>20535.939999999999</v>
      </c>
      <c r="F2289" s="24">
        <v>1025.57</v>
      </c>
      <c r="G2289">
        <f t="shared" si="420"/>
        <v>74.37</v>
      </c>
      <c r="H2289">
        <f t="shared" ca="1" si="427"/>
        <v>74.37</v>
      </c>
      <c r="I2289">
        <f t="shared" si="421"/>
        <v>1</v>
      </c>
      <c r="J2289">
        <f t="shared" ca="1" si="422"/>
        <v>1</v>
      </c>
      <c r="K2289">
        <f t="shared" ca="1" si="428"/>
        <v>20535.939999999999</v>
      </c>
      <c r="L2289">
        <f t="shared" ca="1" si="429"/>
        <v>20535.939999999999</v>
      </c>
      <c r="M2289" s="21">
        <f t="shared" ca="1" si="423"/>
        <v>0</v>
      </c>
      <c r="N2289" s="21">
        <f t="shared" ca="1" si="430"/>
        <v>0</v>
      </c>
      <c r="O2289" t="str">
        <f t="shared" ca="1" si="424"/>
        <v/>
      </c>
      <c r="P2289" t="str">
        <f t="shared" ca="1" si="431"/>
        <v/>
      </c>
      <c r="Q2289" t="str">
        <f t="shared" ca="1" si="425"/>
        <v/>
      </c>
      <c r="R2289" t="str">
        <f t="shared" ca="1" si="426"/>
        <v/>
      </c>
    </row>
    <row r="2290" spans="3:18" x14ac:dyDescent="0.25">
      <c r="C2290" s="25">
        <v>40046</v>
      </c>
      <c r="D2290" s="24">
        <v>73.89</v>
      </c>
      <c r="E2290" s="24">
        <v>20199.02</v>
      </c>
      <c r="F2290" s="24">
        <v>1026.1300000000001</v>
      </c>
      <c r="G2290">
        <f t="shared" si="420"/>
        <v>73.89</v>
      </c>
      <c r="H2290">
        <f t="shared" ca="1" si="427"/>
        <v>73.89</v>
      </c>
      <c r="I2290">
        <f t="shared" si="421"/>
        <v>1</v>
      </c>
      <c r="J2290">
        <f t="shared" ca="1" si="422"/>
        <v>1</v>
      </c>
      <c r="K2290">
        <f t="shared" ca="1" si="428"/>
        <v>20199.02</v>
      </c>
      <c r="L2290">
        <f t="shared" ca="1" si="429"/>
        <v>20199.02</v>
      </c>
      <c r="M2290" s="21">
        <f t="shared" ca="1" si="423"/>
        <v>0</v>
      </c>
      <c r="N2290" s="21">
        <f t="shared" ca="1" si="430"/>
        <v>0</v>
      </c>
      <c r="O2290" t="str">
        <f t="shared" ca="1" si="424"/>
        <v/>
      </c>
      <c r="P2290" t="str">
        <f t="shared" ca="1" si="431"/>
        <v/>
      </c>
      <c r="Q2290" t="str">
        <f t="shared" ca="1" si="425"/>
        <v/>
      </c>
      <c r="R2290" t="str">
        <f t="shared" ca="1" si="426"/>
        <v/>
      </c>
    </row>
    <row r="2291" spans="3:18" x14ac:dyDescent="0.25">
      <c r="C2291" s="25">
        <v>40045</v>
      </c>
      <c r="D2291" s="24">
        <v>72.540000000000006</v>
      </c>
      <c r="E2291" s="24">
        <v>20328.86</v>
      </c>
      <c r="F2291" s="24">
        <v>1007.37</v>
      </c>
      <c r="G2291">
        <f t="shared" si="420"/>
        <v>72.540000000000006</v>
      </c>
      <c r="H2291">
        <f t="shared" ca="1" si="427"/>
        <v>72.540000000000006</v>
      </c>
      <c r="I2291">
        <f t="shared" si="421"/>
        <v>1</v>
      </c>
      <c r="J2291">
        <f t="shared" ca="1" si="422"/>
        <v>1</v>
      </c>
      <c r="K2291">
        <f t="shared" ca="1" si="428"/>
        <v>20328.86</v>
      </c>
      <c r="L2291">
        <f t="shared" ca="1" si="429"/>
        <v>20328.86</v>
      </c>
      <c r="M2291" s="21">
        <f t="shared" ca="1" si="423"/>
        <v>0</v>
      </c>
      <c r="N2291" s="21">
        <f t="shared" ca="1" si="430"/>
        <v>0</v>
      </c>
      <c r="O2291" t="str">
        <f t="shared" ca="1" si="424"/>
        <v/>
      </c>
      <c r="P2291" t="str">
        <f t="shared" ca="1" si="431"/>
        <v/>
      </c>
      <c r="Q2291" t="str">
        <f t="shared" ca="1" si="425"/>
        <v/>
      </c>
      <c r="R2291" t="str">
        <f t="shared" ca="1" si="426"/>
        <v/>
      </c>
    </row>
    <row r="2292" spans="3:18" x14ac:dyDescent="0.25">
      <c r="C2292" s="25">
        <v>40044</v>
      </c>
      <c r="D2292" s="24">
        <v>72.42</v>
      </c>
      <c r="E2292" s="24">
        <v>19954.23</v>
      </c>
      <c r="F2292" s="24">
        <v>996.46</v>
      </c>
      <c r="G2292">
        <f t="shared" si="420"/>
        <v>72.42</v>
      </c>
      <c r="H2292">
        <f t="shared" ca="1" si="427"/>
        <v>72.42</v>
      </c>
      <c r="I2292">
        <f t="shared" si="421"/>
        <v>1</v>
      </c>
      <c r="J2292">
        <f t="shared" ca="1" si="422"/>
        <v>1</v>
      </c>
      <c r="K2292">
        <f t="shared" ca="1" si="428"/>
        <v>19954.23</v>
      </c>
      <c r="L2292">
        <f t="shared" ca="1" si="429"/>
        <v>19954.23</v>
      </c>
      <c r="M2292" s="21">
        <f t="shared" ca="1" si="423"/>
        <v>0</v>
      </c>
      <c r="N2292" s="21">
        <f t="shared" ca="1" si="430"/>
        <v>0</v>
      </c>
      <c r="O2292" t="str">
        <f t="shared" ca="1" si="424"/>
        <v/>
      </c>
      <c r="P2292" t="str">
        <f t="shared" ca="1" si="431"/>
        <v/>
      </c>
      <c r="Q2292" t="str">
        <f t="shared" ca="1" si="425"/>
        <v/>
      </c>
      <c r="R2292" t="str">
        <f t="shared" ca="1" si="426"/>
        <v/>
      </c>
    </row>
    <row r="2293" spans="3:18" x14ac:dyDescent="0.25">
      <c r="C2293" s="25">
        <v>40043</v>
      </c>
      <c r="D2293" s="24">
        <v>69.19</v>
      </c>
      <c r="E2293" s="24">
        <v>20306.27</v>
      </c>
      <c r="F2293" s="24">
        <v>989.67</v>
      </c>
      <c r="G2293">
        <f t="shared" si="420"/>
        <v>71.97</v>
      </c>
      <c r="H2293">
        <f t="shared" ca="1" si="427"/>
        <v>66.75</v>
      </c>
      <c r="I2293">
        <f t="shared" si="421"/>
        <v>10</v>
      </c>
      <c r="J2293">
        <f t="shared" ca="1" si="422"/>
        <v>2</v>
      </c>
      <c r="K2293">
        <f t="shared" ca="1" si="428"/>
        <v>20494.77</v>
      </c>
      <c r="L2293">
        <f t="shared" ca="1" si="429"/>
        <v>20137.650000000001</v>
      </c>
      <c r="M2293" s="21">
        <f t="shared" ca="1" si="423"/>
        <v>-7.2530220925385525</v>
      </c>
      <c r="N2293" s="21">
        <f t="shared" ca="1" si="430"/>
        <v>-1.7424933287858213</v>
      </c>
      <c r="O2293" t="str">
        <f t="shared" ca="1" si="424"/>
        <v/>
      </c>
      <c r="P2293" t="str">
        <f t="shared" ca="1" si="431"/>
        <v/>
      </c>
      <c r="Q2293" t="str">
        <f t="shared" ca="1" si="425"/>
        <v/>
      </c>
      <c r="R2293" t="str">
        <f t="shared" ca="1" si="426"/>
        <v/>
      </c>
    </row>
    <row r="2294" spans="3:18" x14ac:dyDescent="0.25">
      <c r="C2294" s="25">
        <v>40042</v>
      </c>
      <c r="D2294" s="24">
        <v>66.75</v>
      </c>
      <c r="E2294" s="24">
        <v>20137.650000000001</v>
      </c>
      <c r="F2294" s="24">
        <v>979.73</v>
      </c>
      <c r="G2294">
        <f t="shared" si="420"/>
        <v>71.97</v>
      </c>
      <c r="H2294">
        <f t="shared" ca="1" si="427"/>
        <v>66.75</v>
      </c>
      <c r="I2294">
        <f t="shared" si="421"/>
        <v>9</v>
      </c>
      <c r="J2294">
        <f t="shared" ca="1" si="422"/>
        <v>1</v>
      </c>
      <c r="K2294">
        <f t="shared" ca="1" si="428"/>
        <v>20494.77</v>
      </c>
      <c r="L2294">
        <f t="shared" ca="1" si="429"/>
        <v>20137.650000000001</v>
      </c>
      <c r="M2294" s="21">
        <f t="shared" ca="1" si="423"/>
        <v>-7.2530220925385525</v>
      </c>
      <c r="N2294" s="21">
        <f t="shared" ca="1" si="430"/>
        <v>-1.7424933287858213</v>
      </c>
      <c r="O2294" t="str">
        <f t="shared" ca="1" si="424"/>
        <v/>
      </c>
      <c r="P2294" t="str">
        <f t="shared" ca="1" si="431"/>
        <v/>
      </c>
      <c r="Q2294" t="str">
        <f t="shared" ca="1" si="425"/>
        <v/>
      </c>
      <c r="R2294" t="str">
        <f t="shared" ca="1" si="426"/>
        <v/>
      </c>
    </row>
    <row r="2295" spans="3:18" x14ac:dyDescent="0.25">
      <c r="C2295" s="25">
        <v>40039</v>
      </c>
      <c r="D2295" s="24">
        <v>67.510000000000005</v>
      </c>
      <c r="E2295" s="24">
        <v>20893.330000000002</v>
      </c>
      <c r="F2295" s="24">
        <v>1004.09</v>
      </c>
      <c r="G2295">
        <f t="shared" si="420"/>
        <v>71.97</v>
      </c>
      <c r="H2295">
        <f t="shared" ca="1" si="427"/>
        <v>67.510000000000005</v>
      </c>
      <c r="I2295">
        <f t="shared" si="421"/>
        <v>8</v>
      </c>
      <c r="J2295">
        <f t="shared" ca="1" si="422"/>
        <v>1</v>
      </c>
      <c r="K2295">
        <f t="shared" ca="1" si="428"/>
        <v>20494.77</v>
      </c>
      <c r="L2295">
        <f t="shared" ca="1" si="429"/>
        <v>20893.330000000002</v>
      </c>
      <c r="M2295" s="21">
        <f t="shared" ca="1" si="423"/>
        <v>-6.1970265388356154</v>
      </c>
      <c r="N2295" s="21">
        <f t="shared" ca="1" si="430"/>
        <v>1.9446912553788165</v>
      </c>
      <c r="O2295" t="str">
        <f t="shared" ca="1" si="424"/>
        <v/>
      </c>
      <c r="P2295" t="str">
        <f t="shared" ca="1" si="431"/>
        <v/>
      </c>
      <c r="Q2295" t="str">
        <f t="shared" ca="1" si="425"/>
        <v/>
      </c>
      <c r="R2295" t="str">
        <f t="shared" ca="1" si="426"/>
        <v/>
      </c>
    </row>
    <row r="2296" spans="3:18" x14ac:dyDescent="0.25">
      <c r="C2296" s="25">
        <v>40038</v>
      </c>
      <c r="D2296" s="24">
        <v>70.52</v>
      </c>
      <c r="E2296" s="24">
        <v>20861.3</v>
      </c>
      <c r="F2296" s="24">
        <v>1012.73</v>
      </c>
      <c r="G2296">
        <f t="shared" si="420"/>
        <v>71.97</v>
      </c>
      <c r="H2296">
        <f t="shared" ca="1" si="427"/>
        <v>69.45</v>
      </c>
      <c r="I2296">
        <f t="shared" si="421"/>
        <v>7</v>
      </c>
      <c r="J2296">
        <f t="shared" ca="1" si="422"/>
        <v>3</v>
      </c>
      <c r="K2296">
        <f t="shared" ca="1" si="428"/>
        <v>20494.77</v>
      </c>
      <c r="L2296">
        <f t="shared" ca="1" si="429"/>
        <v>21074.21</v>
      </c>
      <c r="M2296" s="21">
        <f t="shared" ca="1" si="423"/>
        <v>-3.5014589412255104</v>
      </c>
      <c r="N2296" s="21">
        <f t="shared" ca="1" si="430"/>
        <v>2.8272578809130255</v>
      </c>
      <c r="O2296" t="str">
        <f t="shared" ca="1" si="424"/>
        <v/>
      </c>
      <c r="P2296" t="str">
        <f t="shared" ca="1" si="431"/>
        <v/>
      </c>
      <c r="Q2296" t="str">
        <f t="shared" ca="1" si="425"/>
        <v/>
      </c>
      <c r="R2296" t="str">
        <f t="shared" ca="1" si="426"/>
        <v/>
      </c>
    </row>
    <row r="2297" spans="3:18" x14ac:dyDescent="0.25">
      <c r="C2297" s="25">
        <v>40037</v>
      </c>
      <c r="D2297" s="24">
        <v>70.16</v>
      </c>
      <c r="E2297" s="24">
        <v>20435.240000000002</v>
      </c>
      <c r="F2297" s="24">
        <v>1005.81</v>
      </c>
      <c r="G2297">
        <f t="shared" si="420"/>
        <v>71.97</v>
      </c>
      <c r="H2297">
        <f t="shared" ca="1" si="427"/>
        <v>69.45</v>
      </c>
      <c r="I2297">
        <f t="shared" si="421"/>
        <v>6</v>
      </c>
      <c r="J2297">
        <f t="shared" ca="1" si="422"/>
        <v>2</v>
      </c>
      <c r="K2297">
        <f t="shared" ca="1" si="428"/>
        <v>20494.77</v>
      </c>
      <c r="L2297">
        <f t="shared" ca="1" si="429"/>
        <v>21074.21</v>
      </c>
      <c r="M2297" s="21">
        <f t="shared" ca="1" si="423"/>
        <v>-3.5014589412255104</v>
      </c>
      <c r="N2297" s="21">
        <f t="shared" ca="1" si="430"/>
        <v>2.8272578809130255</v>
      </c>
      <c r="O2297" t="str">
        <f t="shared" ca="1" si="424"/>
        <v/>
      </c>
      <c r="P2297" t="str">
        <f t="shared" ca="1" si="431"/>
        <v/>
      </c>
      <c r="Q2297" t="str">
        <f t="shared" ca="1" si="425"/>
        <v/>
      </c>
      <c r="R2297" t="str">
        <f t="shared" ca="1" si="426"/>
        <v/>
      </c>
    </row>
    <row r="2298" spans="3:18" x14ac:dyDescent="0.25">
      <c r="C2298" s="25">
        <v>40036</v>
      </c>
      <c r="D2298" s="24">
        <v>69.45</v>
      </c>
      <c r="E2298" s="24">
        <v>21074.21</v>
      </c>
      <c r="F2298" s="24">
        <v>994.35</v>
      </c>
      <c r="G2298">
        <f t="shared" si="420"/>
        <v>71.97</v>
      </c>
      <c r="H2298">
        <f t="shared" ca="1" si="427"/>
        <v>69.45</v>
      </c>
      <c r="I2298">
        <f t="shared" si="421"/>
        <v>5</v>
      </c>
      <c r="J2298">
        <f t="shared" ca="1" si="422"/>
        <v>1</v>
      </c>
      <c r="K2298">
        <f t="shared" ca="1" si="428"/>
        <v>20494.77</v>
      </c>
      <c r="L2298">
        <f t="shared" ca="1" si="429"/>
        <v>21074.21</v>
      </c>
      <c r="M2298" s="21">
        <f t="shared" ca="1" si="423"/>
        <v>-3.5014589412255104</v>
      </c>
      <c r="N2298" s="21">
        <f t="shared" ca="1" si="430"/>
        <v>2.8272578809130255</v>
      </c>
      <c r="O2298" t="str">
        <f t="shared" ca="1" si="424"/>
        <v/>
      </c>
      <c r="P2298" t="str">
        <f t="shared" ca="1" si="431"/>
        <v/>
      </c>
      <c r="Q2298" t="str">
        <f t="shared" ca="1" si="425"/>
        <v/>
      </c>
      <c r="R2298" t="str">
        <f t="shared" ca="1" si="426"/>
        <v/>
      </c>
    </row>
    <row r="2299" spans="3:18" x14ac:dyDescent="0.25">
      <c r="C2299" s="25">
        <v>40035</v>
      </c>
      <c r="D2299" s="24">
        <v>70.599999999999994</v>
      </c>
      <c r="E2299" s="24">
        <v>20929.52</v>
      </c>
      <c r="F2299" s="24">
        <v>1007.09</v>
      </c>
      <c r="G2299">
        <f t="shared" si="420"/>
        <v>71.97</v>
      </c>
      <c r="H2299">
        <f t="shared" ca="1" si="427"/>
        <v>70.599999999999994</v>
      </c>
      <c r="I2299">
        <f t="shared" si="421"/>
        <v>4</v>
      </c>
      <c r="J2299">
        <f t="shared" ca="1" si="422"/>
        <v>1</v>
      </c>
      <c r="K2299">
        <f t="shared" ca="1" si="428"/>
        <v>20494.77</v>
      </c>
      <c r="L2299">
        <f t="shared" ca="1" si="429"/>
        <v>20929.52</v>
      </c>
      <c r="M2299" s="21">
        <f t="shared" ca="1" si="423"/>
        <v>-1.9035709323329209</v>
      </c>
      <c r="N2299" s="21">
        <f t="shared" ca="1" si="430"/>
        <v>2.1212728905959821</v>
      </c>
      <c r="O2299" t="str">
        <f t="shared" ca="1" si="424"/>
        <v/>
      </c>
      <c r="P2299" t="str">
        <f t="shared" ca="1" si="431"/>
        <v/>
      </c>
      <c r="Q2299" t="str">
        <f t="shared" ca="1" si="425"/>
        <v/>
      </c>
      <c r="R2299" t="str">
        <f t="shared" ca="1" si="426"/>
        <v/>
      </c>
    </row>
    <row r="2300" spans="3:18" x14ac:dyDescent="0.25">
      <c r="C2300" s="25">
        <v>40032</v>
      </c>
      <c r="D2300" s="24">
        <v>70.930000000000007</v>
      </c>
      <c r="E2300" s="24">
        <v>20375.37</v>
      </c>
      <c r="F2300" s="24">
        <v>1010.47</v>
      </c>
      <c r="G2300">
        <f t="shared" si="420"/>
        <v>71.97</v>
      </c>
      <c r="H2300">
        <f t="shared" ca="1" si="427"/>
        <v>70.930000000000007</v>
      </c>
      <c r="I2300">
        <f t="shared" si="421"/>
        <v>3</v>
      </c>
      <c r="J2300">
        <f t="shared" ca="1" si="422"/>
        <v>1</v>
      </c>
      <c r="K2300">
        <f t="shared" ca="1" si="428"/>
        <v>20494.77</v>
      </c>
      <c r="L2300">
        <f t="shared" ca="1" si="429"/>
        <v>20375.37</v>
      </c>
      <c r="M2300" s="21">
        <f t="shared" ca="1" si="423"/>
        <v>-1.4450465471724239</v>
      </c>
      <c r="N2300" s="21">
        <f t="shared" ca="1" si="430"/>
        <v>-0.58258765528962364</v>
      </c>
      <c r="O2300" t="str">
        <f t="shared" ca="1" si="424"/>
        <v/>
      </c>
      <c r="P2300" t="str">
        <f t="shared" ca="1" si="431"/>
        <v/>
      </c>
      <c r="Q2300" t="str">
        <f t="shared" ca="1" si="425"/>
        <v/>
      </c>
      <c r="R2300" t="str">
        <f t="shared" ca="1" si="426"/>
        <v/>
      </c>
    </row>
    <row r="2301" spans="3:18" x14ac:dyDescent="0.25">
      <c r="C2301" s="25">
        <v>40031</v>
      </c>
      <c r="D2301" s="24">
        <v>71.94</v>
      </c>
      <c r="E2301" s="24">
        <v>20899.240000000002</v>
      </c>
      <c r="F2301" s="24">
        <v>997.08</v>
      </c>
      <c r="G2301">
        <f t="shared" si="420"/>
        <v>71.97</v>
      </c>
      <c r="H2301">
        <f t="shared" ca="1" si="427"/>
        <v>71.94</v>
      </c>
      <c r="I2301">
        <f t="shared" si="421"/>
        <v>2</v>
      </c>
      <c r="J2301">
        <f t="shared" ca="1" si="422"/>
        <v>1</v>
      </c>
      <c r="K2301">
        <f t="shared" ca="1" si="428"/>
        <v>20494.77</v>
      </c>
      <c r="L2301">
        <f t="shared" ca="1" si="429"/>
        <v>20899.240000000002</v>
      </c>
      <c r="M2301" s="21">
        <f t="shared" ca="1" si="423"/>
        <v>-4.1684035014588616E-2</v>
      </c>
      <c r="N2301" s="21">
        <f t="shared" ca="1" si="430"/>
        <v>1.9735278805275813</v>
      </c>
      <c r="O2301" t="str">
        <f t="shared" ca="1" si="424"/>
        <v/>
      </c>
      <c r="P2301" t="str">
        <f t="shared" ca="1" si="431"/>
        <v/>
      </c>
      <c r="Q2301" t="str">
        <f t="shared" ca="1" si="425"/>
        <v/>
      </c>
      <c r="R2301" t="str">
        <f t="shared" ca="1" si="426"/>
        <v/>
      </c>
    </row>
    <row r="2302" spans="3:18" x14ac:dyDescent="0.25">
      <c r="C2302" s="25">
        <v>40030</v>
      </c>
      <c r="D2302" s="24">
        <v>71.97</v>
      </c>
      <c r="E2302" s="24">
        <v>20494.77</v>
      </c>
      <c r="F2302" s="24">
        <v>1002.72</v>
      </c>
      <c r="G2302">
        <f t="shared" si="420"/>
        <v>71.97</v>
      </c>
      <c r="H2302">
        <f t="shared" ca="1" si="427"/>
        <v>71.97</v>
      </c>
      <c r="I2302">
        <f t="shared" si="421"/>
        <v>1</v>
      </c>
      <c r="J2302">
        <f t="shared" ca="1" si="422"/>
        <v>1</v>
      </c>
      <c r="K2302">
        <f t="shared" ca="1" si="428"/>
        <v>20494.77</v>
      </c>
      <c r="L2302">
        <f t="shared" ca="1" si="429"/>
        <v>20494.77</v>
      </c>
      <c r="M2302" s="21">
        <f t="shared" ca="1" si="423"/>
        <v>0</v>
      </c>
      <c r="N2302" s="21">
        <f t="shared" ca="1" si="430"/>
        <v>0</v>
      </c>
      <c r="O2302" t="str">
        <f t="shared" ca="1" si="424"/>
        <v/>
      </c>
      <c r="P2302" t="str">
        <f t="shared" ca="1" si="431"/>
        <v/>
      </c>
      <c r="Q2302" t="str">
        <f t="shared" ca="1" si="425"/>
        <v/>
      </c>
      <c r="R2302" t="str">
        <f t="shared" ca="1" si="426"/>
        <v/>
      </c>
    </row>
    <row r="2303" spans="3:18" x14ac:dyDescent="0.25">
      <c r="C2303" s="25">
        <v>40029</v>
      </c>
      <c r="D2303" s="24">
        <v>71.42</v>
      </c>
      <c r="E2303" s="24">
        <v>20796.43</v>
      </c>
      <c r="F2303" s="24">
        <v>1005.65</v>
      </c>
      <c r="G2303">
        <f t="shared" si="420"/>
        <v>71.58</v>
      </c>
      <c r="H2303">
        <f t="shared" ca="1" si="427"/>
        <v>71.42</v>
      </c>
      <c r="I2303">
        <f t="shared" si="421"/>
        <v>2</v>
      </c>
      <c r="J2303">
        <f t="shared" ca="1" si="422"/>
        <v>1</v>
      </c>
      <c r="K2303">
        <f t="shared" ca="1" si="428"/>
        <v>20807.259999999998</v>
      </c>
      <c r="L2303">
        <f t="shared" ca="1" si="429"/>
        <v>20796.43</v>
      </c>
      <c r="M2303" s="21">
        <f t="shared" ca="1" si="423"/>
        <v>-0.22352612461581378</v>
      </c>
      <c r="N2303" s="21">
        <f t="shared" ca="1" si="430"/>
        <v>-5.2049140540355587E-2</v>
      </c>
      <c r="O2303" t="str">
        <f t="shared" ca="1" si="424"/>
        <v/>
      </c>
      <c r="P2303" t="str">
        <f t="shared" ca="1" si="431"/>
        <v/>
      </c>
      <c r="Q2303" t="str">
        <f t="shared" ca="1" si="425"/>
        <v/>
      </c>
      <c r="R2303" t="str">
        <f t="shared" ca="1" si="426"/>
        <v/>
      </c>
    </row>
    <row r="2304" spans="3:18" x14ac:dyDescent="0.25">
      <c r="C2304" s="25">
        <v>40028</v>
      </c>
      <c r="D2304" s="24">
        <v>71.58</v>
      </c>
      <c r="E2304" s="24">
        <v>20807.259999999998</v>
      </c>
      <c r="F2304" s="24">
        <v>1002.63</v>
      </c>
      <c r="G2304">
        <f t="shared" si="420"/>
        <v>71.58</v>
      </c>
      <c r="H2304">
        <f t="shared" ca="1" si="427"/>
        <v>71.58</v>
      </c>
      <c r="I2304">
        <f t="shared" si="421"/>
        <v>1</v>
      </c>
      <c r="J2304">
        <f t="shared" ca="1" si="422"/>
        <v>1</v>
      </c>
      <c r="K2304">
        <f t="shared" ca="1" si="428"/>
        <v>20807.259999999998</v>
      </c>
      <c r="L2304">
        <f t="shared" ca="1" si="429"/>
        <v>20807.259999999998</v>
      </c>
      <c r="M2304" s="21">
        <f t="shared" ca="1" si="423"/>
        <v>0</v>
      </c>
      <c r="N2304" s="21">
        <f t="shared" ca="1" si="430"/>
        <v>0</v>
      </c>
      <c r="O2304" t="str">
        <f t="shared" ca="1" si="424"/>
        <v/>
      </c>
      <c r="P2304" t="str">
        <f t="shared" ca="1" si="431"/>
        <v/>
      </c>
      <c r="Q2304" t="str">
        <f t="shared" ca="1" si="425"/>
        <v/>
      </c>
      <c r="R2304" t="str">
        <f t="shared" ca="1" si="426"/>
        <v/>
      </c>
    </row>
    <row r="2305" spans="3:18" x14ac:dyDescent="0.25">
      <c r="C2305" s="25">
        <v>40025</v>
      </c>
      <c r="D2305" s="24">
        <v>69.45</v>
      </c>
      <c r="E2305" s="24">
        <v>20573.330000000002</v>
      </c>
      <c r="F2305" s="24">
        <v>987.48</v>
      </c>
      <c r="G2305">
        <f t="shared" si="420"/>
        <v>69.45</v>
      </c>
      <c r="H2305">
        <f t="shared" ca="1" si="427"/>
        <v>69.45</v>
      </c>
      <c r="I2305">
        <f t="shared" si="421"/>
        <v>1</v>
      </c>
      <c r="J2305">
        <f t="shared" ca="1" si="422"/>
        <v>1</v>
      </c>
      <c r="K2305">
        <f t="shared" ca="1" si="428"/>
        <v>20573.330000000002</v>
      </c>
      <c r="L2305">
        <f t="shared" ca="1" si="429"/>
        <v>20573.330000000002</v>
      </c>
      <c r="M2305" s="21">
        <f t="shared" ca="1" si="423"/>
        <v>0</v>
      </c>
      <c r="N2305" s="21">
        <f t="shared" ca="1" si="430"/>
        <v>0</v>
      </c>
      <c r="O2305" t="str">
        <f t="shared" ca="1" si="424"/>
        <v/>
      </c>
      <c r="P2305" t="str">
        <f t="shared" ca="1" si="431"/>
        <v/>
      </c>
      <c r="Q2305" t="str">
        <f t="shared" ca="1" si="425"/>
        <v/>
      </c>
      <c r="R2305" t="str">
        <f t="shared" ca="1" si="426"/>
        <v/>
      </c>
    </row>
    <row r="2306" spans="3:18" x14ac:dyDescent="0.25">
      <c r="C2306" s="25">
        <v>40024</v>
      </c>
      <c r="D2306" s="24">
        <v>66.94</v>
      </c>
      <c r="E2306" s="24">
        <v>20234.080000000002</v>
      </c>
      <c r="F2306" s="24">
        <v>986.75</v>
      </c>
      <c r="G2306">
        <f t="shared" si="420"/>
        <v>68.38</v>
      </c>
      <c r="H2306">
        <f t="shared" ca="1" si="427"/>
        <v>63.35</v>
      </c>
      <c r="I2306">
        <f t="shared" si="421"/>
        <v>4</v>
      </c>
      <c r="J2306">
        <f t="shared" ca="1" si="422"/>
        <v>2</v>
      </c>
      <c r="K2306">
        <f t="shared" ca="1" si="428"/>
        <v>20251.62</v>
      </c>
      <c r="L2306">
        <f t="shared" ca="1" si="429"/>
        <v>20135.5</v>
      </c>
      <c r="M2306" s="21">
        <f t="shared" ca="1" si="423"/>
        <v>-7.3559520327581058</v>
      </c>
      <c r="N2306" s="21">
        <f t="shared" ca="1" si="430"/>
        <v>-0.57338622786720084</v>
      </c>
      <c r="O2306" t="str">
        <f t="shared" ca="1" si="424"/>
        <v/>
      </c>
      <c r="P2306" t="str">
        <f t="shared" ca="1" si="431"/>
        <v/>
      </c>
      <c r="Q2306" t="str">
        <f t="shared" ca="1" si="425"/>
        <v/>
      </c>
      <c r="R2306" t="str">
        <f t="shared" ca="1" si="426"/>
        <v/>
      </c>
    </row>
    <row r="2307" spans="3:18" x14ac:dyDescent="0.25">
      <c r="C2307" s="25">
        <v>40023</v>
      </c>
      <c r="D2307" s="24">
        <v>63.35</v>
      </c>
      <c r="E2307" s="24">
        <v>20135.5</v>
      </c>
      <c r="F2307" s="24">
        <v>975.15</v>
      </c>
      <c r="G2307">
        <f t="shared" si="420"/>
        <v>68.38</v>
      </c>
      <c r="H2307">
        <f t="shared" ca="1" si="427"/>
        <v>63.35</v>
      </c>
      <c r="I2307">
        <f t="shared" si="421"/>
        <v>3</v>
      </c>
      <c r="J2307">
        <f t="shared" ca="1" si="422"/>
        <v>1</v>
      </c>
      <c r="K2307">
        <f t="shared" ca="1" si="428"/>
        <v>20251.62</v>
      </c>
      <c r="L2307">
        <f t="shared" ca="1" si="429"/>
        <v>20135.5</v>
      </c>
      <c r="M2307" s="21">
        <f t="shared" ca="1" si="423"/>
        <v>-7.3559520327581058</v>
      </c>
      <c r="N2307" s="21">
        <f t="shared" ca="1" si="430"/>
        <v>-0.57338622786720084</v>
      </c>
      <c r="O2307" t="str">
        <f t="shared" ca="1" si="424"/>
        <v/>
      </c>
      <c r="P2307" t="str">
        <f t="shared" ca="1" si="431"/>
        <v/>
      </c>
      <c r="Q2307" t="str">
        <f t="shared" ca="1" si="425"/>
        <v/>
      </c>
      <c r="R2307" t="str">
        <f t="shared" ca="1" si="426"/>
        <v/>
      </c>
    </row>
    <row r="2308" spans="3:18" x14ac:dyDescent="0.25">
      <c r="C2308" s="25">
        <v>40022</v>
      </c>
      <c r="D2308" s="24">
        <v>67.23</v>
      </c>
      <c r="E2308" s="24">
        <v>20624.54</v>
      </c>
      <c r="F2308" s="24">
        <v>979.62</v>
      </c>
      <c r="G2308">
        <f t="shared" si="420"/>
        <v>68.38</v>
      </c>
      <c r="H2308">
        <f t="shared" ca="1" si="427"/>
        <v>67.23</v>
      </c>
      <c r="I2308">
        <f t="shared" si="421"/>
        <v>2</v>
      </c>
      <c r="J2308">
        <f t="shared" ca="1" si="422"/>
        <v>1</v>
      </c>
      <c r="K2308">
        <f t="shared" ca="1" si="428"/>
        <v>20251.62</v>
      </c>
      <c r="L2308">
        <f t="shared" ca="1" si="429"/>
        <v>20624.54</v>
      </c>
      <c r="M2308" s="21">
        <f t="shared" ca="1" si="423"/>
        <v>-1.6817782977478712</v>
      </c>
      <c r="N2308" s="21">
        <f t="shared" ca="1" si="430"/>
        <v>1.841432932279008</v>
      </c>
      <c r="O2308" t="str">
        <f t="shared" ca="1" si="424"/>
        <v/>
      </c>
      <c r="P2308" t="str">
        <f t="shared" ca="1" si="431"/>
        <v/>
      </c>
      <c r="Q2308" t="str">
        <f t="shared" ca="1" si="425"/>
        <v/>
      </c>
      <c r="R2308" t="str">
        <f t="shared" ca="1" si="426"/>
        <v/>
      </c>
    </row>
    <row r="2309" spans="3:18" x14ac:dyDescent="0.25">
      <c r="C2309" s="25">
        <v>40021</v>
      </c>
      <c r="D2309" s="24">
        <v>68.38</v>
      </c>
      <c r="E2309" s="24">
        <v>20251.62</v>
      </c>
      <c r="F2309" s="24">
        <v>982.18</v>
      </c>
      <c r="G2309">
        <f t="shared" si="420"/>
        <v>68.38</v>
      </c>
      <c r="H2309">
        <f t="shared" ca="1" si="427"/>
        <v>68.38</v>
      </c>
      <c r="I2309">
        <f t="shared" si="421"/>
        <v>1</v>
      </c>
      <c r="J2309">
        <f t="shared" ca="1" si="422"/>
        <v>1</v>
      </c>
      <c r="K2309">
        <f t="shared" ca="1" si="428"/>
        <v>20251.62</v>
      </c>
      <c r="L2309">
        <f t="shared" ca="1" si="429"/>
        <v>20251.62</v>
      </c>
      <c r="M2309" s="21">
        <f t="shared" ca="1" si="423"/>
        <v>0</v>
      </c>
      <c r="N2309" s="21">
        <f t="shared" ca="1" si="430"/>
        <v>0</v>
      </c>
      <c r="O2309" t="str">
        <f t="shared" ca="1" si="424"/>
        <v/>
      </c>
      <c r="P2309" t="str">
        <f t="shared" ca="1" si="431"/>
        <v/>
      </c>
      <c r="Q2309" t="str">
        <f t="shared" ca="1" si="425"/>
        <v/>
      </c>
      <c r="R2309" t="str">
        <f t="shared" ca="1" si="426"/>
        <v/>
      </c>
    </row>
    <row r="2310" spans="3:18" x14ac:dyDescent="0.25">
      <c r="C2310" s="25">
        <v>40018</v>
      </c>
      <c r="D2310" s="24">
        <v>68.05</v>
      </c>
      <c r="E2310" s="24">
        <v>19982.79</v>
      </c>
      <c r="F2310" s="24">
        <v>979.26</v>
      </c>
      <c r="G2310">
        <f t="shared" si="420"/>
        <v>68.05</v>
      </c>
      <c r="H2310">
        <f t="shared" ca="1" si="427"/>
        <v>68.05</v>
      </c>
      <c r="I2310">
        <f t="shared" si="421"/>
        <v>1</v>
      </c>
      <c r="J2310">
        <f t="shared" ca="1" si="422"/>
        <v>1</v>
      </c>
      <c r="K2310">
        <f t="shared" ca="1" si="428"/>
        <v>19982.79</v>
      </c>
      <c r="L2310">
        <f t="shared" ca="1" si="429"/>
        <v>19982.79</v>
      </c>
      <c r="M2310" s="21">
        <f t="shared" ca="1" si="423"/>
        <v>0</v>
      </c>
      <c r="N2310" s="21">
        <f t="shared" ca="1" si="430"/>
        <v>0</v>
      </c>
      <c r="O2310" t="str">
        <f t="shared" ca="1" si="424"/>
        <v/>
      </c>
      <c r="P2310" t="str">
        <f t="shared" ca="1" si="431"/>
        <v/>
      </c>
      <c r="Q2310" t="str">
        <f t="shared" ca="1" si="425"/>
        <v/>
      </c>
      <c r="R2310" t="str">
        <f t="shared" ca="1" si="426"/>
        <v/>
      </c>
    </row>
    <row r="2311" spans="3:18" x14ac:dyDescent="0.25">
      <c r="C2311" s="25">
        <v>40017</v>
      </c>
      <c r="D2311" s="24">
        <v>67.16</v>
      </c>
      <c r="E2311" s="24">
        <v>19817.7</v>
      </c>
      <c r="F2311" s="24">
        <v>976.29</v>
      </c>
      <c r="G2311">
        <f t="shared" si="420"/>
        <v>67.16</v>
      </c>
      <c r="H2311">
        <f t="shared" ca="1" si="427"/>
        <v>67.16</v>
      </c>
      <c r="I2311">
        <f t="shared" si="421"/>
        <v>1</v>
      </c>
      <c r="J2311">
        <f t="shared" ca="1" si="422"/>
        <v>1</v>
      </c>
      <c r="K2311">
        <f t="shared" ca="1" si="428"/>
        <v>19817.7</v>
      </c>
      <c r="L2311">
        <f t="shared" ca="1" si="429"/>
        <v>19817.7</v>
      </c>
      <c r="M2311" s="21">
        <f t="shared" ca="1" si="423"/>
        <v>0</v>
      </c>
      <c r="N2311" s="21">
        <f t="shared" ca="1" si="430"/>
        <v>0</v>
      </c>
      <c r="O2311" t="str">
        <f t="shared" ca="1" si="424"/>
        <v/>
      </c>
      <c r="P2311" t="str">
        <f t="shared" ca="1" si="431"/>
        <v/>
      </c>
      <c r="Q2311" t="str">
        <f t="shared" ca="1" si="425"/>
        <v/>
      </c>
      <c r="R2311" t="str">
        <f t="shared" ca="1" si="426"/>
        <v/>
      </c>
    </row>
    <row r="2312" spans="3:18" x14ac:dyDescent="0.25">
      <c r="C2312" s="25">
        <v>40016</v>
      </c>
      <c r="D2312" s="24">
        <v>65.400000000000006</v>
      </c>
      <c r="E2312" s="24">
        <v>19248.169999999998</v>
      </c>
      <c r="F2312" s="24">
        <v>954.07</v>
      </c>
      <c r="G2312">
        <f t="shared" si="420"/>
        <v>66.73</v>
      </c>
      <c r="H2312">
        <f t="shared" ca="1" si="427"/>
        <v>59.52</v>
      </c>
      <c r="I2312">
        <f t="shared" si="421"/>
        <v>15</v>
      </c>
      <c r="J2312">
        <f t="shared" ca="1" si="422"/>
        <v>7</v>
      </c>
      <c r="K2312">
        <f t="shared" ca="1" si="428"/>
        <v>18178.05</v>
      </c>
      <c r="L2312">
        <f t="shared" ca="1" si="429"/>
        <v>17885.73</v>
      </c>
      <c r="M2312" s="21">
        <f t="shared" ca="1" si="423"/>
        <v>-10.804735501273788</v>
      </c>
      <c r="N2312" s="21">
        <f t="shared" ca="1" si="430"/>
        <v>-1.6080932773317236</v>
      </c>
      <c r="O2312">
        <f t="shared" ca="1" si="424"/>
        <v>1</v>
      </c>
      <c r="P2312" t="str">
        <f t="shared" ca="1" si="431"/>
        <v/>
      </c>
      <c r="Q2312" t="str">
        <f t="shared" ca="1" si="425"/>
        <v/>
      </c>
      <c r="R2312" t="str">
        <f t="shared" ca="1" si="426"/>
        <v/>
      </c>
    </row>
    <row r="2313" spans="3:18" x14ac:dyDescent="0.25">
      <c r="C2313" s="25">
        <v>40015</v>
      </c>
      <c r="D2313" s="24">
        <v>64.72</v>
      </c>
      <c r="E2313" s="24">
        <v>19501.73</v>
      </c>
      <c r="F2313" s="24">
        <v>954.58</v>
      </c>
      <c r="G2313">
        <f t="shared" si="420"/>
        <v>69.31</v>
      </c>
      <c r="H2313">
        <f t="shared" ca="1" si="427"/>
        <v>59.52</v>
      </c>
      <c r="I2313">
        <f t="shared" si="421"/>
        <v>15</v>
      </c>
      <c r="J2313">
        <f t="shared" ca="1" si="422"/>
        <v>6</v>
      </c>
      <c r="K2313">
        <f t="shared" ca="1" si="428"/>
        <v>0</v>
      </c>
      <c r="L2313">
        <f t="shared" ca="1" si="429"/>
        <v>17885.73</v>
      </c>
      <c r="M2313" s="21">
        <f t="shared" ca="1" si="423"/>
        <v>-14.124945895253205</v>
      </c>
      <c r="N2313" s="21" t="str">
        <f t="shared" ca="1" si="430"/>
        <v/>
      </c>
      <c r="O2313">
        <f t="shared" ca="1" si="424"/>
        <v>1</v>
      </c>
      <c r="P2313" t="str">
        <f t="shared" ca="1" si="431"/>
        <v/>
      </c>
      <c r="Q2313" t="str">
        <f t="shared" ca="1" si="425"/>
        <v/>
      </c>
      <c r="R2313" t="str">
        <f t="shared" ca="1" si="426"/>
        <v/>
      </c>
    </row>
    <row r="2314" spans="3:18" x14ac:dyDescent="0.25">
      <c r="C2314" s="25">
        <v>40014</v>
      </c>
      <c r="D2314" s="24">
        <v>63.98</v>
      </c>
      <c r="E2314" s="24">
        <v>19502.37</v>
      </c>
      <c r="F2314" s="24">
        <v>951.13</v>
      </c>
      <c r="G2314">
        <f t="shared" si="420"/>
        <v>69.89</v>
      </c>
      <c r="H2314">
        <f t="shared" ca="1" si="427"/>
        <v>59.52</v>
      </c>
      <c r="I2314">
        <f t="shared" si="421"/>
        <v>15</v>
      </c>
      <c r="J2314">
        <f t="shared" ca="1" si="422"/>
        <v>5</v>
      </c>
      <c r="K2314">
        <f t="shared" ca="1" si="428"/>
        <v>18378.73</v>
      </c>
      <c r="L2314">
        <f t="shared" ca="1" si="429"/>
        <v>17885.73</v>
      </c>
      <c r="M2314" s="21">
        <f t="shared" ca="1" si="423"/>
        <v>-14.837601945915003</v>
      </c>
      <c r="N2314" s="21">
        <f t="shared" ca="1" si="430"/>
        <v>-2.6824486784451373</v>
      </c>
      <c r="O2314">
        <f t="shared" ca="1" si="424"/>
        <v>1</v>
      </c>
      <c r="P2314" t="str">
        <f t="shared" ca="1" si="431"/>
        <v/>
      </c>
      <c r="Q2314" t="str">
        <f t="shared" ca="1" si="425"/>
        <v/>
      </c>
      <c r="R2314" t="str">
        <f t="shared" ca="1" si="426"/>
        <v/>
      </c>
    </row>
    <row r="2315" spans="3:18" x14ac:dyDescent="0.25">
      <c r="C2315" s="25">
        <v>40011</v>
      </c>
      <c r="D2315" s="24">
        <v>63.56</v>
      </c>
      <c r="E2315" s="24">
        <v>18805.66</v>
      </c>
      <c r="F2315" s="24">
        <v>940.38</v>
      </c>
      <c r="G2315">
        <f t="shared" si="420"/>
        <v>71.489999999999995</v>
      </c>
      <c r="H2315">
        <f t="shared" ca="1" si="427"/>
        <v>59.52</v>
      </c>
      <c r="I2315">
        <f t="shared" si="421"/>
        <v>15</v>
      </c>
      <c r="J2315">
        <f t="shared" ca="1" si="422"/>
        <v>4</v>
      </c>
      <c r="K2315">
        <f t="shared" ca="1" si="428"/>
        <v>18528.509999999998</v>
      </c>
      <c r="L2315">
        <f t="shared" ca="1" si="429"/>
        <v>17885.73</v>
      </c>
      <c r="M2315" s="21">
        <f t="shared" ca="1" si="423"/>
        <v>-16.743600503566924</v>
      </c>
      <c r="N2315" s="21">
        <f t="shared" ca="1" si="430"/>
        <v>-3.4691402600640742</v>
      </c>
      <c r="O2315">
        <f t="shared" ca="1" si="424"/>
        <v>1</v>
      </c>
      <c r="P2315" t="str">
        <f t="shared" ca="1" si="431"/>
        <v/>
      </c>
      <c r="Q2315" t="str">
        <f t="shared" ca="1" si="425"/>
        <v/>
      </c>
      <c r="R2315" t="str">
        <f t="shared" ca="1" si="426"/>
        <v/>
      </c>
    </row>
    <row r="2316" spans="3:18" x14ac:dyDescent="0.25">
      <c r="C2316" s="25">
        <v>40010</v>
      </c>
      <c r="D2316" s="24">
        <v>62.02</v>
      </c>
      <c r="E2316" s="24">
        <v>18361.87</v>
      </c>
      <c r="F2316" s="24">
        <v>940.74</v>
      </c>
      <c r="G2316">
        <f t="shared" si="420"/>
        <v>71.489999999999995</v>
      </c>
      <c r="H2316">
        <f t="shared" ca="1" si="427"/>
        <v>59.52</v>
      </c>
      <c r="I2316">
        <f t="shared" si="421"/>
        <v>14</v>
      </c>
      <c r="J2316">
        <f t="shared" ca="1" si="422"/>
        <v>3</v>
      </c>
      <c r="K2316">
        <f t="shared" ca="1" si="428"/>
        <v>18528.509999999998</v>
      </c>
      <c r="L2316">
        <f t="shared" ca="1" si="429"/>
        <v>17885.73</v>
      </c>
      <c r="M2316" s="21">
        <f t="shared" ca="1" si="423"/>
        <v>-16.743600503566924</v>
      </c>
      <c r="N2316" s="21">
        <f t="shared" ca="1" si="430"/>
        <v>-3.4691402600640742</v>
      </c>
      <c r="O2316">
        <f t="shared" ca="1" si="424"/>
        <v>1</v>
      </c>
      <c r="P2316" t="str">
        <f t="shared" ca="1" si="431"/>
        <v/>
      </c>
      <c r="Q2316" t="str">
        <f t="shared" ca="1" si="425"/>
        <v/>
      </c>
      <c r="R2316" t="str">
        <f t="shared" ca="1" si="426"/>
        <v/>
      </c>
    </row>
    <row r="2317" spans="3:18" x14ac:dyDescent="0.25">
      <c r="C2317" s="25">
        <v>40009</v>
      </c>
      <c r="D2317" s="24">
        <v>61.54</v>
      </c>
      <c r="E2317" s="24">
        <v>18258.66</v>
      </c>
      <c r="F2317" s="24">
        <v>932.68</v>
      </c>
      <c r="G2317">
        <f t="shared" si="420"/>
        <v>71.489999999999995</v>
      </c>
      <c r="H2317">
        <f t="shared" ca="1" si="427"/>
        <v>59.52</v>
      </c>
      <c r="I2317">
        <f t="shared" si="421"/>
        <v>13</v>
      </c>
      <c r="J2317">
        <f t="shared" ca="1" si="422"/>
        <v>2</v>
      </c>
      <c r="K2317">
        <f t="shared" ca="1" si="428"/>
        <v>18528.509999999998</v>
      </c>
      <c r="L2317">
        <f t="shared" ca="1" si="429"/>
        <v>17885.73</v>
      </c>
      <c r="M2317" s="21">
        <f t="shared" ca="1" si="423"/>
        <v>-16.743600503566924</v>
      </c>
      <c r="N2317" s="21">
        <f t="shared" ca="1" si="430"/>
        <v>-3.4691402600640742</v>
      </c>
      <c r="O2317">
        <f t="shared" ca="1" si="424"/>
        <v>1</v>
      </c>
      <c r="P2317" t="str">
        <f t="shared" ca="1" si="431"/>
        <v/>
      </c>
      <c r="Q2317" t="str">
        <f t="shared" ca="1" si="425"/>
        <v/>
      </c>
      <c r="R2317" t="str">
        <f t="shared" ca="1" si="426"/>
        <v/>
      </c>
    </row>
    <row r="2318" spans="3:18" x14ac:dyDescent="0.25">
      <c r="C2318" s="25">
        <v>40008</v>
      </c>
      <c r="D2318" s="24">
        <v>59.52</v>
      </c>
      <c r="E2318" s="24">
        <v>17885.73</v>
      </c>
      <c r="F2318" s="24">
        <v>905.84</v>
      </c>
      <c r="G2318">
        <f t="shared" si="420"/>
        <v>71.489999999999995</v>
      </c>
      <c r="H2318">
        <f t="shared" ca="1" si="427"/>
        <v>59.52</v>
      </c>
      <c r="I2318">
        <f t="shared" si="421"/>
        <v>12</v>
      </c>
      <c r="J2318">
        <f t="shared" ca="1" si="422"/>
        <v>1</v>
      </c>
      <c r="K2318">
        <f t="shared" ca="1" si="428"/>
        <v>18528.509999999998</v>
      </c>
      <c r="L2318">
        <f t="shared" ca="1" si="429"/>
        <v>17885.73</v>
      </c>
      <c r="M2318" s="21">
        <f t="shared" ca="1" si="423"/>
        <v>-16.743600503566924</v>
      </c>
      <c r="N2318" s="21">
        <f t="shared" ca="1" si="430"/>
        <v>-3.4691402600640742</v>
      </c>
      <c r="O2318">
        <f t="shared" ca="1" si="424"/>
        <v>1</v>
      </c>
      <c r="P2318" t="str">
        <f t="shared" ca="1" si="431"/>
        <v/>
      </c>
      <c r="Q2318" t="str">
        <f t="shared" ca="1" si="425"/>
        <v/>
      </c>
      <c r="R2318" t="str">
        <f t="shared" ca="1" si="426"/>
        <v/>
      </c>
    </row>
    <row r="2319" spans="3:18" x14ac:dyDescent="0.25">
      <c r="C2319" s="25">
        <v>40007</v>
      </c>
      <c r="D2319" s="24">
        <v>59.69</v>
      </c>
      <c r="E2319" s="24">
        <v>17254.63</v>
      </c>
      <c r="F2319" s="24">
        <v>901.05</v>
      </c>
      <c r="G2319">
        <f t="shared" si="420"/>
        <v>71.489999999999995</v>
      </c>
      <c r="H2319">
        <f t="shared" ca="1" si="427"/>
        <v>59.69</v>
      </c>
      <c r="I2319">
        <f t="shared" si="421"/>
        <v>11</v>
      </c>
      <c r="J2319">
        <f t="shared" ca="1" si="422"/>
        <v>1</v>
      </c>
      <c r="K2319">
        <f t="shared" ca="1" si="428"/>
        <v>18528.509999999998</v>
      </c>
      <c r="L2319">
        <f t="shared" ca="1" si="429"/>
        <v>17254.63</v>
      </c>
      <c r="M2319" s="21">
        <f t="shared" ca="1" si="423"/>
        <v>-16.505805007693386</v>
      </c>
      <c r="N2319" s="21">
        <f t="shared" ca="1" si="430"/>
        <v>-6.8752425316444654</v>
      </c>
      <c r="O2319">
        <f t="shared" ca="1" si="424"/>
        <v>1</v>
      </c>
      <c r="P2319" t="str">
        <f t="shared" ca="1" si="431"/>
        <v/>
      </c>
      <c r="Q2319" t="str">
        <f t="shared" ca="1" si="425"/>
        <v/>
      </c>
      <c r="R2319" t="str">
        <f t="shared" ca="1" si="426"/>
        <v/>
      </c>
    </row>
    <row r="2320" spans="3:18" x14ac:dyDescent="0.25">
      <c r="C2320" s="25">
        <v>40004</v>
      </c>
      <c r="D2320" s="24">
        <v>59.89</v>
      </c>
      <c r="E2320" s="24">
        <v>17708.419999999998</v>
      </c>
      <c r="F2320" s="24">
        <v>879.13</v>
      </c>
      <c r="G2320">
        <f t="shared" si="420"/>
        <v>71.489999999999995</v>
      </c>
      <c r="H2320">
        <f t="shared" ca="1" si="427"/>
        <v>59.89</v>
      </c>
      <c r="I2320">
        <f t="shared" si="421"/>
        <v>10</v>
      </c>
      <c r="J2320">
        <f t="shared" ca="1" si="422"/>
        <v>1</v>
      </c>
      <c r="K2320">
        <f t="shared" ca="1" si="428"/>
        <v>18528.509999999998</v>
      </c>
      <c r="L2320">
        <f t="shared" ca="1" si="429"/>
        <v>17708.419999999998</v>
      </c>
      <c r="M2320" s="21">
        <f t="shared" ca="1" si="423"/>
        <v>-16.226045600783323</v>
      </c>
      <c r="N2320" s="21">
        <f t="shared" ca="1" si="430"/>
        <v>-4.4260979431157699</v>
      </c>
      <c r="O2320">
        <f t="shared" ca="1" si="424"/>
        <v>1</v>
      </c>
      <c r="P2320" t="str">
        <f t="shared" ca="1" si="431"/>
        <v/>
      </c>
      <c r="Q2320" t="str">
        <f t="shared" ca="1" si="425"/>
        <v/>
      </c>
      <c r="R2320" t="str">
        <f t="shared" ca="1" si="426"/>
        <v/>
      </c>
    </row>
    <row r="2321" spans="3:18" x14ac:dyDescent="0.25">
      <c r="C2321" s="25">
        <v>40003</v>
      </c>
      <c r="D2321" s="24">
        <v>60.41</v>
      </c>
      <c r="E2321" s="24">
        <v>17790.59</v>
      </c>
      <c r="F2321" s="24">
        <v>882.68</v>
      </c>
      <c r="G2321">
        <f t="shared" ref="G2321:G2340" si="432">MAX($D2321:$D2335)</f>
        <v>71.489999999999995</v>
      </c>
      <c r="H2321">
        <f t="shared" ca="1" si="427"/>
        <v>60.14</v>
      </c>
      <c r="I2321">
        <f t="shared" ref="I2321:I2340" si="433">MATCH($G2321,$D2321:$D2335,0)</f>
        <v>9</v>
      </c>
      <c r="J2321">
        <f t="shared" ref="J2321:J2340" ca="1" si="434">MATCH($H2321,$D2321:$D2335,0)</f>
        <v>2</v>
      </c>
      <c r="K2321">
        <f t="shared" ca="1" si="428"/>
        <v>18528.509999999998</v>
      </c>
      <c r="L2321">
        <f t="shared" ca="1" si="429"/>
        <v>17721.07</v>
      </c>
      <c r="M2321" s="21">
        <f t="shared" ref="M2321:M2340" ca="1" si="435">100*(H2321/G2321-1)</f>
        <v>-15.876346342145753</v>
      </c>
      <c r="N2321" s="21">
        <f t="shared" ca="1" si="430"/>
        <v>-4.3578247792186104</v>
      </c>
      <c r="O2321">
        <f t="shared" ref="O2321:O2340" ca="1" si="436">IF(M2321&lt;-10,1,"")</f>
        <v>1</v>
      </c>
      <c r="P2321" t="str">
        <f t="shared" ca="1" si="431"/>
        <v/>
      </c>
      <c r="Q2321" t="str">
        <f t="shared" ref="Q2321:Q2340" ca="1" si="437">IF(AND($O2321=1,$P2321=1),OFFSET($C2321,I2321-1,0),"")</f>
        <v/>
      </c>
      <c r="R2321" t="str">
        <f t="shared" ref="R2321:R2340" ca="1" si="438">IF(AND($O2321=1,$P2321=1),OFFSET($C2321,J2321-1,0),"")</f>
        <v/>
      </c>
    </row>
    <row r="2322" spans="3:18" x14ac:dyDescent="0.25">
      <c r="C2322" s="25">
        <v>40002</v>
      </c>
      <c r="D2322" s="24">
        <v>60.14</v>
      </c>
      <c r="E2322" s="24">
        <v>17721.07</v>
      </c>
      <c r="F2322" s="24">
        <v>879.56</v>
      </c>
      <c r="G2322">
        <f t="shared" si="432"/>
        <v>71.489999999999995</v>
      </c>
      <c r="H2322">
        <f t="shared" ref="H2322:H2340" ca="1" si="439">MIN(OFFSET($D2322,0,0,MATCH($G2322,$D2322:$D2336,0),1))</f>
        <v>60.14</v>
      </c>
      <c r="I2322">
        <f t="shared" si="433"/>
        <v>8</v>
      </c>
      <c r="J2322">
        <f t="shared" ca="1" si="434"/>
        <v>1</v>
      </c>
      <c r="K2322">
        <f t="shared" ref="K2322:K2340" ca="1" si="440">OFFSET($E2322,I2322-1,0)</f>
        <v>18528.509999999998</v>
      </c>
      <c r="L2322">
        <f t="shared" ref="L2322:L2340" ca="1" si="441">OFFSET($E2322,J2322-1,0)</f>
        <v>17721.07</v>
      </c>
      <c r="M2322" s="21">
        <f t="shared" ca="1" si="435"/>
        <v>-15.876346342145753</v>
      </c>
      <c r="N2322" s="21">
        <f t="shared" ref="N2322:N2340" ca="1" si="442">IF(ISNUMBER(100*(L2322/K2322-1)),100*(L2322/K2322-1),"")</f>
        <v>-4.3578247792186104</v>
      </c>
      <c r="O2322">
        <f t="shared" ca="1" si="436"/>
        <v>1</v>
      </c>
      <c r="P2322" t="str">
        <f t="shared" ref="P2322:P2340" ca="1" si="443">IF(N2322="","",IF(N2322=-100,"",IF(N2322&lt;-10,1,"")))</f>
        <v/>
      </c>
      <c r="Q2322" t="str">
        <f t="shared" ca="1" si="437"/>
        <v/>
      </c>
      <c r="R2322" t="str">
        <f t="shared" ca="1" si="438"/>
        <v/>
      </c>
    </row>
    <row r="2323" spans="3:18" x14ac:dyDescent="0.25">
      <c r="C2323" s="25">
        <v>40001</v>
      </c>
      <c r="D2323" s="24">
        <v>62.93</v>
      </c>
      <c r="E2323" s="24">
        <v>17862.27</v>
      </c>
      <c r="F2323" s="24">
        <v>881.03</v>
      </c>
      <c r="G2323">
        <f t="shared" si="432"/>
        <v>71.489999999999995</v>
      </c>
      <c r="H2323">
        <f t="shared" ca="1" si="439"/>
        <v>62.93</v>
      </c>
      <c r="I2323">
        <f t="shared" si="433"/>
        <v>7</v>
      </c>
      <c r="J2323">
        <f t="shared" ca="1" si="434"/>
        <v>1</v>
      </c>
      <c r="K2323">
        <f t="shared" ca="1" si="440"/>
        <v>18528.509999999998</v>
      </c>
      <c r="L2323">
        <f t="shared" ca="1" si="441"/>
        <v>17862.27</v>
      </c>
      <c r="M2323" s="21">
        <f t="shared" ca="1" si="435"/>
        <v>-11.973702615750447</v>
      </c>
      <c r="N2323" s="21">
        <f t="shared" ca="1" si="442"/>
        <v>-3.5957559458369759</v>
      </c>
      <c r="O2323">
        <f t="shared" ca="1" si="436"/>
        <v>1</v>
      </c>
      <c r="P2323" t="str">
        <f t="shared" ca="1" si="443"/>
        <v/>
      </c>
      <c r="Q2323" t="str">
        <f t="shared" ca="1" si="437"/>
        <v/>
      </c>
      <c r="R2323" t="str">
        <f t="shared" ca="1" si="438"/>
        <v/>
      </c>
    </row>
    <row r="2324" spans="3:18" x14ac:dyDescent="0.25">
      <c r="C2324" s="25">
        <v>40000</v>
      </c>
      <c r="D2324" s="24">
        <v>64.05</v>
      </c>
      <c r="E2324" s="24">
        <v>17979.41</v>
      </c>
      <c r="F2324" s="24">
        <v>898.72</v>
      </c>
      <c r="G2324">
        <f t="shared" si="432"/>
        <v>71.489999999999995</v>
      </c>
      <c r="H2324">
        <f t="shared" ca="1" si="439"/>
        <v>64.05</v>
      </c>
      <c r="I2324">
        <f t="shared" si="433"/>
        <v>6</v>
      </c>
      <c r="J2324">
        <f t="shared" ca="1" si="434"/>
        <v>1</v>
      </c>
      <c r="K2324">
        <f t="shared" ca="1" si="440"/>
        <v>18528.509999999998</v>
      </c>
      <c r="L2324">
        <f t="shared" ca="1" si="441"/>
        <v>17979.41</v>
      </c>
      <c r="M2324" s="21">
        <f t="shared" ca="1" si="435"/>
        <v>-10.407049937054136</v>
      </c>
      <c r="N2324" s="21">
        <f t="shared" ca="1" si="442"/>
        <v>-2.9635410510613025</v>
      </c>
      <c r="O2324">
        <f t="shared" ca="1" si="436"/>
        <v>1</v>
      </c>
      <c r="P2324" t="str">
        <f t="shared" ca="1" si="443"/>
        <v/>
      </c>
      <c r="Q2324" t="str">
        <f t="shared" ca="1" si="437"/>
        <v/>
      </c>
      <c r="R2324" t="str">
        <f t="shared" ca="1" si="438"/>
        <v/>
      </c>
    </row>
    <row r="2325" spans="3:18" x14ac:dyDescent="0.25">
      <c r="C2325" s="25">
        <v>39997</v>
      </c>
      <c r="D2325" s="24"/>
      <c r="E2325" s="24">
        <v>18203.400000000001</v>
      </c>
      <c r="F2325" s="24"/>
      <c r="G2325">
        <f t="shared" si="432"/>
        <v>71.489999999999995</v>
      </c>
      <c r="H2325">
        <f t="shared" ca="1" si="439"/>
        <v>66.73</v>
      </c>
      <c r="I2325">
        <f t="shared" si="433"/>
        <v>5</v>
      </c>
      <c r="J2325">
        <f t="shared" ca="1" si="434"/>
        <v>2</v>
      </c>
      <c r="K2325">
        <f t="shared" ca="1" si="440"/>
        <v>18528.509999999998</v>
      </c>
      <c r="L2325">
        <f t="shared" ca="1" si="441"/>
        <v>18178.05</v>
      </c>
      <c r="M2325" s="21">
        <f t="shared" ca="1" si="435"/>
        <v>-6.6582738844593532</v>
      </c>
      <c r="N2325" s="21">
        <f t="shared" ca="1" si="442"/>
        <v>-1.8914634797941088</v>
      </c>
      <c r="O2325" t="str">
        <f t="shared" ca="1" si="436"/>
        <v/>
      </c>
      <c r="P2325" t="str">
        <f t="shared" ca="1" si="443"/>
        <v/>
      </c>
      <c r="Q2325" t="str">
        <f t="shared" ca="1" si="437"/>
        <v/>
      </c>
      <c r="R2325" t="str">
        <f t="shared" ca="1" si="438"/>
        <v/>
      </c>
    </row>
    <row r="2326" spans="3:18" x14ac:dyDescent="0.25">
      <c r="C2326" s="25">
        <v>39996</v>
      </c>
      <c r="D2326" s="24">
        <v>66.73</v>
      </c>
      <c r="E2326" s="24">
        <v>18178.05</v>
      </c>
      <c r="F2326" s="24">
        <v>896.42</v>
      </c>
      <c r="G2326">
        <f t="shared" si="432"/>
        <v>72.040000000000006</v>
      </c>
      <c r="H2326">
        <f t="shared" ca="1" si="439"/>
        <v>66.73</v>
      </c>
      <c r="I2326">
        <f t="shared" si="433"/>
        <v>15</v>
      </c>
      <c r="J2326">
        <f t="shared" ca="1" si="434"/>
        <v>1</v>
      </c>
      <c r="K2326">
        <f t="shared" ca="1" si="440"/>
        <v>18889.68</v>
      </c>
      <c r="L2326">
        <f t="shared" ca="1" si="441"/>
        <v>18178.05</v>
      </c>
      <c r="M2326" s="21">
        <f t="shared" ca="1" si="435"/>
        <v>-7.3709050527484781</v>
      </c>
      <c r="N2326" s="21">
        <f t="shared" ca="1" si="442"/>
        <v>-3.7672951579910352</v>
      </c>
      <c r="O2326" t="str">
        <f t="shared" ca="1" si="436"/>
        <v/>
      </c>
      <c r="P2326" t="str">
        <f t="shared" ca="1" si="443"/>
        <v/>
      </c>
      <c r="Q2326" t="str">
        <f t="shared" ca="1" si="437"/>
        <v/>
      </c>
      <c r="R2326" t="str">
        <f t="shared" ca="1" si="438"/>
        <v/>
      </c>
    </row>
    <row r="2327" spans="3:18" x14ac:dyDescent="0.25">
      <c r="C2327" s="25">
        <v>39995</v>
      </c>
      <c r="D2327" s="24">
        <v>69.31</v>
      </c>
      <c r="E2327" s="24"/>
      <c r="F2327" s="24">
        <v>923.33</v>
      </c>
      <c r="G2327">
        <f t="shared" si="432"/>
        <v>72.680000000000007</v>
      </c>
      <c r="H2327">
        <f t="shared" ca="1" si="439"/>
        <v>66.930000000000007</v>
      </c>
      <c r="I2327">
        <f t="shared" si="433"/>
        <v>15</v>
      </c>
      <c r="J2327">
        <f t="shared" ca="1" si="434"/>
        <v>8</v>
      </c>
      <c r="K2327">
        <f t="shared" ca="1" si="440"/>
        <v>18791.03</v>
      </c>
      <c r="L2327">
        <f t="shared" ca="1" si="441"/>
        <v>18059.55</v>
      </c>
      <c r="M2327" s="21">
        <f t="shared" ca="1" si="435"/>
        <v>-7.9113924050632889</v>
      </c>
      <c r="N2327" s="21">
        <f t="shared" ca="1" si="442"/>
        <v>-3.8927083826698183</v>
      </c>
      <c r="O2327" t="str">
        <f t="shared" ca="1" si="436"/>
        <v/>
      </c>
      <c r="P2327" t="str">
        <f t="shared" ca="1" si="443"/>
        <v/>
      </c>
      <c r="Q2327" t="str">
        <f t="shared" ca="1" si="437"/>
        <v/>
      </c>
      <c r="R2327" t="str">
        <f t="shared" ca="1" si="438"/>
        <v/>
      </c>
    </row>
    <row r="2328" spans="3:18" x14ac:dyDescent="0.25">
      <c r="C2328" s="25">
        <v>39994</v>
      </c>
      <c r="D2328" s="24">
        <v>69.89</v>
      </c>
      <c r="E2328" s="24">
        <v>18378.73</v>
      </c>
      <c r="F2328" s="24">
        <v>919.32</v>
      </c>
      <c r="G2328">
        <f t="shared" si="432"/>
        <v>72.680000000000007</v>
      </c>
      <c r="H2328">
        <f t="shared" ca="1" si="439"/>
        <v>66.930000000000007</v>
      </c>
      <c r="I2328">
        <f t="shared" si="433"/>
        <v>14</v>
      </c>
      <c r="J2328">
        <f t="shared" ca="1" si="434"/>
        <v>7</v>
      </c>
      <c r="K2328">
        <f t="shared" ca="1" si="440"/>
        <v>18791.03</v>
      </c>
      <c r="L2328">
        <f t="shared" ca="1" si="441"/>
        <v>18059.55</v>
      </c>
      <c r="M2328" s="21">
        <f t="shared" ca="1" si="435"/>
        <v>-7.9113924050632889</v>
      </c>
      <c r="N2328" s="21">
        <f t="shared" ca="1" si="442"/>
        <v>-3.8927083826698183</v>
      </c>
      <c r="O2328" t="str">
        <f t="shared" ca="1" si="436"/>
        <v/>
      </c>
      <c r="P2328" t="str">
        <f t="shared" ca="1" si="443"/>
        <v/>
      </c>
      <c r="Q2328" t="str">
        <f t="shared" ca="1" si="437"/>
        <v/>
      </c>
      <c r="R2328" t="str">
        <f t="shared" ca="1" si="438"/>
        <v/>
      </c>
    </row>
    <row r="2329" spans="3:18" x14ac:dyDescent="0.25">
      <c r="C2329" s="25">
        <v>39993</v>
      </c>
      <c r="D2329" s="24">
        <v>71.489999999999995</v>
      </c>
      <c r="E2329" s="24">
        <v>18528.509999999998</v>
      </c>
      <c r="F2329" s="24">
        <v>927.23</v>
      </c>
      <c r="G2329">
        <f t="shared" si="432"/>
        <v>72.680000000000007</v>
      </c>
      <c r="H2329">
        <f t="shared" ca="1" si="439"/>
        <v>66.930000000000007</v>
      </c>
      <c r="I2329">
        <f t="shared" si="433"/>
        <v>13</v>
      </c>
      <c r="J2329">
        <f t="shared" ca="1" si="434"/>
        <v>6</v>
      </c>
      <c r="K2329">
        <f t="shared" ca="1" si="440"/>
        <v>18791.03</v>
      </c>
      <c r="L2329">
        <f t="shared" ca="1" si="441"/>
        <v>18059.55</v>
      </c>
      <c r="M2329" s="21">
        <f t="shared" ca="1" si="435"/>
        <v>-7.9113924050632889</v>
      </c>
      <c r="N2329" s="21">
        <f t="shared" ca="1" si="442"/>
        <v>-3.8927083826698183</v>
      </c>
      <c r="O2329" t="str">
        <f t="shared" ca="1" si="436"/>
        <v/>
      </c>
      <c r="P2329" t="str">
        <f t="shared" ca="1" si="443"/>
        <v/>
      </c>
      <c r="Q2329" t="str">
        <f t="shared" ca="1" si="437"/>
        <v/>
      </c>
      <c r="R2329" t="str">
        <f t="shared" ca="1" si="438"/>
        <v/>
      </c>
    </row>
    <row r="2330" spans="3:18" x14ac:dyDescent="0.25">
      <c r="C2330" s="25">
        <v>39990</v>
      </c>
      <c r="D2330" s="24">
        <v>69.16</v>
      </c>
      <c r="E2330" s="24">
        <v>18600.259999999998</v>
      </c>
      <c r="F2330" s="24">
        <v>918.9</v>
      </c>
      <c r="G2330">
        <f t="shared" si="432"/>
        <v>72.680000000000007</v>
      </c>
      <c r="H2330">
        <f t="shared" ca="1" si="439"/>
        <v>66.930000000000007</v>
      </c>
      <c r="I2330">
        <f t="shared" si="433"/>
        <v>12</v>
      </c>
      <c r="J2330">
        <f t="shared" ca="1" si="434"/>
        <v>5</v>
      </c>
      <c r="K2330">
        <f t="shared" ca="1" si="440"/>
        <v>18791.03</v>
      </c>
      <c r="L2330">
        <f t="shared" ca="1" si="441"/>
        <v>18059.55</v>
      </c>
      <c r="M2330" s="21">
        <f t="shared" ca="1" si="435"/>
        <v>-7.9113924050632889</v>
      </c>
      <c r="N2330" s="21">
        <f t="shared" ca="1" si="442"/>
        <v>-3.8927083826698183</v>
      </c>
      <c r="O2330" t="str">
        <f t="shared" ca="1" si="436"/>
        <v/>
      </c>
      <c r="P2330" t="str">
        <f t="shared" ca="1" si="443"/>
        <v/>
      </c>
      <c r="Q2330" t="str">
        <f t="shared" ca="1" si="437"/>
        <v/>
      </c>
      <c r="R2330" t="str">
        <f t="shared" ca="1" si="438"/>
        <v/>
      </c>
    </row>
    <row r="2331" spans="3:18" x14ac:dyDescent="0.25">
      <c r="C2331" s="25">
        <v>39989</v>
      </c>
      <c r="D2331" s="24">
        <v>70.23</v>
      </c>
      <c r="E2331" s="24">
        <v>18275.03</v>
      </c>
      <c r="F2331" s="24">
        <v>920.26</v>
      </c>
      <c r="G2331">
        <f t="shared" si="432"/>
        <v>72.680000000000007</v>
      </c>
      <c r="H2331">
        <f t="shared" ca="1" si="439"/>
        <v>66.930000000000007</v>
      </c>
      <c r="I2331">
        <f t="shared" si="433"/>
        <v>11</v>
      </c>
      <c r="J2331">
        <f t="shared" ca="1" si="434"/>
        <v>4</v>
      </c>
      <c r="K2331">
        <f t="shared" ca="1" si="440"/>
        <v>18791.03</v>
      </c>
      <c r="L2331">
        <f t="shared" ca="1" si="441"/>
        <v>18059.55</v>
      </c>
      <c r="M2331" s="21">
        <f t="shared" ca="1" si="435"/>
        <v>-7.9113924050632889</v>
      </c>
      <c r="N2331" s="21">
        <f t="shared" ca="1" si="442"/>
        <v>-3.8927083826698183</v>
      </c>
      <c r="O2331" t="str">
        <f t="shared" ca="1" si="436"/>
        <v/>
      </c>
      <c r="P2331" t="str">
        <f t="shared" ca="1" si="443"/>
        <v/>
      </c>
      <c r="Q2331" t="str">
        <f t="shared" ca="1" si="437"/>
        <v/>
      </c>
      <c r="R2331" t="str">
        <f t="shared" ca="1" si="438"/>
        <v/>
      </c>
    </row>
    <row r="2332" spans="3:18" x14ac:dyDescent="0.25">
      <c r="C2332" s="25">
        <v>39988</v>
      </c>
      <c r="D2332" s="24">
        <v>68.67</v>
      </c>
      <c r="E2332" s="24">
        <v>17892.150000000001</v>
      </c>
      <c r="F2332" s="24">
        <v>900.94</v>
      </c>
      <c r="G2332">
        <f t="shared" si="432"/>
        <v>72.680000000000007</v>
      </c>
      <c r="H2332">
        <f t="shared" ca="1" si="439"/>
        <v>66.930000000000007</v>
      </c>
      <c r="I2332">
        <f t="shared" si="433"/>
        <v>10</v>
      </c>
      <c r="J2332">
        <f t="shared" ca="1" si="434"/>
        <v>3</v>
      </c>
      <c r="K2332">
        <f t="shared" ca="1" si="440"/>
        <v>18791.03</v>
      </c>
      <c r="L2332">
        <f t="shared" ca="1" si="441"/>
        <v>18059.55</v>
      </c>
      <c r="M2332" s="21">
        <f t="shared" ca="1" si="435"/>
        <v>-7.9113924050632889</v>
      </c>
      <c r="N2332" s="21">
        <f t="shared" ca="1" si="442"/>
        <v>-3.8927083826698183</v>
      </c>
      <c r="O2332" t="str">
        <f t="shared" ca="1" si="436"/>
        <v/>
      </c>
      <c r="P2332" t="str">
        <f t="shared" ca="1" si="443"/>
        <v/>
      </c>
      <c r="Q2332" t="str">
        <f t="shared" ca="1" si="437"/>
        <v/>
      </c>
      <c r="R2332" t="str">
        <f t="shared" ca="1" si="438"/>
        <v/>
      </c>
    </row>
    <row r="2333" spans="3:18" x14ac:dyDescent="0.25">
      <c r="C2333" s="25">
        <v>39987</v>
      </c>
      <c r="D2333" s="24">
        <v>69.239999999999995</v>
      </c>
      <c r="E2333" s="24">
        <v>17538.37</v>
      </c>
      <c r="F2333" s="24">
        <v>895.1</v>
      </c>
      <c r="G2333">
        <f t="shared" si="432"/>
        <v>72.680000000000007</v>
      </c>
      <c r="H2333">
        <f t="shared" ca="1" si="439"/>
        <v>66.930000000000007</v>
      </c>
      <c r="I2333">
        <f t="shared" si="433"/>
        <v>9</v>
      </c>
      <c r="J2333">
        <f t="shared" ca="1" si="434"/>
        <v>2</v>
      </c>
      <c r="K2333">
        <f t="shared" ca="1" si="440"/>
        <v>18791.03</v>
      </c>
      <c r="L2333">
        <f t="shared" ca="1" si="441"/>
        <v>18059.55</v>
      </c>
      <c r="M2333" s="21">
        <f t="shared" ca="1" si="435"/>
        <v>-7.9113924050632889</v>
      </c>
      <c r="N2333" s="21">
        <f t="shared" ca="1" si="442"/>
        <v>-3.8927083826698183</v>
      </c>
      <c r="O2333" t="str">
        <f t="shared" ca="1" si="436"/>
        <v/>
      </c>
      <c r="P2333" t="str">
        <f t="shared" ca="1" si="443"/>
        <v/>
      </c>
      <c r="Q2333" t="str">
        <f t="shared" ca="1" si="437"/>
        <v/>
      </c>
      <c r="R2333" t="str">
        <f t="shared" ca="1" si="438"/>
        <v/>
      </c>
    </row>
    <row r="2334" spans="3:18" x14ac:dyDescent="0.25">
      <c r="C2334" s="25">
        <v>39986</v>
      </c>
      <c r="D2334" s="24">
        <v>66.930000000000007</v>
      </c>
      <c r="E2334" s="24">
        <v>18059.55</v>
      </c>
      <c r="F2334" s="24">
        <v>893.04</v>
      </c>
      <c r="G2334">
        <f t="shared" si="432"/>
        <v>72.680000000000007</v>
      </c>
      <c r="H2334">
        <f t="shared" ca="1" si="439"/>
        <v>66.930000000000007</v>
      </c>
      <c r="I2334">
        <f t="shared" si="433"/>
        <v>8</v>
      </c>
      <c r="J2334">
        <f t="shared" ca="1" si="434"/>
        <v>1</v>
      </c>
      <c r="K2334">
        <f t="shared" ca="1" si="440"/>
        <v>18791.03</v>
      </c>
      <c r="L2334">
        <f t="shared" ca="1" si="441"/>
        <v>18059.55</v>
      </c>
      <c r="M2334" s="21">
        <f t="shared" ca="1" si="435"/>
        <v>-7.9113924050632889</v>
      </c>
      <c r="N2334" s="21">
        <f t="shared" ca="1" si="442"/>
        <v>-3.8927083826698183</v>
      </c>
      <c r="O2334" t="str">
        <f t="shared" ca="1" si="436"/>
        <v/>
      </c>
      <c r="P2334" t="str">
        <f t="shared" ca="1" si="443"/>
        <v/>
      </c>
      <c r="Q2334" t="str">
        <f t="shared" ca="1" si="437"/>
        <v/>
      </c>
      <c r="R2334" t="str">
        <f t="shared" ca="1" si="438"/>
        <v/>
      </c>
    </row>
    <row r="2335" spans="3:18" x14ac:dyDescent="0.25">
      <c r="C2335" s="25">
        <v>39983</v>
      </c>
      <c r="D2335" s="24">
        <v>69.55</v>
      </c>
      <c r="E2335" s="24">
        <v>17920.93</v>
      </c>
      <c r="F2335" s="24">
        <v>921.23</v>
      </c>
      <c r="G2335">
        <f t="shared" si="432"/>
        <v>72.680000000000007</v>
      </c>
      <c r="H2335">
        <f t="shared" ca="1" si="439"/>
        <v>69.55</v>
      </c>
      <c r="I2335">
        <f t="shared" si="433"/>
        <v>7</v>
      </c>
      <c r="J2335">
        <f t="shared" ca="1" si="434"/>
        <v>1</v>
      </c>
      <c r="K2335">
        <f t="shared" ca="1" si="440"/>
        <v>18791.03</v>
      </c>
      <c r="L2335">
        <f t="shared" ca="1" si="441"/>
        <v>17920.93</v>
      </c>
      <c r="M2335" s="21">
        <f t="shared" ca="1" si="435"/>
        <v>-4.3065492570170782</v>
      </c>
      <c r="N2335" s="21">
        <f t="shared" ca="1" si="442"/>
        <v>-4.6304007816495352</v>
      </c>
      <c r="O2335" t="str">
        <f t="shared" ca="1" si="436"/>
        <v/>
      </c>
      <c r="P2335" t="str">
        <f t="shared" ca="1" si="443"/>
        <v/>
      </c>
      <c r="Q2335" t="str">
        <f t="shared" ca="1" si="437"/>
        <v/>
      </c>
      <c r="R2335" t="str">
        <f t="shared" ca="1" si="438"/>
        <v/>
      </c>
    </row>
    <row r="2336" spans="3:18" x14ac:dyDescent="0.25">
      <c r="C2336" s="25">
        <v>39982</v>
      </c>
      <c r="D2336" s="24">
        <v>71.37</v>
      </c>
      <c r="E2336" s="24">
        <v>17776.66</v>
      </c>
      <c r="F2336" s="24">
        <v>918.37</v>
      </c>
      <c r="G2336">
        <f t="shared" si="432"/>
        <v>72.680000000000007</v>
      </c>
      <c r="H2336">
        <f t="shared" ca="1" si="439"/>
        <v>70.47</v>
      </c>
      <c r="I2336">
        <f t="shared" si="433"/>
        <v>6</v>
      </c>
      <c r="J2336">
        <f t="shared" ca="1" si="434"/>
        <v>3</v>
      </c>
      <c r="K2336">
        <f t="shared" ca="1" si="440"/>
        <v>18791.03</v>
      </c>
      <c r="L2336">
        <f t="shared" ca="1" si="441"/>
        <v>18165.5</v>
      </c>
      <c r="M2336" s="21">
        <f t="shared" ca="1" si="435"/>
        <v>-3.0407264722069449</v>
      </c>
      <c r="N2336" s="21">
        <f t="shared" ca="1" si="442"/>
        <v>-3.3288755326344455</v>
      </c>
      <c r="O2336" t="str">
        <f t="shared" ca="1" si="436"/>
        <v/>
      </c>
      <c r="P2336" t="str">
        <f t="shared" ca="1" si="443"/>
        <v/>
      </c>
      <c r="Q2336" t="str">
        <f t="shared" ca="1" si="437"/>
        <v/>
      </c>
      <c r="R2336" t="str">
        <f t="shared" ca="1" si="438"/>
        <v/>
      </c>
    </row>
    <row r="2337" spans="3:18" x14ac:dyDescent="0.25">
      <c r="C2337" s="25">
        <v>39981</v>
      </c>
      <c r="D2337" s="24">
        <v>71.03</v>
      </c>
      <c r="E2337" s="24">
        <v>18084.599999999999</v>
      </c>
      <c r="F2337" s="24">
        <v>910.71</v>
      </c>
      <c r="G2337">
        <f t="shared" si="432"/>
        <v>72.680000000000007</v>
      </c>
      <c r="H2337">
        <f t="shared" ca="1" si="439"/>
        <v>70.47</v>
      </c>
      <c r="I2337">
        <f t="shared" si="433"/>
        <v>5</v>
      </c>
      <c r="J2337">
        <f t="shared" ca="1" si="434"/>
        <v>2</v>
      </c>
      <c r="K2337">
        <f t="shared" ca="1" si="440"/>
        <v>18791.03</v>
      </c>
      <c r="L2337">
        <f t="shared" ca="1" si="441"/>
        <v>18165.5</v>
      </c>
      <c r="M2337" s="21">
        <f t="shared" ca="1" si="435"/>
        <v>-3.0407264722069449</v>
      </c>
      <c r="N2337" s="21">
        <f t="shared" ca="1" si="442"/>
        <v>-3.3288755326344455</v>
      </c>
      <c r="O2337" t="str">
        <f t="shared" ca="1" si="436"/>
        <v/>
      </c>
      <c r="P2337" t="str">
        <f t="shared" ca="1" si="443"/>
        <v/>
      </c>
      <c r="Q2337" t="str">
        <f t="shared" ca="1" si="437"/>
        <v/>
      </c>
      <c r="R2337" t="str">
        <f t="shared" ca="1" si="438"/>
        <v/>
      </c>
    </row>
    <row r="2338" spans="3:18" x14ac:dyDescent="0.25">
      <c r="C2338" s="25">
        <v>39980</v>
      </c>
      <c r="D2338" s="24">
        <v>70.47</v>
      </c>
      <c r="E2338" s="24">
        <v>18165.5</v>
      </c>
      <c r="F2338" s="24">
        <v>911.97</v>
      </c>
      <c r="G2338">
        <f t="shared" si="432"/>
        <v>72.680000000000007</v>
      </c>
      <c r="H2338">
        <f t="shared" ca="1" si="439"/>
        <v>70.47</v>
      </c>
      <c r="I2338">
        <f t="shared" si="433"/>
        <v>4</v>
      </c>
      <c r="J2338">
        <f t="shared" ca="1" si="434"/>
        <v>1</v>
      </c>
      <c r="K2338">
        <f t="shared" ca="1" si="440"/>
        <v>18791.03</v>
      </c>
      <c r="L2338">
        <f t="shared" ca="1" si="441"/>
        <v>18165.5</v>
      </c>
      <c r="M2338" s="21">
        <f t="shared" ca="1" si="435"/>
        <v>-3.0407264722069449</v>
      </c>
      <c r="N2338" s="21">
        <f t="shared" ca="1" si="442"/>
        <v>-3.3288755326344455</v>
      </c>
      <c r="O2338" t="str">
        <f t="shared" ca="1" si="436"/>
        <v/>
      </c>
      <c r="P2338" t="str">
        <f t="shared" ca="1" si="443"/>
        <v/>
      </c>
      <c r="Q2338" t="str">
        <f t="shared" ca="1" si="437"/>
        <v/>
      </c>
      <c r="R2338" t="str">
        <f t="shared" ca="1" si="438"/>
        <v/>
      </c>
    </row>
    <row r="2339" spans="3:18" x14ac:dyDescent="0.25">
      <c r="C2339" s="25">
        <v>39979</v>
      </c>
      <c r="D2339" s="24">
        <v>70.62</v>
      </c>
      <c r="E2339" s="24">
        <v>18498.96</v>
      </c>
      <c r="F2339" s="24">
        <v>923.72</v>
      </c>
      <c r="G2339">
        <f t="shared" si="432"/>
        <v>72.680000000000007</v>
      </c>
      <c r="H2339">
        <f t="shared" ca="1" si="439"/>
        <v>70.62</v>
      </c>
      <c r="I2339">
        <f t="shared" si="433"/>
        <v>3</v>
      </c>
      <c r="J2339">
        <f t="shared" ca="1" si="434"/>
        <v>1</v>
      </c>
      <c r="K2339">
        <f t="shared" ca="1" si="440"/>
        <v>18791.03</v>
      </c>
      <c r="L2339">
        <f t="shared" ca="1" si="441"/>
        <v>18498.96</v>
      </c>
      <c r="M2339" s="21">
        <f t="shared" ca="1" si="435"/>
        <v>-2.8343423225096309</v>
      </c>
      <c r="N2339" s="21">
        <f t="shared" ca="1" si="442"/>
        <v>-1.5543054319002159</v>
      </c>
      <c r="O2339" t="str">
        <f t="shared" ca="1" si="436"/>
        <v/>
      </c>
      <c r="P2339" t="str">
        <f t="shared" ca="1" si="443"/>
        <v/>
      </c>
      <c r="Q2339" t="str">
        <f t="shared" ca="1" si="437"/>
        <v/>
      </c>
      <c r="R2339" t="str">
        <f t="shared" ca="1" si="438"/>
        <v/>
      </c>
    </row>
    <row r="2340" spans="3:18" x14ac:dyDescent="0.25">
      <c r="C2340" s="25">
        <v>39976</v>
      </c>
      <c r="D2340" s="24">
        <v>72.040000000000006</v>
      </c>
      <c r="E2340" s="24">
        <v>18889.68</v>
      </c>
      <c r="F2340" s="24">
        <v>946.21</v>
      </c>
      <c r="G2340">
        <f t="shared" si="432"/>
        <v>72.680000000000007</v>
      </c>
      <c r="H2340">
        <f t="shared" ca="1" si="439"/>
        <v>72.040000000000006</v>
      </c>
      <c r="I2340">
        <f t="shared" si="433"/>
        <v>2</v>
      </c>
      <c r="J2340">
        <f t="shared" ca="1" si="434"/>
        <v>1</v>
      </c>
      <c r="K2340">
        <f t="shared" ca="1" si="440"/>
        <v>18791.03</v>
      </c>
      <c r="L2340">
        <f t="shared" ca="1" si="441"/>
        <v>18889.68</v>
      </c>
      <c r="M2340" s="21">
        <f t="shared" ca="1" si="435"/>
        <v>-0.88057237204183236</v>
      </c>
      <c r="N2340" s="21">
        <f t="shared" ca="1" si="442"/>
        <v>0.52498452719196287</v>
      </c>
      <c r="O2340" t="str">
        <f t="shared" ca="1" si="436"/>
        <v/>
      </c>
      <c r="P2340" t="str">
        <f t="shared" ca="1" si="443"/>
        <v/>
      </c>
      <c r="Q2340" t="str">
        <f t="shared" ca="1" si="437"/>
        <v/>
      </c>
      <c r="R2340" t="str">
        <f t="shared" ca="1" si="438"/>
        <v/>
      </c>
    </row>
    <row r="2341" spans="3:18" x14ac:dyDescent="0.25">
      <c r="C2341" s="25">
        <v>39975</v>
      </c>
      <c r="D2341" s="24">
        <v>72.680000000000007</v>
      </c>
      <c r="E2341" s="24">
        <v>18791.03</v>
      </c>
      <c r="F2341" s="24">
        <v>944.89</v>
      </c>
    </row>
    <row r="2342" spans="3:18" x14ac:dyDescent="0.25">
      <c r="C2342" s="25">
        <v>39974</v>
      </c>
      <c r="D2342" s="24">
        <v>71.33</v>
      </c>
      <c r="E2342" s="24">
        <v>18785.66</v>
      </c>
      <c r="F2342" s="24">
        <v>939.15</v>
      </c>
    </row>
    <row r="2343" spans="3:18" x14ac:dyDescent="0.25">
      <c r="C2343" s="25">
        <v>39973</v>
      </c>
      <c r="D2343" s="24">
        <v>70.010000000000005</v>
      </c>
      <c r="E2343" s="24">
        <v>18058.490000000002</v>
      </c>
      <c r="F2343" s="24">
        <v>942.43</v>
      </c>
    </row>
    <row r="2344" spans="3:18" x14ac:dyDescent="0.25">
      <c r="C2344" s="25">
        <v>39972</v>
      </c>
      <c r="D2344" s="24">
        <v>68.09</v>
      </c>
      <c r="E2344" s="24">
        <v>18253.39</v>
      </c>
      <c r="F2344" s="24">
        <v>939.14</v>
      </c>
    </row>
    <row r="2345" spans="3:18" x14ac:dyDescent="0.25">
      <c r="C2345" s="25">
        <v>39969</v>
      </c>
      <c r="D2345" s="24">
        <v>68.44</v>
      </c>
      <c r="E2345" s="24">
        <v>18679.53</v>
      </c>
      <c r="F2345" s="24">
        <v>940.09</v>
      </c>
    </row>
    <row r="2346" spans="3:18" x14ac:dyDescent="0.25">
      <c r="C2346" s="25">
        <v>39968</v>
      </c>
      <c r="D2346" s="24">
        <v>68.81</v>
      </c>
      <c r="E2346" s="24">
        <v>18502.77</v>
      </c>
      <c r="F2346" s="24">
        <v>942.46</v>
      </c>
    </row>
    <row r="2347" spans="3:18" x14ac:dyDescent="0.25">
      <c r="C2347" s="25">
        <v>39967</v>
      </c>
      <c r="D2347" s="24">
        <v>66.12</v>
      </c>
      <c r="E2347" s="24">
        <v>18576.47</v>
      </c>
      <c r="F2347" s="24">
        <v>931.76</v>
      </c>
    </row>
    <row r="2348" spans="3:18" x14ac:dyDescent="0.25">
      <c r="C2348" s="25">
        <v>39966</v>
      </c>
      <c r="D2348" s="24">
        <v>68.55</v>
      </c>
      <c r="E2348" s="24">
        <v>18389.080000000002</v>
      </c>
      <c r="F2348" s="24">
        <v>944.74</v>
      </c>
    </row>
    <row r="2349" spans="3:18" x14ac:dyDescent="0.25">
      <c r="C2349" s="25">
        <v>39965</v>
      </c>
      <c r="D2349" s="24">
        <v>68.58</v>
      </c>
      <c r="E2349" s="24">
        <v>18888.59</v>
      </c>
      <c r="F2349" s="24">
        <v>942.87</v>
      </c>
    </row>
    <row r="2350" spans="3:18" x14ac:dyDescent="0.25">
      <c r="C2350" s="25">
        <v>39962</v>
      </c>
      <c r="D2350" s="24">
        <v>66.31</v>
      </c>
      <c r="E2350" s="24">
        <v>18171</v>
      </c>
      <c r="F2350" s="24">
        <v>919.14</v>
      </c>
    </row>
    <row r="2351" spans="3:18" x14ac:dyDescent="0.25">
      <c r="C2351" s="25">
        <v>39961</v>
      </c>
      <c r="D2351" s="24">
        <v>65.08</v>
      </c>
      <c r="E2351" s="24"/>
      <c r="F2351" s="24">
        <v>906.83</v>
      </c>
    </row>
    <row r="2352" spans="3:18" x14ac:dyDescent="0.25">
      <c r="C2352" s="25">
        <v>39960</v>
      </c>
      <c r="D2352" s="24">
        <v>63.45</v>
      </c>
      <c r="E2352" s="24">
        <v>17885.27</v>
      </c>
      <c r="F2352" s="24">
        <v>893.06</v>
      </c>
    </row>
    <row r="2353" spans="3:6" x14ac:dyDescent="0.25">
      <c r="C2353" s="25">
        <v>39959</v>
      </c>
      <c r="D2353" s="24">
        <v>62.45</v>
      </c>
      <c r="E2353" s="24">
        <v>16991.560000000001</v>
      </c>
      <c r="F2353" s="24">
        <v>910.33</v>
      </c>
    </row>
    <row r="2354" spans="3:6" x14ac:dyDescent="0.25">
      <c r="C2354" s="25">
        <v>39958</v>
      </c>
      <c r="D2354" s="24"/>
      <c r="E2354" s="24">
        <v>17121.82</v>
      </c>
      <c r="F2354" s="24"/>
    </row>
  </sheetData>
  <mergeCells count="1">
    <mergeCell ref="Q15:R15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4:R436"/>
  <sheetViews>
    <sheetView tabSelected="1" topLeftCell="A370" workbookViewId="0">
      <selection activeCell="V43" sqref="V43"/>
    </sheetView>
  </sheetViews>
  <sheetFormatPr defaultRowHeight="15" x14ac:dyDescent="0.25"/>
  <cols>
    <col min="2" max="2" width="10.140625" bestFit="1" customWidth="1"/>
    <col min="3" max="10" width="11.42578125" customWidth="1"/>
    <col min="12" max="12" width="6.85546875" customWidth="1"/>
    <col min="13" max="13" width="18" bestFit="1" customWidth="1"/>
    <col min="14" max="14" width="10.85546875" bestFit="1" customWidth="1"/>
    <col min="15" max="15" width="25.140625" bestFit="1" customWidth="1"/>
    <col min="16" max="16" width="26.140625" bestFit="1" customWidth="1"/>
    <col min="17" max="17" width="25.5703125" bestFit="1" customWidth="1"/>
    <col min="18" max="18" width="11.28515625" customWidth="1"/>
  </cols>
  <sheetData>
    <row r="34" spans="2:18" s="42" customFormat="1" x14ac:dyDescent="0.25"/>
    <row r="37" spans="2:18" ht="15.75" thickBot="1" x14ac:dyDescent="0.3">
      <c r="D37" s="2" t="s">
        <v>0</v>
      </c>
      <c r="E37" s="2" t="s">
        <v>1</v>
      </c>
      <c r="F37" s="2" t="s">
        <v>2</v>
      </c>
      <c r="G37" s="2" t="s">
        <v>3</v>
      </c>
      <c r="H37" s="2" t="s">
        <v>117</v>
      </c>
      <c r="I37" s="2" t="s">
        <v>14</v>
      </c>
      <c r="M37" s="41" t="s">
        <v>19</v>
      </c>
      <c r="N37" s="41" t="s">
        <v>18</v>
      </c>
      <c r="O37" s="41" t="s">
        <v>128</v>
      </c>
      <c r="P37" s="2" t="s">
        <v>127</v>
      </c>
      <c r="Q37" s="41" t="s">
        <v>126</v>
      </c>
      <c r="R37" s="2" t="s">
        <v>125</v>
      </c>
    </row>
    <row r="38" spans="2:18" x14ac:dyDescent="0.25">
      <c r="B38" s="26">
        <v>43126</v>
      </c>
      <c r="C38" s="27">
        <v>43140</v>
      </c>
      <c r="D38" t="s">
        <v>51</v>
      </c>
      <c r="E38">
        <v>100</v>
      </c>
      <c r="G38">
        <v>10463645.153161701</v>
      </c>
      <c r="H38">
        <v>-1.5421302299999999</v>
      </c>
      <c r="I38" s="3"/>
    </row>
    <row r="39" spans="2:18" x14ac:dyDescent="0.25">
      <c r="D39" t="s">
        <v>10</v>
      </c>
      <c r="E39">
        <v>0.95296809999999998</v>
      </c>
      <c r="F39">
        <v>733.2</v>
      </c>
      <c r="G39">
        <v>99715.199999999997</v>
      </c>
      <c r="H39">
        <v>-18.95868492</v>
      </c>
      <c r="I39" s="3">
        <v>-0.18067021946711051</v>
      </c>
      <c r="L39" s="38" t="s">
        <v>38</v>
      </c>
      <c r="M39" s="17">
        <v>9.35</v>
      </c>
      <c r="N39" s="17">
        <v>8.9700000000000006</v>
      </c>
      <c r="O39" s="17">
        <v>-14.7</v>
      </c>
      <c r="P39" s="17">
        <f>VLOOKUP($L39,$D$39:$I$89,5,0)</f>
        <v>-9.3692808200000002</v>
      </c>
      <c r="Q39" s="17">
        <v>-1.39</v>
      </c>
      <c r="R39" s="17">
        <f>VLOOKUP($L39,$D$39:$I$89,6,0)</f>
        <v>-0.87669816431593817</v>
      </c>
    </row>
    <row r="40" spans="2:18" x14ac:dyDescent="0.25">
      <c r="D40" t="s">
        <v>52</v>
      </c>
      <c r="E40">
        <v>7.6851292100000004</v>
      </c>
      <c r="F40">
        <v>12074.244000000001</v>
      </c>
      <c r="G40">
        <v>804144.65040000004</v>
      </c>
      <c r="H40">
        <v>-9.2382955599999992</v>
      </c>
      <c r="I40" s="3">
        <v>-0.709974950587693</v>
      </c>
      <c r="L40" s="38" t="s">
        <v>6</v>
      </c>
      <c r="M40" s="17">
        <v>9.8699999999999992</v>
      </c>
      <c r="N40" s="17">
        <v>9.7799999999999994</v>
      </c>
      <c r="O40" s="17">
        <v>-13.54</v>
      </c>
      <c r="P40" s="17">
        <f t="shared" ref="P40:P89" si="0">VLOOKUP($L40,$D$39:$I$89,5,0)</f>
        <v>-12.88411999</v>
      </c>
      <c r="Q40" s="17">
        <v>-1.34</v>
      </c>
      <c r="R40" s="17">
        <f t="shared" ref="R40:R89" si="1">VLOOKUP($L40,$D$39:$I$89,6,0)</f>
        <v>-1.2969113527574072</v>
      </c>
    </row>
    <row r="41" spans="2:18" x14ac:dyDescent="0.25">
      <c r="D41" t="s">
        <v>36</v>
      </c>
      <c r="E41">
        <v>3.6442135900000001</v>
      </c>
      <c r="F41">
        <v>79441.162200000006</v>
      </c>
      <c r="G41">
        <v>381317.57855999999</v>
      </c>
      <c r="H41">
        <v>-10.336690900000001</v>
      </c>
      <c r="I41" s="3">
        <v>-0.37669109453409333</v>
      </c>
      <c r="L41" s="38" t="s">
        <v>52</v>
      </c>
      <c r="M41" s="17">
        <v>7.68</v>
      </c>
      <c r="N41" s="17">
        <v>7.69</v>
      </c>
      <c r="O41" s="17">
        <v>-10.96</v>
      </c>
      <c r="P41" s="17">
        <f t="shared" si="0"/>
        <v>-9.2382955599999992</v>
      </c>
      <c r="Q41" s="17">
        <v>-0.84</v>
      </c>
      <c r="R41" s="17">
        <f t="shared" si="1"/>
        <v>-0.709974950587693</v>
      </c>
    </row>
    <row r="42" spans="2:18" x14ac:dyDescent="0.25">
      <c r="D42" t="s">
        <v>37</v>
      </c>
      <c r="E42">
        <v>0.58304893000000002</v>
      </c>
      <c r="F42">
        <v>8752.9657499999994</v>
      </c>
      <c r="G42">
        <v>61008.171277499998</v>
      </c>
      <c r="H42">
        <v>-9.4418201400000008</v>
      </c>
      <c r="I42" s="3">
        <v>-5.5050431298794507E-2</v>
      </c>
      <c r="L42" s="38" t="s">
        <v>9</v>
      </c>
      <c r="M42" s="17">
        <v>4.58</v>
      </c>
      <c r="N42" s="17">
        <v>4.4400000000000004</v>
      </c>
      <c r="O42" s="17">
        <v>-15.15</v>
      </c>
      <c r="P42" s="17">
        <f t="shared" si="0"/>
        <v>-12.123079300000001</v>
      </c>
      <c r="Q42" s="17">
        <v>-0.71</v>
      </c>
      <c r="R42" s="17">
        <f t="shared" si="1"/>
        <v>-0.56414385345247831</v>
      </c>
    </row>
    <row r="43" spans="2:18" x14ac:dyDescent="0.25">
      <c r="D43" t="s">
        <v>53</v>
      </c>
      <c r="E43">
        <v>0.45259632999999999</v>
      </c>
      <c r="F43">
        <v>1382.7175</v>
      </c>
      <c r="G43">
        <v>47358.074374999997</v>
      </c>
      <c r="H43">
        <v>-8.4468507800000001</v>
      </c>
      <c r="I43" s="3">
        <v>-3.8230136630856372E-2</v>
      </c>
      <c r="L43" s="38" t="s">
        <v>65</v>
      </c>
      <c r="M43" s="17">
        <v>9.8000000000000007</v>
      </c>
      <c r="N43" s="17">
        <v>10.23</v>
      </c>
      <c r="O43" s="17">
        <v>-6.88</v>
      </c>
      <c r="P43" s="17">
        <f t="shared" si="0"/>
        <v>-16.72447395</v>
      </c>
      <c r="Q43" s="17">
        <v>-0.66</v>
      </c>
      <c r="R43" s="17">
        <f t="shared" si="1"/>
        <v>-1.6347981958143012</v>
      </c>
    </row>
    <row r="44" spans="2:18" x14ac:dyDescent="0.25">
      <c r="D44" t="s">
        <v>54</v>
      </c>
      <c r="E44">
        <v>1.4764907</v>
      </c>
      <c r="F44">
        <v>3700.473</v>
      </c>
      <c r="G44">
        <v>154494.74775000001</v>
      </c>
      <c r="H44">
        <v>-8.1318960199999992</v>
      </c>
      <c r="I44" s="3">
        <v>-0.12006668846897012</v>
      </c>
      <c r="L44" s="38" t="s">
        <v>49</v>
      </c>
      <c r="M44" s="17">
        <v>5.26</v>
      </c>
      <c r="N44" s="17">
        <v>5.17</v>
      </c>
      <c r="O44" s="17">
        <v>-11.04</v>
      </c>
      <c r="P44" s="17">
        <f t="shared" si="0"/>
        <v>-9.7725591699999992</v>
      </c>
      <c r="Q44" s="17">
        <v>-0.57999999999999996</v>
      </c>
      <c r="R44" s="17">
        <f t="shared" si="1"/>
        <v>-0.50574339581598893</v>
      </c>
    </row>
    <row r="45" spans="2:18" x14ac:dyDescent="0.25">
      <c r="D45" t="s">
        <v>38</v>
      </c>
      <c r="E45">
        <v>9.35715538</v>
      </c>
      <c r="F45">
        <v>108187.79399999999</v>
      </c>
      <c r="G45">
        <v>979099.53570000001</v>
      </c>
      <c r="H45">
        <v>-9.3692808200000002</v>
      </c>
      <c r="I45" s="3">
        <v>-0.87669816431593817</v>
      </c>
      <c r="L45" s="38" t="s">
        <v>36</v>
      </c>
      <c r="M45" s="17">
        <v>3.6</v>
      </c>
      <c r="N45" s="17">
        <v>3.56</v>
      </c>
      <c r="O45" s="17">
        <v>-13.12</v>
      </c>
      <c r="P45" s="17">
        <f t="shared" si="0"/>
        <v>-10.336690900000001</v>
      </c>
      <c r="Q45" s="17">
        <v>-0.48</v>
      </c>
      <c r="R45" s="17">
        <f t="shared" si="1"/>
        <v>-0.37669109453409333</v>
      </c>
    </row>
    <row r="46" spans="2:18" x14ac:dyDescent="0.25">
      <c r="D46" t="s">
        <v>39</v>
      </c>
      <c r="E46">
        <v>1.88809151</v>
      </c>
      <c r="F46">
        <v>7441.1750000000002</v>
      </c>
      <c r="G46">
        <v>197563.19625000001</v>
      </c>
      <c r="H46">
        <v>-11.601427080000001</v>
      </c>
      <c r="I46" s="3">
        <v>-0.21904555973632092</v>
      </c>
      <c r="L46" s="38" t="s">
        <v>35</v>
      </c>
      <c r="M46" s="17">
        <v>4.8899999999999997</v>
      </c>
      <c r="N46" s="17">
        <v>4.92</v>
      </c>
      <c r="O46" s="17">
        <v>-9.36</v>
      </c>
      <c r="P46" s="17">
        <f t="shared" si="0"/>
        <v>-8.3354949999999999</v>
      </c>
      <c r="Q46" s="17">
        <v>-0.45</v>
      </c>
      <c r="R46" s="17">
        <f t="shared" si="1"/>
        <v>-0.40272040691551902</v>
      </c>
    </row>
    <row r="47" spans="2:18" x14ac:dyDescent="0.25">
      <c r="D47" t="s">
        <v>12</v>
      </c>
      <c r="E47">
        <v>0.68177706000000005</v>
      </c>
      <c r="F47">
        <v>2749.0841</v>
      </c>
      <c r="G47">
        <v>71338.732394999999</v>
      </c>
      <c r="H47">
        <v>-13.05751324</v>
      </c>
      <c r="I47" s="3">
        <v>-8.902312987678275E-2</v>
      </c>
      <c r="L47" s="38" t="s">
        <v>64</v>
      </c>
      <c r="M47" s="17">
        <v>3.31</v>
      </c>
      <c r="N47" s="17">
        <v>3.27</v>
      </c>
      <c r="O47" s="17">
        <v>-13.18</v>
      </c>
      <c r="P47" s="17">
        <f t="shared" si="0"/>
        <v>-10.447087290000001</v>
      </c>
      <c r="Q47" s="17">
        <v>-0.44</v>
      </c>
      <c r="R47" s="17">
        <f t="shared" si="1"/>
        <v>-0.34972894233322482</v>
      </c>
    </row>
    <row r="48" spans="2:18" x14ac:dyDescent="0.25">
      <c r="D48" t="s">
        <v>11</v>
      </c>
      <c r="E48">
        <v>0.26813236000000001</v>
      </c>
      <c r="F48">
        <v>1311.0476000000001</v>
      </c>
      <c r="G48">
        <v>28056.41864</v>
      </c>
      <c r="H48">
        <v>-12.6689539</v>
      </c>
      <c r="I48" s="3">
        <v>-3.3969565079382043E-2</v>
      </c>
      <c r="L48" s="38" t="s">
        <v>8</v>
      </c>
      <c r="M48" s="17">
        <v>2.15</v>
      </c>
      <c r="N48" s="17">
        <v>2.14</v>
      </c>
      <c r="O48" s="17">
        <v>-12.4</v>
      </c>
      <c r="P48" s="17">
        <f t="shared" si="0"/>
        <v>-12.255359650000001</v>
      </c>
      <c r="Q48" s="17">
        <v>-0.27</v>
      </c>
      <c r="R48" s="17">
        <f t="shared" si="1"/>
        <v>-0.26648280747113523</v>
      </c>
    </row>
    <row r="49" spans="4:18" x14ac:dyDescent="0.25">
      <c r="D49" t="s">
        <v>35</v>
      </c>
      <c r="E49">
        <v>4.8313916199999998</v>
      </c>
      <c r="F49">
        <v>6142.6449000000002</v>
      </c>
      <c r="G49">
        <v>505539.67527000001</v>
      </c>
      <c r="H49">
        <v>-8.3354949999999999</v>
      </c>
      <c r="I49" s="3">
        <v>-0.40272040691551902</v>
      </c>
      <c r="L49" s="38" t="s">
        <v>47</v>
      </c>
      <c r="M49" s="17">
        <v>1.17</v>
      </c>
      <c r="N49" s="17">
        <v>1.05</v>
      </c>
      <c r="O49" s="17">
        <v>-22.37</v>
      </c>
      <c r="P49" s="17">
        <f t="shared" si="0"/>
        <v>-15.529506680000001</v>
      </c>
      <c r="Q49" s="17">
        <v>-0.27</v>
      </c>
      <c r="R49" s="17">
        <f t="shared" si="1"/>
        <v>-0.18692683942537175</v>
      </c>
    </row>
    <row r="50" spans="4:18" x14ac:dyDescent="0.25">
      <c r="D50" t="s">
        <v>40</v>
      </c>
      <c r="E50">
        <v>1.134242</v>
      </c>
      <c r="F50">
        <v>3834.6707000000001</v>
      </c>
      <c r="G50">
        <v>118683.05816499999</v>
      </c>
      <c r="H50">
        <v>-11.02447701</v>
      </c>
      <c r="I50" s="3">
        <v>-0.12504424852776419</v>
      </c>
      <c r="L50" s="38" t="s">
        <v>39</v>
      </c>
      <c r="M50" s="17">
        <v>1.89</v>
      </c>
      <c r="N50" s="17">
        <v>1.85</v>
      </c>
      <c r="O50" s="17">
        <v>-12.81</v>
      </c>
      <c r="P50" s="17">
        <f t="shared" si="0"/>
        <v>-11.601427080000001</v>
      </c>
      <c r="Q50" s="17">
        <v>-0.24</v>
      </c>
      <c r="R50" s="17">
        <f t="shared" si="1"/>
        <v>-0.21904555973632092</v>
      </c>
    </row>
    <row r="51" spans="4:18" x14ac:dyDescent="0.25">
      <c r="D51" t="s">
        <v>41</v>
      </c>
      <c r="E51">
        <v>1.69461405</v>
      </c>
      <c r="F51">
        <v>25513.438999999998</v>
      </c>
      <c r="G51">
        <v>177318.40104999999</v>
      </c>
      <c r="H51">
        <v>-12.260833740000001</v>
      </c>
      <c r="I51" s="3">
        <v>-0.20777381120518046</v>
      </c>
      <c r="L51" s="38" t="s">
        <v>56</v>
      </c>
      <c r="M51" s="17">
        <v>2.78</v>
      </c>
      <c r="N51" s="17">
        <v>2.85</v>
      </c>
      <c r="O51" s="17">
        <v>-8.01</v>
      </c>
      <c r="P51" s="17">
        <f t="shared" si="0"/>
        <v>-9.4345359799999997</v>
      </c>
      <c r="Q51" s="17">
        <v>-0.22</v>
      </c>
      <c r="R51" s="17">
        <f t="shared" si="1"/>
        <v>-0.25979212064762136</v>
      </c>
    </row>
    <row r="52" spans="4:18" x14ac:dyDescent="0.25">
      <c r="D52" t="s">
        <v>42</v>
      </c>
      <c r="E52">
        <v>0.83195297000000001</v>
      </c>
      <c r="F52">
        <v>2772.3760000000002</v>
      </c>
      <c r="G52">
        <v>87052.606400000004</v>
      </c>
      <c r="H52">
        <v>-12.21542168</v>
      </c>
      <c r="I52" s="3">
        <v>-0.1016265634647839</v>
      </c>
      <c r="L52" s="38" t="s">
        <v>41</v>
      </c>
      <c r="M52" s="17">
        <v>1.69</v>
      </c>
      <c r="N52" s="17">
        <v>1.67</v>
      </c>
      <c r="O52" s="17">
        <v>-12.52</v>
      </c>
      <c r="P52" s="17">
        <f t="shared" si="0"/>
        <v>-12.260833740000001</v>
      </c>
      <c r="Q52" s="17">
        <v>-0.21</v>
      </c>
      <c r="R52" s="17">
        <f t="shared" si="1"/>
        <v>-0.20777381120518046</v>
      </c>
    </row>
    <row r="53" spans="4:18" x14ac:dyDescent="0.25">
      <c r="D53" t="s">
        <v>43</v>
      </c>
      <c r="E53">
        <v>0.26884967999999998</v>
      </c>
      <c r="F53">
        <v>1924.1776</v>
      </c>
      <c r="G53">
        <v>28131.476512000001</v>
      </c>
      <c r="H53">
        <v>-10.021165849999999</v>
      </c>
      <c r="I53" s="3">
        <v>-2.6941872319994276E-2</v>
      </c>
      <c r="L53" s="38" t="s">
        <v>5</v>
      </c>
      <c r="M53" s="17">
        <v>1.27</v>
      </c>
      <c r="N53" s="17">
        <v>1.22</v>
      </c>
      <c r="O53" s="17">
        <v>-15.67</v>
      </c>
      <c r="P53" s="17">
        <f t="shared" si="0"/>
        <v>-13.69524002</v>
      </c>
      <c r="Q53" s="17">
        <v>-0.2</v>
      </c>
      <c r="R53" s="17">
        <f t="shared" si="1"/>
        <v>-0.17618427231183673</v>
      </c>
    </row>
    <row r="54" spans="4:18" x14ac:dyDescent="0.25">
      <c r="D54" t="s">
        <v>44</v>
      </c>
      <c r="E54">
        <v>0.77302174000000001</v>
      </c>
      <c r="F54">
        <v>3398.5819999999999</v>
      </c>
      <c r="G54">
        <v>80886.251600000003</v>
      </c>
      <c r="H54">
        <v>-15.06223774</v>
      </c>
      <c r="I54" s="3">
        <v>-0.11643437226068468</v>
      </c>
      <c r="L54" s="38" t="s">
        <v>55</v>
      </c>
      <c r="M54" s="17">
        <v>1.87</v>
      </c>
      <c r="N54" s="17">
        <v>1.86</v>
      </c>
      <c r="O54" s="17">
        <v>-10.28</v>
      </c>
      <c r="P54" s="17">
        <f t="shared" si="0"/>
        <v>-10.0965004</v>
      </c>
      <c r="Q54" s="17">
        <v>-0.19</v>
      </c>
      <c r="R54" s="17">
        <f t="shared" si="1"/>
        <v>-0.18580906817197562</v>
      </c>
    </row>
    <row r="55" spans="4:18" x14ac:dyDescent="0.25">
      <c r="D55" t="s">
        <v>45</v>
      </c>
      <c r="E55">
        <v>0.80055169999999998</v>
      </c>
      <c r="F55">
        <v>7184.1243000000004</v>
      </c>
      <c r="G55">
        <v>83766.889337999994</v>
      </c>
      <c r="H55">
        <v>-11.175839420000001</v>
      </c>
      <c r="I55" s="3">
        <v>-8.9468372466080137E-2</v>
      </c>
      <c r="L55" s="38" t="s">
        <v>72</v>
      </c>
      <c r="M55" s="17">
        <v>1.7</v>
      </c>
      <c r="N55" s="17">
        <v>1.72</v>
      </c>
      <c r="O55" s="17">
        <v>-11.28</v>
      </c>
      <c r="P55" s="17">
        <f t="shared" si="0"/>
        <v>-8.8204879799999993</v>
      </c>
      <c r="Q55" s="17">
        <v>-0.19</v>
      </c>
      <c r="R55" s="17">
        <f t="shared" si="1"/>
        <v>-0.15196832236088606</v>
      </c>
    </row>
    <row r="56" spans="4:18" x14ac:dyDescent="0.25">
      <c r="D56" t="s">
        <v>46</v>
      </c>
      <c r="E56">
        <v>0.70392816999999996</v>
      </c>
      <c r="F56">
        <v>5818.0526</v>
      </c>
      <c r="G56">
        <v>73656.545916000003</v>
      </c>
      <c r="H56">
        <v>-9.3210716199999997</v>
      </c>
      <c r="I56" s="3">
        <v>-6.5613648879055353E-2</v>
      </c>
      <c r="L56" s="38" t="s">
        <v>7</v>
      </c>
      <c r="M56" s="17">
        <v>1.27</v>
      </c>
      <c r="N56" s="17">
        <v>1.24</v>
      </c>
      <c r="O56" s="17">
        <v>-14.34</v>
      </c>
      <c r="P56" s="17">
        <f t="shared" si="0"/>
        <v>-21.2208252</v>
      </c>
      <c r="Q56" s="17">
        <v>-0.18</v>
      </c>
      <c r="R56" s="17">
        <f t="shared" si="1"/>
        <v>-0.27393048633113881</v>
      </c>
    </row>
    <row r="57" spans="4:18" x14ac:dyDescent="0.25">
      <c r="D57" t="s">
        <v>55</v>
      </c>
      <c r="E57">
        <v>1.8403314099999999</v>
      </c>
      <c r="F57">
        <v>2588.2492999999999</v>
      </c>
      <c r="G57">
        <v>192565.74791999999</v>
      </c>
      <c r="H57">
        <v>-10.0965004</v>
      </c>
      <c r="I57" s="3">
        <v>-0.18580906817197562</v>
      </c>
      <c r="L57" s="38" t="s">
        <v>40</v>
      </c>
      <c r="M57" s="17">
        <v>1.1299999999999999</v>
      </c>
      <c r="N57" s="17">
        <v>1.0900000000000001</v>
      </c>
      <c r="O57" s="17">
        <v>-14.86</v>
      </c>
      <c r="P57" s="17">
        <f t="shared" si="0"/>
        <v>-11.02447701</v>
      </c>
      <c r="Q57" s="17">
        <v>-0.17</v>
      </c>
      <c r="R57" s="17">
        <f t="shared" si="1"/>
        <v>-0.12504424852776419</v>
      </c>
    </row>
    <row r="58" spans="4:18" x14ac:dyDescent="0.25">
      <c r="D58" t="s">
        <v>56</v>
      </c>
      <c r="E58">
        <v>2.75362902</v>
      </c>
      <c r="F58">
        <v>2700.3746000000001</v>
      </c>
      <c r="G58">
        <v>288129.96982</v>
      </c>
      <c r="H58">
        <v>-9.4345359799999997</v>
      </c>
      <c r="I58" s="3">
        <v>-0.25979212064762136</v>
      </c>
      <c r="L58" s="38" t="s">
        <v>54</v>
      </c>
      <c r="M58" s="17">
        <v>1.44</v>
      </c>
      <c r="N58" s="17">
        <v>1.48</v>
      </c>
      <c r="O58" s="17">
        <v>-10.54</v>
      </c>
      <c r="P58" s="17">
        <f t="shared" si="0"/>
        <v>-8.1318960199999992</v>
      </c>
      <c r="Q58" s="17">
        <v>-0.15</v>
      </c>
      <c r="R58" s="17">
        <f t="shared" si="1"/>
        <v>-0.12006668846897012</v>
      </c>
    </row>
    <row r="59" spans="4:18" x14ac:dyDescent="0.25">
      <c r="D59" t="s">
        <v>57</v>
      </c>
      <c r="E59">
        <v>0.44078103000000002</v>
      </c>
      <c r="F59">
        <v>662.66899999999998</v>
      </c>
      <c r="G59">
        <v>46121.7624</v>
      </c>
      <c r="H59">
        <v>-7.7709584200000004</v>
      </c>
      <c r="I59" s="3">
        <v>-3.4252910564547732E-2</v>
      </c>
      <c r="L59" s="38" t="s">
        <v>42</v>
      </c>
      <c r="M59" s="17">
        <v>0.84</v>
      </c>
      <c r="N59" s="17">
        <v>0.81</v>
      </c>
      <c r="O59" s="17">
        <v>-13.06</v>
      </c>
      <c r="P59" s="17">
        <f t="shared" si="0"/>
        <v>-12.21542168</v>
      </c>
      <c r="Q59" s="17">
        <v>-0.11</v>
      </c>
      <c r="R59" s="17">
        <f t="shared" si="1"/>
        <v>-0.1016265634647839</v>
      </c>
    </row>
    <row r="60" spans="4:18" x14ac:dyDescent="0.25">
      <c r="D60" t="s">
        <v>58</v>
      </c>
      <c r="E60">
        <v>1.4305934499999999</v>
      </c>
      <c r="F60">
        <v>1894.83825</v>
      </c>
      <c r="G60">
        <v>149692.22175</v>
      </c>
      <c r="H60">
        <v>-7.9241781199999997</v>
      </c>
      <c r="I60" s="3">
        <v>-0.11336277315105313</v>
      </c>
      <c r="L60" s="38" t="s">
        <v>66</v>
      </c>
      <c r="M60" s="17">
        <v>1.48</v>
      </c>
      <c r="N60" s="17">
        <v>1.54</v>
      </c>
      <c r="O60" s="17">
        <v>-7.66</v>
      </c>
      <c r="P60" s="17">
        <f t="shared" si="0"/>
        <v>-8.1246433299999996</v>
      </c>
      <c r="Q60" s="17">
        <v>-0.11</v>
      </c>
      <c r="R60" s="17">
        <f t="shared" si="1"/>
        <v>-0.12042277203011262</v>
      </c>
    </row>
    <row r="61" spans="4:18" x14ac:dyDescent="0.25">
      <c r="D61" t="s">
        <v>8</v>
      </c>
      <c r="E61">
        <v>2.1744184999999998</v>
      </c>
      <c r="F61">
        <v>17858.982400000001</v>
      </c>
      <c r="G61">
        <v>227523.435776</v>
      </c>
      <c r="H61">
        <v>-12.255359650000001</v>
      </c>
      <c r="I61" s="3">
        <v>-0.26648280747113523</v>
      </c>
      <c r="L61" s="38" t="s">
        <v>70</v>
      </c>
      <c r="M61" s="17">
        <v>1.07</v>
      </c>
      <c r="N61" s="17">
        <v>1.08</v>
      </c>
      <c r="O61" s="17">
        <v>-9.9499999999999993</v>
      </c>
      <c r="P61" s="17">
        <f t="shared" si="0"/>
        <v>-11.258961680000001</v>
      </c>
      <c r="Q61" s="17">
        <v>-0.11</v>
      </c>
      <c r="R61" s="17">
        <f t="shared" si="1"/>
        <v>-0.12288026273967327</v>
      </c>
    </row>
    <row r="62" spans="4:18" x14ac:dyDescent="0.25">
      <c r="D62" t="s">
        <v>47</v>
      </c>
      <c r="E62">
        <v>1.2036882</v>
      </c>
      <c r="F62">
        <v>7452.64275</v>
      </c>
      <c r="G62">
        <v>125949.662475</v>
      </c>
      <c r="H62">
        <v>-15.529506680000001</v>
      </c>
      <c r="I62" s="3">
        <v>-0.18692683942537175</v>
      </c>
      <c r="L62" s="38" t="s">
        <v>45</v>
      </c>
      <c r="M62" s="17">
        <v>0.81</v>
      </c>
      <c r="N62" s="17">
        <v>0.79</v>
      </c>
      <c r="O62" s="17">
        <v>-12.01</v>
      </c>
      <c r="P62" s="17">
        <f t="shared" si="0"/>
        <v>-11.175839420000001</v>
      </c>
      <c r="Q62" s="17">
        <v>-0.1</v>
      </c>
      <c r="R62" s="17">
        <f t="shared" si="1"/>
        <v>-8.9468372466080137E-2</v>
      </c>
    </row>
    <row r="63" spans="4:18" x14ac:dyDescent="0.25">
      <c r="D63" t="s">
        <v>59</v>
      </c>
      <c r="E63">
        <v>1.5004796899999999</v>
      </c>
      <c r="F63">
        <v>2368.0976000000001</v>
      </c>
      <c r="G63">
        <v>157004.87088</v>
      </c>
      <c r="H63">
        <v>-13.90054321</v>
      </c>
      <c r="I63" s="3">
        <v>-0.20857482766572402</v>
      </c>
      <c r="L63" s="38" t="s">
        <v>46</v>
      </c>
      <c r="M63" s="17">
        <v>0.69</v>
      </c>
      <c r="N63" s="17">
        <v>0.68</v>
      </c>
      <c r="O63" s="17">
        <v>-14.38</v>
      </c>
      <c r="P63" s="17">
        <f t="shared" si="0"/>
        <v>-9.3210716199999997</v>
      </c>
      <c r="Q63" s="17">
        <v>-0.1</v>
      </c>
      <c r="R63" s="17">
        <f t="shared" si="1"/>
        <v>-6.5613648879055353E-2</v>
      </c>
    </row>
    <row r="64" spans="4:18" x14ac:dyDescent="0.25">
      <c r="D64" t="s">
        <v>7</v>
      </c>
      <c r="E64">
        <v>1.2908569000000001</v>
      </c>
      <c r="F64">
        <v>5381.3022000000001</v>
      </c>
      <c r="G64">
        <v>135070.68522000001</v>
      </c>
      <c r="H64">
        <v>-21.2208252</v>
      </c>
      <c r="I64" s="3">
        <v>-0.27393048633113881</v>
      </c>
      <c r="L64" s="38" t="s">
        <v>68</v>
      </c>
      <c r="M64" s="17">
        <v>0.71</v>
      </c>
      <c r="N64" s="17">
        <v>0.71</v>
      </c>
      <c r="O64" s="17">
        <v>-13.33</v>
      </c>
      <c r="P64" s="17">
        <f t="shared" si="0"/>
        <v>-10.0894022</v>
      </c>
      <c r="Q64" s="17">
        <v>-0.1</v>
      </c>
      <c r="R64" s="17">
        <f t="shared" si="1"/>
        <v>-7.3411922093372189E-2</v>
      </c>
    </row>
    <row r="65" spans="4:18" x14ac:dyDescent="0.25">
      <c r="D65" t="s">
        <v>60</v>
      </c>
      <c r="E65">
        <v>0.41876069999999999</v>
      </c>
      <c r="F65">
        <v>2023.9092000000001</v>
      </c>
      <c r="G65">
        <v>43817.634180000001</v>
      </c>
      <c r="H65">
        <v>-9.0833625799999993</v>
      </c>
      <c r="I65" s="3">
        <v>-3.8037552723546059E-2</v>
      </c>
      <c r="L65" s="38" t="s">
        <v>44</v>
      </c>
      <c r="M65" s="17">
        <v>0.81</v>
      </c>
      <c r="N65" s="17">
        <v>0.78</v>
      </c>
      <c r="O65" s="17">
        <v>-9.66</v>
      </c>
      <c r="P65" s="17">
        <f t="shared" si="0"/>
        <v>-15.06223774</v>
      </c>
      <c r="Q65" s="17">
        <v>-0.08</v>
      </c>
      <c r="R65" s="17">
        <f t="shared" si="1"/>
        <v>-0.11643437226068468</v>
      </c>
    </row>
    <row r="66" spans="4:18" x14ac:dyDescent="0.25">
      <c r="D66" t="s">
        <v>61</v>
      </c>
      <c r="E66">
        <v>1.3593840100000001</v>
      </c>
      <c r="F66">
        <v>764.73720000000003</v>
      </c>
      <c r="G66">
        <v>142241.11919999999</v>
      </c>
      <c r="H66">
        <v>-7.1297822000000002</v>
      </c>
      <c r="I66" s="3">
        <v>-9.6921119174626216E-2</v>
      </c>
      <c r="L66" s="38" t="s">
        <v>59</v>
      </c>
      <c r="M66" s="17">
        <v>1.58</v>
      </c>
      <c r="N66" s="17">
        <v>1.6</v>
      </c>
      <c r="O66" s="17">
        <v>-5.13</v>
      </c>
      <c r="P66" s="17">
        <f t="shared" si="0"/>
        <v>-13.90054321</v>
      </c>
      <c r="Q66" s="17">
        <v>-0.08</v>
      </c>
      <c r="R66" s="17">
        <f t="shared" si="1"/>
        <v>-0.20857482766572402</v>
      </c>
    </row>
    <row r="67" spans="4:18" x14ac:dyDescent="0.25">
      <c r="D67" t="s">
        <v>62</v>
      </c>
      <c r="E67">
        <v>0.63323035999999999</v>
      </c>
      <c r="F67">
        <v>1200.3438000000001</v>
      </c>
      <c r="G67">
        <v>66258.977759999994</v>
      </c>
      <c r="H67">
        <v>-9.0881538400000004</v>
      </c>
      <c r="I67" s="3">
        <v>-5.7548949278385823E-2</v>
      </c>
      <c r="L67" s="38" t="s">
        <v>37</v>
      </c>
      <c r="M67" s="17">
        <v>0.57999999999999996</v>
      </c>
      <c r="N67" s="17">
        <v>0.56999999999999995</v>
      </c>
      <c r="O67" s="17">
        <v>-12.34</v>
      </c>
      <c r="P67" s="17">
        <f t="shared" si="0"/>
        <v>-9.4418201400000008</v>
      </c>
      <c r="Q67" s="17">
        <v>-7.0000000000000007E-2</v>
      </c>
      <c r="R67" s="17">
        <f t="shared" si="1"/>
        <v>-5.5050431298794507E-2</v>
      </c>
    </row>
    <row r="68" spans="4:18" x14ac:dyDescent="0.25">
      <c r="D68" t="s">
        <v>48</v>
      </c>
      <c r="E68">
        <v>0.53510349999999995</v>
      </c>
      <c r="F68">
        <v>722.93520000000001</v>
      </c>
      <c r="G68">
        <v>55991.33124</v>
      </c>
      <c r="H68">
        <v>-10.332359309999999</v>
      </c>
      <c r="I68" s="3">
        <v>-5.5288816300385839E-2</v>
      </c>
      <c r="L68" s="38" t="s">
        <v>62</v>
      </c>
      <c r="M68" s="17">
        <v>0.63</v>
      </c>
      <c r="N68" s="17">
        <v>0.63</v>
      </c>
      <c r="O68" s="17">
        <v>-10.87</v>
      </c>
      <c r="P68" s="17">
        <f t="shared" si="0"/>
        <v>-9.0881538400000004</v>
      </c>
      <c r="Q68" s="17">
        <v>-7.0000000000000007E-2</v>
      </c>
      <c r="R68" s="17">
        <f t="shared" si="1"/>
        <v>-5.7548949278385823E-2</v>
      </c>
    </row>
    <row r="69" spans="4:18" x14ac:dyDescent="0.25">
      <c r="D69" t="s">
        <v>63</v>
      </c>
      <c r="E69">
        <v>1.2416061</v>
      </c>
      <c r="F69">
        <v>8392.5876000000007</v>
      </c>
      <c r="G69">
        <v>129917.256048</v>
      </c>
      <c r="H69">
        <v>-7.0323519699999997</v>
      </c>
      <c r="I69" s="3">
        <v>-8.7314111032990166E-2</v>
      </c>
      <c r="L69" s="38" t="s">
        <v>67</v>
      </c>
      <c r="M69" s="17">
        <v>0.78</v>
      </c>
      <c r="N69" s="17">
        <v>0.79</v>
      </c>
      <c r="O69" s="17">
        <v>-9.52</v>
      </c>
      <c r="P69" s="17">
        <f t="shared" si="0"/>
        <v>-11.80247879</v>
      </c>
      <c r="Q69" s="17">
        <v>-7.0000000000000007E-2</v>
      </c>
      <c r="R69" s="17">
        <f t="shared" si="1"/>
        <v>-9.1759877349148602E-2</v>
      </c>
    </row>
    <row r="70" spans="4:18" x14ac:dyDescent="0.25">
      <c r="D70" t="s">
        <v>64</v>
      </c>
      <c r="E70">
        <v>3.3476215200000001</v>
      </c>
      <c r="F70">
        <v>1177.81855</v>
      </c>
      <c r="G70">
        <v>350283.23677000002</v>
      </c>
      <c r="H70">
        <v>-10.447087290000001</v>
      </c>
      <c r="I70" s="3">
        <v>-0.34972894233322482</v>
      </c>
      <c r="L70" s="38" t="s">
        <v>12</v>
      </c>
      <c r="M70" s="17">
        <v>0.67</v>
      </c>
      <c r="N70" s="17">
        <v>0.7</v>
      </c>
      <c r="O70" s="17">
        <v>-9.06</v>
      </c>
      <c r="P70" s="17">
        <f t="shared" si="0"/>
        <v>-13.05751324</v>
      </c>
      <c r="Q70" s="17">
        <v>-0.06</v>
      </c>
      <c r="R70" s="17">
        <f t="shared" si="1"/>
        <v>-8.902312987678275E-2</v>
      </c>
    </row>
    <row r="71" spans="4:18" x14ac:dyDescent="0.25">
      <c r="D71" t="s">
        <v>65</v>
      </c>
      <c r="E71">
        <v>9.7748855999999993</v>
      </c>
      <c r="F71">
        <v>11934.764800000001</v>
      </c>
      <c r="G71">
        <v>1022809.3433600001</v>
      </c>
      <c r="H71">
        <v>-16.72447395</v>
      </c>
      <c r="I71" s="3">
        <v>-1.6347981958143012</v>
      </c>
      <c r="L71" s="38" t="s">
        <v>60</v>
      </c>
      <c r="M71" s="17">
        <v>0.41</v>
      </c>
      <c r="N71" s="17">
        <v>0.4</v>
      </c>
      <c r="O71" s="17">
        <v>-14</v>
      </c>
      <c r="P71" s="17">
        <f t="shared" si="0"/>
        <v>-9.0833625799999993</v>
      </c>
      <c r="Q71" s="17">
        <v>-0.06</v>
      </c>
      <c r="R71" s="17">
        <f t="shared" si="1"/>
        <v>-3.8037552723546059E-2</v>
      </c>
    </row>
    <row r="72" spans="4:18" x14ac:dyDescent="0.25">
      <c r="D72" t="s">
        <v>49</v>
      </c>
      <c r="E72">
        <v>5.1751377200000004</v>
      </c>
      <c r="F72">
        <v>73774.938250000007</v>
      </c>
      <c r="G72">
        <v>541508.04675500002</v>
      </c>
      <c r="H72">
        <v>-9.7725591699999992</v>
      </c>
      <c r="I72" s="3">
        <v>-0.50574339581598893</v>
      </c>
      <c r="L72" s="38" t="s">
        <v>61</v>
      </c>
      <c r="M72" s="17">
        <v>1.38</v>
      </c>
      <c r="N72" s="17">
        <v>1.45</v>
      </c>
      <c r="O72" s="17">
        <v>-4.84</v>
      </c>
      <c r="P72" s="17">
        <f t="shared" si="0"/>
        <v>-7.1297822000000002</v>
      </c>
      <c r="Q72" s="17">
        <v>-0.06</v>
      </c>
      <c r="R72" s="17">
        <f t="shared" si="1"/>
        <v>-9.6921119174626216E-2</v>
      </c>
    </row>
    <row r="73" spans="4:18" x14ac:dyDescent="0.25">
      <c r="D73" t="s">
        <v>13</v>
      </c>
      <c r="E73">
        <v>0.29429431</v>
      </c>
      <c r="F73">
        <v>6608.1355999999996</v>
      </c>
      <c r="G73">
        <v>30793.911896000001</v>
      </c>
      <c r="H73">
        <v>-13.822870249999999</v>
      </c>
      <c r="I73" s="3">
        <v>-4.0679920624432778E-2</v>
      </c>
      <c r="L73" s="38" t="s">
        <v>63</v>
      </c>
      <c r="M73" s="17">
        <v>1.27</v>
      </c>
      <c r="N73" s="17">
        <v>1.33</v>
      </c>
      <c r="O73" s="17">
        <v>-4.6500000000000004</v>
      </c>
      <c r="P73" s="17">
        <f t="shared" si="0"/>
        <v>-7.0323519699999997</v>
      </c>
      <c r="Q73" s="17">
        <v>-0.06</v>
      </c>
      <c r="R73" s="17">
        <f t="shared" si="1"/>
        <v>-8.7314111032990166E-2</v>
      </c>
    </row>
    <row r="74" spans="4:18" x14ac:dyDescent="0.25">
      <c r="D74" t="s">
        <v>66</v>
      </c>
      <c r="E74">
        <v>1.4821914899999999</v>
      </c>
      <c r="F74">
        <v>2199.8760000000002</v>
      </c>
      <c r="G74">
        <v>155091.258</v>
      </c>
      <c r="H74">
        <v>-8.1246433299999996</v>
      </c>
      <c r="I74" s="3">
        <v>-0.12042277203011262</v>
      </c>
      <c r="L74" s="38" t="s">
        <v>74</v>
      </c>
      <c r="M74" s="17">
        <v>0.88</v>
      </c>
      <c r="N74" s="17">
        <v>0.88</v>
      </c>
      <c r="O74" s="17">
        <v>-7</v>
      </c>
      <c r="P74" s="17">
        <f t="shared" si="0"/>
        <v>-10.870906829999999</v>
      </c>
      <c r="Q74" s="17">
        <v>-0.06</v>
      </c>
      <c r="R74" s="17">
        <f t="shared" si="1"/>
        <v>-9.1863677401106486E-2</v>
      </c>
    </row>
    <row r="75" spans="4:18" x14ac:dyDescent="0.25">
      <c r="D75" t="s">
        <v>67</v>
      </c>
      <c r="E75">
        <v>0.77746276000000003</v>
      </c>
      <c r="F75">
        <v>1801.7927999999999</v>
      </c>
      <c r="G75">
        <v>81350.944919999994</v>
      </c>
      <c r="H75">
        <v>-11.80247879</v>
      </c>
      <c r="I75" s="3">
        <v>-9.1759877349148602E-2</v>
      </c>
      <c r="L75" s="38" t="s">
        <v>58</v>
      </c>
      <c r="M75" s="17">
        <v>1.48</v>
      </c>
      <c r="N75" s="17">
        <v>1.55</v>
      </c>
      <c r="O75" s="17">
        <v>-3.67</v>
      </c>
      <c r="P75" s="17">
        <f t="shared" si="0"/>
        <v>-7.9241781199999997</v>
      </c>
      <c r="Q75" s="17">
        <v>-0.05</v>
      </c>
      <c r="R75" s="17">
        <f t="shared" si="1"/>
        <v>-0.11336277315105313</v>
      </c>
    </row>
    <row r="76" spans="4:18" x14ac:dyDescent="0.25">
      <c r="D76" t="s">
        <v>68</v>
      </c>
      <c r="E76">
        <v>0.72761419000000005</v>
      </c>
      <c r="F76">
        <v>5901.9354000000003</v>
      </c>
      <c r="G76">
        <v>76134.966660000006</v>
      </c>
      <c r="H76">
        <v>-10.0894022</v>
      </c>
      <c r="I76" s="3">
        <v>-7.3411922093372189E-2</v>
      </c>
      <c r="L76" s="38" t="s">
        <v>71</v>
      </c>
      <c r="M76" s="17">
        <v>0.45</v>
      </c>
      <c r="N76" s="17">
        <v>0.45</v>
      </c>
      <c r="O76" s="17">
        <v>-10.46</v>
      </c>
      <c r="P76" s="17">
        <f t="shared" si="0"/>
        <v>-8.6395549799999998</v>
      </c>
      <c r="Q76" s="17">
        <v>-0.05</v>
      </c>
      <c r="R76" s="17">
        <f t="shared" si="1"/>
        <v>-3.8379479536455034E-2</v>
      </c>
    </row>
    <row r="77" spans="4:18" x14ac:dyDescent="0.25">
      <c r="D77" t="s">
        <v>5</v>
      </c>
      <c r="E77">
        <v>1.2864635600000001</v>
      </c>
      <c r="F77">
        <v>21098.9</v>
      </c>
      <c r="G77">
        <v>134610.98199999999</v>
      </c>
      <c r="H77">
        <v>-13.69524002</v>
      </c>
      <c r="I77" s="3">
        <v>-0.17618427231183673</v>
      </c>
      <c r="L77" s="38" t="s">
        <v>50</v>
      </c>
      <c r="M77" s="17">
        <v>0.41</v>
      </c>
      <c r="N77" s="17">
        <v>0.42</v>
      </c>
      <c r="O77" s="17">
        <v>-13.01</v>
      </c>
      <c r="P77" s="17">
        <f t="shared" si="0"/>
        <v>-11.0413456</v>
      </c>
      <c r="Q77" s="17">
        <v>-0.05</v>
      </c>
      <c r="R77" s="17">
        <f t="shared" si="1"/>
        <v>-4.718401562242816E-2</v>
      </c>
    </row>
    <row r="78" spans="4:18" x14ac:dyDescent="0.25">
      <c r="D78" t="s">
        <v>9</v>
      </c>
      <c r="E78">
        <v>4.6534699599999998</v>
      </c>
      <c r="F78">
        <v>5213.3038999999999</v>
      </c>
      <c r="G78">
        <v>486922.58425999997</v>
      </c>
      <c r="H78">
        <v>-12.123079300000001</v>
      </c>
      <c r="I78" s="3">
        <v>-0.56414385345247831</v>
      </c>
      <c r="L78" s="38" t="s">
        <v>75</v>
      </c>
      <c r="M78" s="17">
        <v>0.37</v>
      </c>
      <c r="N78" s="17">
        <v>0.37</v>
      </c>
      <c r="O78" s="17">
        <v>-12.5</v>
      </c>
      <c r="P78" s="17">
        <f t="shared" si="0"/>
        <v>-10.82579136</v>
      </c>
      <c r="Q78" s="17">
        <v>-0.05</v>
      </c>
      <c r="R78" s="17">
        <f t="shared" si="1"/>
        <v>-4.0208776449193531E-2</v>
      </c>
    </row>
    <row r="79" spans="4:18" x14ac:dyDescent="0.25">
      <c r="D79" t="s">
        <v>69</v>
      </c>
      <c r="E79">
        <v>0.89425224999999997</v>
      </c>
      <c r="F79">
        <v>1387.2702999999999</v>
      </c>
      <c r="G79">
        <v>93571.381735000003</v>
      </c>
      <c r="H79">
        <v>-8.2270173999999994</v>
      </c>
      <c r="I79" s="3">
        <v>-7.357028820739149E-2</v>
      </c>
      <c r="L79" s="38" t="s">
        <v>11</v>
      </c>
      <c r="M79" s="17">
        <v>0.26</v>
      </c>
      <c r="N79" s="17">
        <v>0.25</v>
      </c>
      <c r="O79" s="17">
        <v>-16.920000000000002</v>
      </c>
      <c r="P79" s="17">
        <f t="shared" si="0"/>
        <v>-12.6689539</v>
      </c>
      <c r="Q79" s="17">
        <v>-0.04</v>
      </c>
      <c r="R79" s="17">
        <f t="shared" si="1"/>
        <v>-3.3969565079382043E-2</v>
      </c>
    </row>
    <row r="80" spans="4:18" x14ac:dyDescent="0.25">
      <c r="D80" t="s">
        <v>70</v>
      </c>
      <c r="E80">
        <v>1.0913995999999999</v>
      </c>
      <c r="F80">
        <v>2422.0610999999999</v>
      </c>
      <c r="G80">
        <v>114200.180865</v>
      </c>
      <c r="H80">
        <v>-11.258961680000001</v>
      </c>
      <c r="I80" s="3">
        <v>-0.12288026273967327</v>
      </c>
      <c r="L80" s="38" t="s">
        <v>48</v>
      </c>
      <c r="M80" s="17">
        <v>0.54</v>
      </c>
      <c r="N80" s="17">
        <v>0.56000000000000005</v>
      </c>
      <c r="O80" s="17">
        <v>-6.71</v>
      </c>
      <c r="P80" s="17">
        <f t="shared" si="0"/>
        <v>-10.332359309999999</v>
      </c>
      <c r="Q80" s="17">
        <v>-0.04</v>
      </c>
      <c r="R80" s="17">
        <f t="shared" si="1"/>
        <v>-5.5288816300385839E-2</v>
      </c>
    </row>
    <row r="81" spans="2:18" x14ac:dyDescent="0.25">
      <c r="D81" t="s">
        <v>71</v>
      </c>
      <c r="E81">
        <v>0.44422982</v>
      </c>
      <c r="F81">
        <v>3157.7874999999999</v>
      </c>
      <c r="G81">
        <v>46482.631999999998</v>
      </c>
      <c r="H81">
        <v>-8.6395549799999998</v>
      </c>
      <c r="I81" s="3">
        <v>-3.8379479536455034E-2</v>
      </c>
      <c r="L81" s="38" t="s">
        <v>13</v>
      </c>
      <c r="M81" s="17">
        <v>0.28999999999999998</v>
      </c>
      <c r="N81" s="17">
        <v>0.28000000000000003</v>
      </c>
      <c r="O81" s="17">
        <v>-14.59</v>
      </c>
      <c r="P81" s="17">
        <f t="shared" si="0"/>
        <v>-13.822870249999999</v>
      </c>
      <c r="Q81" s="17">
        <v>-0.04</v>
      </c>
      <c r="R81" s="17">
        <f t="shared" si="1"/>
        <v>-4.0679920624432778E-2</v>
      </c>
    </row>
    <row r="82" spans="2:18" x14ac:dyDescent="0.25">
      <c r="D82" t="s">
        <v>72</v>
      </c>
      <c r="E82">
        <v>1.7229015299999999</v>
      </c>
      <c r="F82">
        <v>1303.5307499999999</v>
      </c>
      <c r="G82">
        <v>180278.30272499999</v>
      </c>
      <c r="H82">
        <v>-8.8204879799999993</v>
      </c>
      <c r="I82" s="3">
        <v>-0.15196832236088606</v>
      </c>
      <c r="L82" s="38" t="s">
        <v>76</v>
      </c>
      <c r="M82" s="17">
        <v>0.64</v>
      </c>
      <c r="N82" s="17">
        <v>0.65</v>
      </c>
      <c r="O82" s="17">
        <v>-6.44</v>
      </c>
      <c r="P82" s="17">
        <f t="shared" si="0"/>
        <v>-9.9691591299999995</v>
      </c>
      <c r="Q82" s="17">
        <v>-0.04</v>
      </c>
      <c r="R82" s="17">
        <f t="shared" si="1"/>
        <v>-6.2020396962272947E-2</v>
      </c>
    </row>
    <row r="83" spans="2:18" x14ac:dyDescent="0.25">
      <c r="D83" t="s">
        <v>4</v>
      </c>
      <c r="E83">
        <v>0.76595506000000002</v>
      </c>
      <c r="F83">
        <v>713.05</v>
      </c>
      <c r="G83">
        <v>80146.820000000007</v>
      </c>
      <c r="H83">
        <v>-22.375387190000001</v>
      </c>
      <c r="I83" s="3">
        <v>-0.17138541037639685</v>
      </c>
      <c r="L83" s="38" t="s">
        <v>53</v>
      </c>
      <c r="M83" s="17">
        <v>0.45</v>
      </c>
      <c r="N83" s="17">
        <v>0.47</v>
      </c>
      <c r="O83" s="17">
        <v>-7.15</v>
      </c>
      <c r="P83" s="17">
        <f t="shared" si="0"/>
        <v>-8.4468507800000001</v>
      </c>
      <c r="Q83" s="17">
        <v>-0.03</v>
      </c>
      <c r="R83" s="17">
        <f t="shared" si="1"/>
        <v>-3.8230136630856372E-2</v>
      </c>
    </row>
    <row r="84" spans="2:18" x14ac:dyDescent="0.25">
      <c r="D84" t="s">
        <v>73</v>
      </c>
      <c r="E84">
        <v>0.37921493000000001</v>
      </c>
      <c r="F84">
        <v>497.86329999999998</v>
      </c>
      <c r="G84">
        <v>39679.705009999998</v>
      </c>
      <c r="H84">
        <v>-9.2429065700000006</v>
      </c>
      <c r="I84" s="3">
        <v>-3.5050481679390906E-2</v>
      </c>
      <c r="L84" s="38" t="s">
        <v>43</v>
      </c>
      <c r="M84" s="17">
        <v>0.27</v>
      </c>
      <c r="N84" s="17">
        <v>0.27</v>
      </c>
      <c r="O84" s="17">
        <v>-11.08</v>
      </c>
      <c r="P84" s="17">
        <f t="shared" si="0"/>
        <v>-10.021165849999999</v>
      </c>
      <c r="Q84" s="17">
        <v>-0.03</v>
      </c>
      <c r="R84" s="17">
        <f t="shared" si="1"/>
        <v>-2.6941872319994276E-2</v>
      </c>
    </row>
    <row r="85" spans="2:18" x14ac:dyDescent="0.25">
      <c r="D85" t="s">
        <v>6</v>
      </c>
      <c r="E85">
        <v>10.065967669999999</v>
      </c>
      <c r="F85">
        <v>2235.2867959999999</v>
      </c>
      <c r="G85">
        <v>1053267.1382752</v>
      </c>
      <c r="H85">
        <v>-12.88411999</v>
      </c>
      <c r="I85" s="3">
        <v>-1.2969113527574072</v>
      </c>
      <c r="L85" s="38" t="s">
        <v>57</v>
      </c>
      <c r="M85" s="17">
        <v>0.45</v>
      </c>
      <c r="N85" s="17">
        <v>0.46</v>
      </c>
      <c r="O85" s="17">
        <v>-6.97</v>
      </c>
      <c r="P85" s="17">
        <f t="shared" si="0"/>
        <v>-7.7709584200000004</v>
      </c>
      <c r="Q85" s="17">
        <v>-0.03</v>
      </c>
      <c r="R85" s="17">
        <f t="shared" si="1"/>
        <v>-3.4252910564547732E-2</v>
      </c>
    </row>
    <row r="86" spans="2:18" x14ac:dyDescent="0.25">
      <c r="D86" t="s">
        <v>50</v>
      </c>
      <c r="E86">
        <v>0.42733936</v>
      </c>
      <c r="F86">
        <v>6253.8845000000001</v>
      </c>
      <c r="G86">
        <v>44715.274174999999</v>
      </c>
      <c r="H86">
        <v>-11.0413456</v>
      </c>
      <c r="I86" s="3">
        <v>-4.718401562242816E-2</v>
      </c>
      <c r="L86" s="38" t="s">
        <v>69</v>
      </c>
      <c r="M86" s="17">
        <v>0.93</v>
      </c>
      <c r="N86" s="17">
        <v>0.97</v>
      </c>
      <c r="O86" s="17">
        <v>-3.26</v>
      </c>
      <c r="P86" s="17">
        <f t="shared" si="0"/>
        <v>-8.2270173999999994</v>
      </c>
      <c r="Q86" s="17">
        <v>-0.03</v>
      </c>
      <c r="R86" s="17">
        <f t="shared" si="1"/>
        <v>-7.357028820739149E-2</v>
      </c>
    </row>
    <row r="87" spans="2:18" x14ac:dyDescent="0.25">
      <c r="D87" t="s">
        <v>74</v>
      </c>
      <c r="E87">
        <v>0.84504153000000004</v>
      </c>
      <c r="F87">
        <v>9528.2486000000008</v>
      </c>
      <c r="G87">
        <v>88422.147008</v>
      </c>
      <c r="H87">
        <v>-10.870906829999999</v>
      </c>
      <c r="I87" s="3">
        <v>-9.1863677401106486E-2</v>
      </c>
      <c r="L87" s="38" t="s">
        <v>73</v>
      </c>
      <c r="M87" s="17">
        <v>0.38</v>
      </c>
      <c r="N87" s="17">
        <v>0.39</v>
      </c>
      <c r="O87" s="17">
        <v>-7.65</v>
      </c>
      <c r="P87" s="17">
        <f t="shared" si="0"/>
        <v>-9.2429065700000006</v>
      </c>
      <c r="Q87" s="17">
        <v>-0.03</v>
      </c>
      <c r="R87" s="17">
        <f t="shared" si="1"/>
        <v>-3.5050481679390906E-2</v>
      </c>
    </row>
    <row r="88" spans="2:18" x14ac:dyDescent="0.25">
      <c r="D88" t="s">
        <v>75</v>
      </c>
      <c r="E88">
        <v>0.37141650999999998</v>
      </c>
      <c r="F88">
        <v>1214.4908</v>
      </c>
      <c r="G88">
        <v>38863.705600000001</v>
      </c>
      <c r="H88">
        <v>-10.82579136</v>
      </c>
      <c r="I88" s="3">
        <v>-4.0208776449193531E-2</v>
      </c>
      <c r="L88" s="38" t="s">
        <v>4</v>
      </c>
      <c r="M88" s="17">
        <v>0.76</v>
      </c>
      <c r="N88" s="17">
        <v>0.83</v>
      </c>
      <c r="O88" s="17">
        <v>-3.2</v>
      </c>
      <c r="P88" s="17">
        <f t="shared" si="0"/>
        <v>-22.375387190000001</v>
      </c>
      <c r="Q88" s="17">
        <v>-0.02</v>
      </c>
      <c r="R88" s="17">
        <f t="shared" si="1"/>
        <v>-0.17138541037639685</v>
      </c>
    </row>
    <row r="89" spans="2:18" x14ac:dyDescent="0.25">
      <c r="D89" t="s">
        <v>76</v>
      </c>
      <c r="E89">
        <v>0.62212265</v>
      </c>
      <c r="F89">
        <v>1214.4908</v>
      </c>
      <c r="G89">
        <v>65096.706879999998</v>
      </c>
      <c r="H89">
        <v>-9.9691591299999995</v>
      </c>
      <c r="I89" s="3">
        <v>-6.2020396962272947E-2</v>
      </c>
      <c r="L89" s="38" t="s">
        <v>10</v>
      </c>
      <c r="M89" s="17">
        <v>0.99</v>
      </c>
      <c r="N89" s="17">
        <v>1.1399999999999999</v>
      </c>
      <c r="O89" s="17">
        <v>6.03</v>
      </c>
      <c r="P89" s="17">
        <f t="shared" si="0"/>
        <v>-18.95868492</v>
      </c>
      <c r="Q89" s="17">
        <v>0.06</v>
      </c>
      <c r="R89" s="17">
        <f t="shared" si="1"/>
        <v>-0.18067021946711051</v>
      </c>
    </row>
    <row r="90" spans="2:18" x14ac:dyDescent="0.25">
      <c r="I90" s="3"/>
      <c r="L90" s="38"/>
      <c r="M90" s="17"/>
      <c r="N90" s="17"/>
      <c r="O90" s="17"/>
      <c r="P90" s="17"/>
      <c r="Q90" s="17"/>
    </row>
    <row r="91" spans="2:18" x14ac:dyDescent="0.25">
      <c r="B91" s="30">
        <v>42373</v>
      </c>
      <c r="C91" s="31">
        <v>42389</v>
      </c>
      <c r="D91" t="s">
        <v>52</v>
      </c>
      <c r="E91">
        <v>7.9009608499999997</v>
      </c>
      <c r="F91">
        <v>12047.18</v>
      </c>
      <c r="G91">
        <v>547544.33100000001</v>
      </c>
      <c r="H91">
        <v>-8.1663360600000008</v>
      </c>
      <c r="I91" s="3">
        <f>H91*E91/100</f>
        <v>-0.64521901498003265</v>
      </c>
      <c r="L91" s="38" t="s">
        <v>65</v>
      </c>
      <c r="M91" s="17">
        <v>10.19</v>
      </c>
      <c r="N91" s="17">
        <v>10.130000000000001</v>
      </c>
      <c r="O91" s="17">
        <v>-12</v>
      </c>
      <c r="P91" s="17">
        <f t="shared" ref="P91:P122" si="2">VLOOKUP($L91,$D$91:$I$140,5,0)</f>
        <v>-15.197359090000001</v>
      </c>
      <c r="Q91" s="17">
        <v>-1.22</v>
      </c>
      <c r="R91" s="17">
        <f>VLOOKUP($L91,$D$91:$I$140,6,0)</f>
        <v>-1.54918268126861</v>
      </c>
    </row>
    <row r="92" spans="2:18" x14ac:dyDescent="0.25">
      <c r="D92" t="s">
        <v>36</v>
      </c>
      <c r="E92">
        <v>3.85163842</v>
      </c>
      <c r="F92">
        <v>79441.165999999997</v>
      </c>
      <c r="G92">
        <v>266922.31776000001</v>
      </c>
      <c r="H92">
        <v>-9.7151403399999996</v>
      </c>
      <c r="I92" s="3">
        <f t="shared" ref="I92:I140" si="3">H92*E92/100</f>
        <v>-0.37419207789235864</v>
      </c>
      <c r="L92" s="38" t="s">
        <v>6</v>
      </c>
      <c r="M92" s="17">
        <v>10.050000000000001</v>
      </c>
      <c r="N92" s="17">
        <v>10.33</v>
      </c>
      <c r="O92" s="17">
        <v>-9.19</v>
      </c>
      <c r="P92" s="17">
        <f t="shared" si="2"/>
        <v>-11.69079018</v>
      </c>
      <c r="Q92" s="17">
        <v>-0.91</v>
      </c>
      <c r="R92" s="17">
        <f t="shared" ref="R92:R140" si="4">VLOOKUP($L92,$D$91:$I$140,6,0)</f>
        <v>-1.1781482607137208</v>
      </c>
    </row>
    <row r="93" spans="2:18" x14ac:dyDescent="0.25">
      <c r="D93" t="s">
        <v>37</v>
      </c>
      <c r="E93">
        <v>0.66814618000000003</v>
      </c>
      <c r="F93">
        <v>8752.9650000000001</v>
      </c>
      <c r="G93">
        <v>46303.184849999998</v>
      </c>
      <c r="H93">
        <v>-8.6024665799999998</v>
      </c>
      <c r="I93" s="3">
        <f t="shared" si="3"/>
        <v>-5.7477051840046645E-2</v>
      </c>
      <c r="L93" s="38" t="s">
        <v>52</v>
      </c>
      <c r="M93" s="17">
        <v>7.96</v>
      </c>
      <c r="N93" s="17">
        <v>7.93</v>
      </c>
      <c r="O93" s="17">
        <v>-11.11</v>
      </c>
      <c r="P93" s="17">
        <f t="shared" si="2"/>
        <v>-8.1663360600000008</v>
      </c>
      <c r="Q93" s="17">
        <v>-0.88</v>
      </c>
      <c r="R93" s="17">
        <f t="shared" si="4"/>
        <v>-0.64521901498003265</v>
      </c>
    </row>
    <row r="94" spans="2:18" x14ac:dyDescent="0.25">
      <c r="D94" t="s">
        <v>53</v>
      </c>
      <c r="E94">
        <v>0.56767811999999995</v>
      </c>
      <c r="F94">
        <v>1438.415</v>
      </c>
      <c r="G94">
        <v>39340.650249999999</v>
      </c>
      <c r="H94">
        <v>-7.9853534699999997</v>
      </c>
      <c r="I94" s="3">
        <f t="shared" si="3"/>
        <v>-4.533110445385076E-2</v>
      </c>
      <c r="L94" s="38" t="s">
        <v>38</v>
      </c>
      <c r="M94" s="17">
        <v>6.32</v>
      </c>
      <c r="N94" s="17">
        <v>6.28</v>
      </c>
      <c r="O94" s="17">
        <v>-11.07</v>
      </c>
      <c r="P94" s="17">
        <f t="shared" si="2"/>
        <v>-7.7984204300000002</v>
      </c>
      <c r="Q94" s="17">
        <v>-0.7</v>
      </c>
      <c r="R94" s="17">
        <f t="shared" si="4"/>
        <v>-0.48765003244956029</v>
      </c>
    </row>
    <row r="95" spans="2:18" x14ac:dyDescent="0.25">
      <c r="D95" t="s">
        <v>78</v>
      </c>
      <c r="E95">
        <v>0.53647292000000002</v>
      </c>
      <c r="F95">
        <v>6747.3864000000003</v>
      </c>
      <c r="G95">
        <v>37178.099064000002</v>
      </c>
      <c r="H95">
        <v>-11.148257259999999</v>
      </c>
      <c r="I95" s="3">
        <f t="shared" si="3"/>
        <v>-5.9807381251833991E-2</v>
      </c>
      <c r="L95" s="38" t="s">
        <v>49</v>
      </c>
      <c r="M95" s="17">
        <v>4.7699999999999996</v>
      </c>
      <c r="N95" s="17">
        <v>4.71</v>
      </c>
      <c r="O95" s="17">
        <v>-13.27</v>
      </c>
      <c r="P95" s="17">
        <f t="shared" si="2"/>
        <v>-8.67198563</v>
      </c>
      <c r="Q95" s="17">
        <v>-0.64</v>
      </c>
      <c r="R95" s="17">
        <f t="shared" si="4"/>
        <v>-0.4172789115326313</v>
      </c>
    </row>
    <row r="96" spans="2:18" x14ac:dyDescent="0.25">
      <c r="D96" t="s">
        <v>54</v>
      </c>
      <c r="E96">
        <v>1.2361434099999999</v>
      </c>
      <c r="F96">
        <v>3700.473</v>
      </c>
      <c r="G96">
        <v>85665.949949999995</v>
      </c>
      <c r="H96">
        <v>-8.5653104800000008</v>
      </c>
      <c r="I96" s="3">
        <f t="shared" si="3"/>
        <v>-0.10587952104455937</v>
      </c>
      <c r="L96" s="38" t="s">
        <v>39</v>
      </c>
      <c r="M96" s="17">
        <v>2.4700000000000002</v>
      </c>
      <c r="N96" s="17">
        <v>2.37</v>
      </c>
      <c r="O96" s="17">
        <v>-17.98</v>
      </c>
      <c r="P96" s="17">
        <f t="shared" si="2"/>
        <v>-10.27041245</v>
      </c>
      <c r="Q96" s="17">
        <v>-0.46</v>
      </c>
      <c r="R96" s="17">
        <f t="shared" si="4"/>
        <v>-0.2624623322947443</v>
      </c>
    </row>
    <row r="97" spans="4:18" x14ac:dyDescent="0.25">
      <c r="D97" t="s">
        <v>79</v>
      </c>
      <c r="E97">
        <v>0.2237662</v>
      </c>
      <c r="F97">
        <v>1180.1534999999999</v>
      </c>
      <c r="G97">
        <v>15507.216990000001</v>
      </c>
      <c r="H97">
        <v>-14.548690799999999</v>
      </c>
      <c r="I97" s="3">
        <f t="shared" si="3"/>
        <v>-3.2555052552909601E-2</v>
      </c>
      <c r="L97" s="38" t="s">
        <v>35</v>
      </c>
      <c r="M97" s="17">
        <v>7.65</v>
      </c>
      <c r="N97" s="17">
        <v>8.01</v>
      </c>
      <c r="O97" s="17">
        <v>-5.99</v>
      </c>
      <c r="P97" s="17">
        <f t="shared" si="2"/>
        <v>-8.8244524000000002</v>
      </c>
      <c r="Q97" s="17">
        <v>-0.44</v>
      </c>
      <c r="R97" s="17">
        <f t="shared" si="4"/>
        <v>-0.66561469427027031</v>
      </c>
    </row>
    <row r="98" spans="4:18" x14ac:dyDescent="0.25">
      <c r="D98" t="s">
        <v>38</v>
      </c>
      <c r="E98">
        <v>6.2531898200000002</v>
      </c>
      <c r="F98">
        <v>84146.054999999993</v>
      </c>
      <c r="G98">
        <v>433352.18325</v>
      </c>
      <c r="H98">
        <v>-7.7984204300000002</v>
      </c>
      <c r="I98" s="3">
        <f t="shared" si="3"/>
        <v>-0.48765003244956029</v>
      </c>
      <c r="L98" s="38" t="s">
        <v>36</v>
      </c>
      <c r="M98" s="17">
        <v>3.84</v>
      </c>
      <c r="N98" s="17">
        <v>3.86</v>
      </c>
      <c r="O98" s="17">
        <v>-11.31</v>
      </c>
      <c r="P98" s="17">
        <f t="shared" si="2"/>
        <v>-9.7151403399999996</v>
      </c>
      <c r="Q98" s="17">
        <v>-0.43</v>
      </c>
      <c r="R98" s="17">
        <f t="shared" si="4"/>
        <v>-0.37419207789235864</v>
      </c>
    </row>
    <row r="99" spans="4:18" x14ac:dyDescent="0.25">
      <c r="D99" t="s">
        <v>39</v>
      </c>
      <c r="E99">
        <v>2.55551891</v>
      </c>
      <c r="F99">
        <v>7441.1750000000002</v>
      </c>
      <c r="G99">
        <v>177099.965</v>
      </c>
      <c r="H99">
        <v>-10.27041245</v>
      </c>
      <c r="I99" s="3">
        <f t="shared" si="3"/>
        <v>-0.2624623322947443</v>
      </c>
      <c r="L99" s="38" t="s">
        <v>9</v>
      </c>
      <c r="M99" s="17">
        <v>2.97</v>
      </c>
      <c r="N99" s="17">
        <v>2.98</v>
      </c>
      <c r="O99" s="17">
        <v>-14.2</v>
      </c>
      <c r="P99" s="17">
        <f t="shared" si="2"/>
        <v>-11.215012550000001</v>
      </c>
      <c r="Q99" s="17">
        <v>-0.43</v>
      </c>
      <c r="R99" s="17">
        <f t="shared" si="4"/>
        <v>-0.34463984782431129</v>
      </c>
    </row>
    <row r="100" spans="4:18" x14ac:dyDescent="0.25">
      <c r="D100" t="s">
        <v>12</v>
      </c>
      <c r="E100">
        <v>0.49367317999999999</v>
      </c>
      <c r="F100">
        <v>2745.749217</v>
      </c>
      <c r="G100">
        <v>34212.035243819999</v>
      </c>
      <c r="H100">
        <v>-12.342383379999999</v>
      </c>
      <c r="I100" s="3">
        <f t="shared" si="3"/>
        <v>-6.093103651983748E-2</v>
      </c>
      <c r="L100" s="38" t="s">
        <v>64</v>
      </c>
      <c r="M100" s="17">
        <v>3.16</v>
      </c>
      <c r="N100" s="17">
        <v>3.11</v>
      </c>
      <c r="O100" s="17">
        <v>-12.81</v>
      </c>
      <c r="P100" s="17">
        <f t="shared" si="2"/>
        <v>-11.425900459999999</v>
      </c>
      <c r="Q100" s="17">
        <v>-0.41</v>
      </c>
      <c r="R100" s="17">
        <f t="shared" si="4"/>
        <v>-0.36057307657150894</v>
      </c>
    </row>
    <row r="101" spans="4:18" x14ac:dyDescent="0.25">
      <c r="D101" t="s">
        <v>11</v>
      </c>
      <c r="E101">
        <v>0.43674896000000002</v>
      </c>
      <c r="F101">
        <v>1285.2284999999999</v>
      </c>
      <c r="G101">
        <v>30267.131174999999</v>
      </c>
      <c r="H101">
        <v>-13.023162839999999</v>
      </c>
      <c r="I101" s="3">
        <f t="shared" si="3"/>
        <v>-5.6878528262806462E-2</v>
      </c>
      <c r="L101" s="38" t="s">
        <v>56</v>
      </c>
      <c r="M101" s="17">
        <v>4.09</v>
      </c>
      <c r="N101" s="17">
        <v>4.12</v>
      </c>
      <c r="O101" s="17">
        <v>-9.1300000000000008</v>
      </c>
      <c r="P101" s="17">
        <f t="shared" si="2"/>
        <v>-10.66064358</v>
      </c>
      <c r="Q101" s="17">
        <v>-0.37</v>
      </c>
      <c r="R101" s="17">
        <f t="shared" si="4"/>
        <v>-0.4280854252405295</v>
      </c>
    </row>
    <row r="102" spans="4:18" x14ac:dyDescent="0.25">
      <c r="D102" t="s">
        <v>35</v>
      </c>
      <c r="E102">
        <v>7.5428441800000003</v>
      </c>
      <c r="F102">
        <v>6142.4970000000003</v>
      </c>
      <c r="G102">
        <v>522726.49469999998</v>
      </c>
      <c r="H102">
        <v>-8.8244524000000002</v>
      </c>
      <c r="I102" s="3">
        <f t="shared" si="3"/>
        <v>-0.66561469427027031</v>
      </c>
      <c r="L102" s="38" t="s">
        <v>8</v>
      </c>
      <c r="M102" s="17">
        <v>2.02</v>
      </c>
      <c r="N102" s="17">
        <v>1.91</v>
      </c>
      <c r="O102" s="17">
        <v>-17.850000000000001</v>
      </c>
      <c r="P102" s="17">
        <f t="shared" si="2"/>
        <v>-11.676698679999999</v>
      </c>
      <c r="Q102" s="17">
        <v>-0.37</v>
      </c>
      <c r="R102" s="17">
        <f t="shared" si="4"/>
        <v>-0.24102936675268841</v>
      </c>
    </row>
    <row r="103" spans="4:18" x14ac:dyDescent="0.25">
      <c r="D103" t="s">
        <v>40</v>
      </c>
      <c r="E103">
        <v>1.52154111</v>
      </c>
      <c r="F103">
        <v>4086.9879999999998</v>
      </c>
      <c r="G103">
        <v>105444.2904</v>
      </c>
      <c r="H103">
        <v>-11.16398811</v>
      </c>
      <c r="I103" s="3">
        <f t="shared" si="3"/>
        <v>-0.16986466860916202</v>
      </c>
      <c r="L103" s="38" t="s">
        <v>55</v>
      </c>
      <c r="M103" s="17">
        <v>1.93</v>
      </c>
      <c r="N103" s="17">
        <v>1.83</v>
      </c>
      <c r="O103" s="17">
        <v>-15.74</v>
      </c>
      <c r="P103" s="17">
        <f t="shared" si="2"/>
        <v>-11.47745991</v>
      </c>
      <c r="Q103" s="17">
        <v>-0.31</v>
      </c>
      <c r="R103" s="17">
        <f t="shared" si="4"/>
        <v>-0.2203747399740191</v>
      </c>
    </row>
    <row r="104" spans="4:18" x14ac:dyDescent="0.25">
      <c r="D104" t="s">
        <v>41</v>
      </c>
      <c r="E104">
        <v>1.5843511699999999</v>
      </c>
      <c r="F104">
        <v>24237.768</v>
      </c>
      <c r="G104">
        <v>109797.08904000001</v>
      </c>
      <c r="H104">
        <v>-12.382075309999999</v>
      </c>
      <c r="I104" s="3">
        <f t="shared" si="3"/>
        <v>-0.19617555504426612</v>
      </c>
      <c r="L104" s="38" t="s">
        <v>46</v>
      </c>
      <c r="M104" s="17">
        <v>1.35</v>
      </c>
      <c r="N104" s="17">
        <v>1.28</v>
      </c>
      <c r="O104" s="17">
        <v>-18.739999999999998</v>
      </c>
      <c r="P104" s="17">
        <f t="shared" si="2"/>
        <v>-9.8845462800000004</v>
      </c>
      <c r="Q104" s="17">
        <v>-0.26</v>
      </c>
      <c r="R104" s="17">
        <f t="shared" si="4"/>
        <v>-0.13837601902718111</v>
      </c>
    </row>
    <row r="105" spans="4:18" x14ac:dyDescent="0.25">
      <c r="D105" t="s">
        <v>111</v>
      </c>
      <c r="E105">
        <v>0.28091630000000001</v>
      </c>
      <c r="F105">
        <v>1210.6824999999999</v>
      </c>
      <c r="G105">
        <v>19467.774600000001</v>
      </c>
      <c r="H105">
        <v>-15.21481419</v>
      </c>
      <c r="I105" s="3">
        <f t="shared" si="3"/>
        <v>-4.2740893074422977E-2</v>
      </c>
      <c r="L105" s="38" t="s">
        <v>40</v>
      </c>
      <c r="M105" s="17">
        <v>1.46</v>
      </c>
      <c r="N105" s="17">
        <v>1.45</v>
      </c>
      <c r="O105" s="17">
        <v>-15.89</v>
      </c>
      <c r="P105" s="17">
        <f t="shared" si="2"/>
        <v>-11.16398811</v>
      </c>
      <c r="Q105" s="17">
        <v>-0.24</v>
      </c>
      <c r="R105" s="17">
        <f t="shared" si="4"/>
        <v>-0.16986466860916202</v>
      </c>
    </row>
    <row r="106" spans="4:18" x14ac:dyDescent="0.25">
      <c r="D106" t="s">
        <v>42</v>
      </c>
      <c r="E106">
        <v>0.86210461000000005</v>
      </c>
      <c r="F106">
        <v>2772.3755999999998</v>
      </c>
      <c r="G106">
        <v>59744.694179999999</v>
      </c>
      <c r="H106">
        <v>-12.20706558</v>
      </c>
      <c r="I106" s="3">
        <f t="shared" si="3"/>
        <v>-0.10523767511090325</v>
      </c>
      <c r="L106" s="38" t="s">
        <v>5</v>
      </c>
      <c r="M106" s="17">
        <v>1.48</v>
      </c>
      <c r="N106" s="17">
        <v>1.45</v>
      </c>
      <c r="O106" s="17">
        <v>-15.74</v>
      </c>
      <c r="P106" s="17">
        <f t="shared" si="2"/>
        <v>-12.898468019999999</v>
      </c>
      <c r="Q106" s="17">
        <v>-0.24</v>
      </c>
      <c r="R106" s="17">
        <f t="shared" si="4"/>
        <v>-0.19713434092182014</v>
      </c>
    </row>
    <row r="107" spans="4:18" x14ac:dyDescent="0.25">
      <c r="D107" t="s">
        <v>43</v>
      </c>
      <c r="E107">
        <v>0.39391609</v>
      </c>
      <c r="F107">
        <v>1919.7447999999999</v>
      </c>
      <c r="G107">
        <v>27298.771056000001</v>
      </c>
      <c r="H107">
        <v>-10.959721569999999</v>
      </c>
      <c r="I107" s="3">
        <f t="shared" si="3"/>
        <v>-4.3172106683430612E-2</v>
      </c>
      <c r="L107" s="38" t="s">
        <v>72</v>
      </c>
      <c r="M107" s="17">
        <v>2.17</v>
      </c>
      <c r="N107" s="17">
        <v>2.14</v>
      </c>
      <c r="O107" s="17">
        <v>-11.05</v>
      </c>
      <c r="P107" s="17">
        <f t="shared" si="2"/>
        <v>-9.1836338000000008</v>
      </c>
      <c r="Q107" s="17">
        <v>-0.24</v>
      </c>
      <c r="R107" s="17">
        <f t="shared" si="4"/>
        <v>-0.19527899280442873</v>
      </c>
    </row>
    <row r="108" spans="4:18" x14ac:dyDescent="0.25">
      <c r="D108" t="s">
        <v>44</v>
      </c>
      <c r="E108">
        <v>0.56200881000000003</v>
      </c>
      <c r="F108">
        <v>3398.5830000000001</v>
      </c>
      <c r="G108">
        <v>38947.761180000001</v>
      </c>
      <c r="H108">
        <v>-12.76223087</v>
      </c>
      <c r="I108" s="3">
        <f t="shared" si="3"/>
        <v>-7.1724861841939658E-2</v>
      </c>
      <c r="L108" s="38" t="s">
        <v>41</v>
      </c>
      <c r="M108" s="17">
        <v>1.58</v>
      </c>
      <c r="N108" s="17">
        <v>1.53</v>
      </c>
      <c r="O108" s="17">
        <v>-14.35</v>
      </c>
      <c r="P108" s="17">
        <f t="shared" si="2"/>
        <v>-12.382075309999999</v>
      </c>
      <c r="Q108" s="17">
        <v>-0.23</v>
      </c>
      <c r="R108" s="17">
        <f t="shared" si="4"/>
        <v>-0.19617555504426612</v>
      </c>
    </row>
    <row r="109" spans="4:18" x14ac:dyDescent="0.25">
      <c r="D109" t="s">
        <v>45</v>
      </c>
      <c r="E109">
        <v>0.79736083000000002</v>
      </c>
      <c r="F109">
        <v>5986.77</v>
      </c>
      <c r="G109">
        <v>55257.8871</v>
      </c>
      <c r="H109">
        <v>-12.231170649999999</v>
      </c>
      <c r="I109" s="3">
        <f t="shared" si="3"/>
        <v>-9.7526563813556386E-2</v>
      </c>
      <c r="L109" s="38" t="s">
        <v>61</v>
      </c>
      <c r="M109" s="17">
        <v>1.59</v>
      </c>
      <c r="N109" s="17">
        <v>1.56</v>
      </c>
      <c r="O109" s="17">
        <v>-12.45</v>
      </c>
      <c r="P109" s="17">
        <f t="shared" si="2"/>
        <v>-7.0683059699999999</v>
      </c>
      <c r="Q109" s="17">
        <v>-0.2</v>
      </c>
      <c r="R109" s="17">
        <f t="shared" si="4"/>
        <v>-0.11153835097189775</v>
      </c>
    </row>
    <row r="110" spans="4:18" x14ac:dyDescent="0.25">
      <c r="D110" t="s">
        <v>46</v>
      </c>
      <c r="E110">
        <v>1.39992282</v>
      </c>
      <c r="F110">
        <v>7272.5654999999997</v>
      </c>
      <c r="G110">
        <v>97016.02377</v>
      </c>
      <c r="H110">
        <v>-9.8845462800000004</v>
      </c>
      <c r="I110" s="3">
        <f t="shared" si="3"/>
        <v>-0.13837601902718111</v>
      </c>
      <c r="L110" s="38" t="s">
        <v>54</v>
      </c>
      <c r="M110" s="17">
        <v>1.25</v>
      </c>
      <c r="N110" s="17">
        <v>1.2</v>
      </c>
      <c r="O110" s="17">
        <v>-14.04</v>
      </c>
      <c r="P110" s="17">
        <f t="shared" si="2"/>
        <v>-8.5653104800000008</v>
      </c>
      <c r="Q110" s="17">
        <v>-0.18</v>
      </c>
      <c r="R110" s="17">
        <f t="shared" si="4"/>
        <v>-0.10587952104455937</v>
      </c>
    </row>
    <row r="111" spans="4:18" x14ac:dyDescent="0.25">
      <c r="D111" t="s">
        <v>55</v>
      </c>
      <c r="E111">
        <v>1.92006543</v>
      </c>
      <c r="F111">
        <v>2701.77495</v>
      </c>
      <c r="G111">
        <v>133062.4162875</v>
      </c>
      <c r="H111">
        <v>-11.47745991</v>
      </c>
      <c r="I111" s="3">
        <f t="shared" si="3"/>
        <v>-0.2203747399740191</v>
      </c>
      <c r="L111" s="38" t="s">
        <v>42</v>
      </c>
      <c r="M111" s="17">
        <v>0.81</v>
      </c>
      <c r="N111" s="17">
        <v>0.79</v>
      </c>
      <c r="O111" s="17">
        <v>-18.420000000000002</v>
      </c>
      <c r="P111" s="17">
        <f t="shared" si="2"/>
        <v>-12.20706558</v>
      </c>
      <c r="Q111" s="17">
        <v>-0.16</v>
      </c>
      <c r="R111" s="17">
        <f t="shared" si="4"/>
        <v>-0.10523767511090325</v>
      </c>
    </row>
    <row r="112" spans="4:18" x14ac:dyDescent="0.25">
      <c r="D112" t="s">
        <v>56</v>
      </c>
      <c r="E112">
        <v>4.0155683099999999</v>
      </c>
      <c r="F112">
        <v>2701.77495</v>
      </c>
      <c r="G112">
        <v>278282.81985000003</v>
      </c>
      <c r="H112">
        <v>-10.66064358</v>
      </c>
      <c r="I112" s="3">
        <f t="shared" si="3"/>
        <v>-0.4280854252405295</v>
      </c>
      <c r="L112" s="38" t="s">
        <v>70</v>
      </c>
      <c r="M112" s="17">
        <v>0.86</v>
      </c>
      <c r="N112" s="17">
        <v>0.86</v>
      </c>
      <c r="O112" s="17">
        <v>-15.73</v>
      </c>
      <c r="P112" s="17">
        <f t="shared" si="2"/>
        <v>-12.124355319999999</v>
      </c>
      <c r="Q112" s="17">
        <v>-0.14000000000000001</v>
      </c>
      <c r="R112" s="17">
        <f t="shared" si="4"/>
        <v>-0.10905003328264153</v>
      </c>
    </row>
    <row r="113" spans="4:18" x14ac:dyDescent="0.25">
      <c r="D113" t="s">
        <v>58</v>
      </c>
      <c r="E113">
        <v>1.7717717500000001</v>
      </c>
      <c r="F113">
        <v>1894.83825</v>
      </c>
      <c r="G113">
        <v>122785.5186</v>
      </c>
      <c r="H113">
        <v>-7.1838898699999998</v>
      </c>
      <c r="I113" s="3">
        <f t="shared" si="3"/>
        <v>-0.12728213126777171</v>
      </c>
      <c r="L113" s="38" t="s">
        <v>59</v>
      </c>
      <c r="M113" s="17">
        <v>0.8</v>
      </c>
      <c r="N113" s="17">
        <v>0.79</v>
      </c>
      <c r="O113" s="17">
        <v>-15.37</v>
      </c>
      <c r="P113" s="17">
        <f t="shared" si="2"/>
        <v>-16.596488950000001</v>
      </c>
      <c r="Q113" s="17">
        <v>-0.13</v>
      </c>
      <c r="R113" s="17">
        <f t="shared" si="4"/>
        <v>-0.1367581492563491</v>
      </c>
    </row>
    <row r="114" spans="4:18" x14ac:dyDescent="0.25">
      <c r="D114" t="s">
        <v>8</v>
      </c>
      <c r="E114">
        <v>2.0641910299999999</v>
      </c>
      <c r="F114">
        <v>17858.984</v>
      </c>
      <c r="G114">
        <v>143050.46184</v>
      </c>
      <c r="H114">
        <v>-11.676698679999999</v>
      </c>
      <c r="I114" s="3">
        <f t="shared" si="3"/>
        <v>-0.24102936675268841</v>
      </c>
      <c r="L114" s="38" t="s">
        <v>75</v>
      </c>
      <c r="M114" s="17">
        <v>0.83</v>
      </c>
      <c r="N114" s="17">
        <v>0.81</v>
      </c>
      <c r="O114" s="17">
        <v>-14.03</v>
      </c>
      <c r="P114" s="17">
        <f t="shared" si="2"/>
        <v>-9.6274938599999995</v>
      </c>
      <c r="Q114" s="17">
        <v>-0.12</v>
      </c>
      <c r="R114" s="17">
        <f t="shared" si="4"/>
        <v>-8.034189067941018E-2</v>
      </c>
    </row>
    <row r="115" spans="4:18" x14ac:dyDescent="0.25">
      <c r="D115" t="s">
        <v>59</v>
      </c>
      <c r="E115">
        <v>0.82401855999999996</v>
      </c>
      <c r="F115">
        <v>2340.3809000000001</v>
      </c>
      <c r="G115">
        <v>57105.293960000003</v>
      </c>
      <c r="H115">
        <v>-16.596488950000001</v>
      </c>
      <c r="I115" s="3">
        <f t="shared" si="3"/>
        <v>-0.1367581492563491</v>
      </c>
      <c r="L115" s="38" t="s">
        <v>53</v>
      </c>
      <c r="M115" s="17">
        <v>0.55000000000000004</v>
      </c>
      <c r="N115" s="17">
        <v>0.52</v>
      </c>
      <c r="O115" s="17">
        <v>-18.46</v>
      </c>
      <c r="P115" s="17">
        <f t="shared" si="2"/>
        <v>-7.9853534699999997</v>
      </c>
      <c r="Q115" s="17">
        <v>-0.1</v>
      </c>
      <c r="R115" s="17">
        <f t="shared" si="4"/>
        <v>-4.533110445385076E-2</v>
      </c>
    </row>
    <row r="116" spans="4:18" x14ac:dyDescent="0.25">
      <c r="D116" t="s">
        <v>60</v>
      </c>
      <c r="E116">
        <v>0.55985377999999997</v>
      </c>
      <c r="F116">
        <v>2242.683</v>
      </c>
      <c r="G116">
        <v>38798.4159</v>
      </c>
      <c r="H116">
        <v>-9.6390533400000002</v>
      </c>
      <c r="I116" s="3">
        <f t="shared" si="3"/>
        <v>-5.3964604480206256E-2</v>
      </c>
      <c r="L116" s="38" t="s">
        <v>45</v>
      </c>
      <c r="M116" s="17">
        <v>0.8</v>
      </c>
      <c r="N116" s="17">
        <v>0.79</v>
      </c>
      <c r="O116" s="17">
        <v>-12.03</v>
      </c>
      <c r="P116" s="17">
        <f t="shared" si="2"/>
        <v>-12.231170649999999</v>
      </c>
      <c r="Q116" s="17">
        <v>-0.1</v>
      </c>
      <c r="R116" s="17">
        <f t="shared" si="4"/>
        <v>-9.7526563813556386E-2</v>
      </c>
    </row>
    <row r="117" spans="4:18" x14ac:dyDescent="0.25">
      <c r="D117" t="s">
        <v>61</v>
      </c>
      <c r="E117">
        <v>1.5780068300000001</v>
      </c>
      <c r="F117">
        <v>764.73720000000003</v>
      </c>
      <c r="G117">
        <v>109357.41959999999</v>
      </c>
      <c r="H117">
        <v>-7.0683059699999999</v>
      </c>
      <c r="I117" s="3">
        <f t="shared" si="3"/>
        <v>-0.11153835097189775</v>
      </c>
      <c r="L117" s="38" t="s">
        <v>62</v>
      </c>
      <c r="M117" s="17">
        <v>0.67</v>
      </c>
      <c r="N117" s="17">
        <v>0.65</v>
      </c>
      <c r="O117" s="17">
        <v>-15.21</v>
      </c>
      <c r="P117" s="17">
        <f t="shared" si="2"/>
        <v>-9.4193601600000001</v>
      </c>
      <c r="Q117" s="17">
        <v>-0.1</v>
      </c>
      <c r="R117" s="17">
        <f t="shared" si="4"/>
        <v>-6.3814251070015496E-2</v>
      </c>
    </row>
    <row r="118" spans="4:18" x14ac:dyDescent="0.25">
      <c r="D118" t="s">
        <v>62</v>
      </c>
      <c r="E118">
        <v>0.67747968000000003</v>
      </c>
      <c r="F118">
        <v>991.55240000000003</v>
      </c>
      <c r="G118">
        <v>46950.006139999998</v>
      </c>
      <c r="H118">
        <v>-9.4193601600000001</v>
      </c>
      <c r="I118" s="3">
        <f t="shared" si="3"/>
        <v>-6.3814251070015496E-2</v>
      </c>
      <c r="L118" s="38" t="s">
        <v>73</v>
      </c>
      <c r="M118" s="17">
        <v>0.71</v>
      </c>
      <c r="N118" s="17">
        <v>0.7</v>
      </c>
      <c r="O118" s="17">
        <v>-13.8</v>
      </c>
      <c r="P118" s="17">
        <f t="shared" si="2"/>
        <v>-8.7443456600000005</v>
      </c>
      <c r="Q118" s="17">
        <v>-0.1</v>
      </c>
      <c r="R118" s="17">
        <f t="shared" si="4"/>
        <v>-6.2982986803173172E-2</v>
      </c>
    </row>
    <row r="119" spans="4:18" x14ac:dyDescent="0.25">
      <c r="D119" t="s">
        <v>48</v>
      </c>
      <c r="E119">
        <v>0.82801303999999998</v>
      </c>
      <c r="F119">
        <v>795.86845000000005</v>
      </c>
      <c r="G119">
        <v>57382.115245000001</v>
      </c>
      <c r="H119">
        <v>-9.0822429699999994</v>
      </c>
      <c r="I119" s="3">
        <f t="shared" si="3"/>
        <v>-7.5202156116083274E-2</v>
      </c>
      <c r="L119" s="38" t="s">
        <v>37</v>
      </c>
      <c r="M119" s="17">
        <v>0.66</v>
      </c>
      <c r="N119" s="17">
        <v>0.65</v>
      </c>
      <c r="O119" s="17">
        <v>-13.23</v>
      </c>
      <c r="P119" s="17">
        <f t="shared" si="2"/>
        <v>-8.6024665799999998</v>
      </c>
      <c r="Q119" s="17">
        <v>-0.09</v>
      </c>
      <c r="R119" s="17">
        <f t="shared" si="4"/>
        <v>-5.7477051840046645E-2</v>
      </c>
    </row>
    <row r="120" spans="4:18" x14ac:dyDescent="0.25">
      <c r="D120" t="s">
        <v>63</v>
      </c>
      <c r="E120">
        <v>1.49369694</v>
      </c>
      <c r="F120">
        <v>6937.98</v>
      </c>
      <c r="G120">
        <v>103514.66160000001</v>
      </c>
      <c r="H120">
        <v>-7.4998097399999999</v>
      </c>
      <c r="I120" s="3">
        <f t="shared" si="3"/>
        <v>-0.11202442859220195</v>
      </c>
      <c r="L120" s="38" t="s">
        <v>63</v>
      </c>
      <c r="M120" s="17">
        <v>1.55</v>
      </c>
      <c r="N120" s="17">
        <v>1.58</v>
      </c>
      <c r="O120" s="17">
        <v>-6.17</v>
      </c>
      <c r="P120" s="17">
        <f t="shared" si="2"/>
        <v>-7.4998097399999999</v>
      </c>
      <c r="Q120" s="17">
        <v>-0.09</v>
      </c>
      <c r="R120" s="17">
        <f t="shared" si="4"/>
        <v>-0.11202442859220195</v>
      </c>
    </row>
    <row r="121" spans="4:18" x14ac:dyDescent="0.25">
      <c r="D121" t="s">
        <v>64</v>
      </c>
      <c r="E121">
        <v>3.15575195</v>
      </c>
      <c r="F121">
        <v>1134.319</v>
      </c>
      <c r="G121">
        <v>218696.70319999999</v>
      </c>
      <c r="H121">
        <v>-11.425900459999999</v>
      </c>
      <c r="I121" s="3">
        <f t="shared" si="3"/>
        <v>-0.36057307657150894</v>
      </c>
      <c r="L121" s="38" t="s">
        <v>13</v>
      </c>
      <c r="M121" s="17">
        <v>0.76</v>
      </c>
      <c r="N121" s="17">
        <v>0.77</v>
      </c>
      <c r="O121" s="17">
        <v>-12.33</v>
      </c>
      <c r="P121" s="17">
        <f t="shared" si="2"/>
        <v>-18.613647459999999</v>
      </c>
      <c r="Q121" s="17">
        <v>-0.09</v>
      </c>
      <c r="R121" s="17">
        <f t="shared" si="4"/>
        <v>-0.14467902540595767</v>
      </c>
    </row>
    <row r="122" spans="4:18" x14ac:dyDescent="0.25">
      <c r="D122" t="s">
        <v>65</v>
      </c>
      <c r="E122">
        <v>10.19376243</v>
      </c>
      <c r="F122">
        <v>11695.988859999999</v>
      </c>
      <c r="G122">
        <v>706437.727144</v>
      </c>
      <c r="H122">
        <v>-15.197359090000001</v>
      </c>
      <c r="I122" s="3">
        <f t="shared" si="3"/>
        <v>-1.54918268126861</v>
      </c>
      <c r="L122" s="38" t="s">
        <v>66</v>
      </c>
      <c r="M122" s="17">
        <v>1.57</v>
      </c>
      <c r="N122" s="17">
        <v>1.61</v>
      </c>
      <c r="O122" s="17">
        <v>-5.81</v>
      </c>
      <c r="P122" s="17">
        <f t="shared" si="2"/>
        <v>-7.6295733500000003</v>
      </c>
      <c r="Q122" s="17">
        <v>-0.09</v>
      </c>
      <c r="R122" s="17">
        <f t="shared" si="4"/>
        <v>-0.11517883705614745</v>
      </c>
    </row>
    <row r="123" spans="4:18" x14ac:dyDescent="0.25">
      <c r="D123" t="s">
        <v>49</v>
      </c>
      <c r="E123">
        <v>4.8118035399999997</v>
      </c>
      <c r="F123">
        <v>73774.933999999994</v>
      </c>
      <c r="G123">
        <v>333462.70168</v>
      </c>
      <c r="H123">
        <v>-8.67198563</v>
      </c>
      <c r="I123" s="3">
        <f t="shared" si="3"/>
        <v>-0.4172789115326313</v>
      </c>
      <c r="L123" s="38" t="s">
        <v>68</v>
      </c>
      <c r="M123" s="17">
        <v>0.57999999999999996</v>
      </c>
      <c r="N123" s="17">
        <v>0.57999999999999996</v>
      </c>
      <c r="O123" s="17">
        <v>-13.71</v>
      </c>
      <c r="P123" s="17">
        <f t="shared" ref="P123:P140" si="5">VLOOKUP($L123,$D$91:$I$140,5,0)</f>
        <v>-9.6401052499999995</v>
      </c>
      <c r="Q123" s="17">
        <v>-0.08</v>
      </c>
      <c r="R123" s="17">
        <f t="shared" si="4"/>
        <v>-5.7508185722380069E-2</v>
      </c>
    </row>
    <row r="124" spans="4:18" x14ac:dyDescent="0.25">
      <c r="D124" t="s">
        <v>81</v>
      </c>
      <c r="E124">
        <v>0.31310645999999998</v>
      </c>
      <c r="F124">
        <v>3228.9560000000001</v>
      </c>
      <c r="G124">
        <v>21698.584320000002</v>
      </c>
      <c r="H124">
        <v>-12.451925279999999</v>
      </c>
      <c r="I124" s="3">
        <f t="shared" si="3"/>
        <v>-3.8987782446053082E-2</v>
      </c>
      <c r="L124" s="38" t="s">
        <v>60</v>
      </c>
      <c r="M124" s="17">
        <v>0.55000000000000004</v>
      </c>
      <c r="N124" s="17">
        <v>0.55000000000000004</v>
      </c>
      <c r="O124" s="17">
        <v>-13.18</v>
      </c>
      <c r="P124" s="17">
        <f t="shared" si="5"/>
        <v>-9.6390533400000002</v>
      </c>
      <c r="Q124" s="17">
        <v>-7.0000000000000007E-2</v>
      </c>
      <c r="R124" s="17">
        <f t="shared" si="4"/>
        <v>-5.3964604480206256E-2</v>
      </c>
    </row>
    <row r="125" spans="4:18" x14ac:dyDescent="0.25">
      <c r="D125" t="s">
        <v>13</v>
      </c>
      <c r="E125">
        <v>0.77727391000000001</v>
      </c>
      <c r="F125">
        <v>7220.6225000000004</v>
      </c>
      <c r="G125">
        <v>53865.843849999997</v>
      </c>
      <c r="H125">
        <v>-18.613647459999999</v>
      </c>
      <c r="I125" s="3">
        <f t="shared" si="3"/>
        <v>-0.14467902540595767</v>
      </c>
      <c r="L125" s="38" t="s">
        <v>48</v>
      </c>
      <c r="M125" s="17">
        <v>0.81</v>
      </c>
      <c r="N125" s="17">
        <v>0.85</v>
      </c>
      <c r="O125" s="17">
        <v>-8.74</v>
      </c>
      <c r="P125" s="17">
        <f t="shared" si="5"/>
        <v>-9.0822429699999994</v>
      </c>
      <c r="Q125" s="17">
        <v>-7.0000000000000007E-2</v>
      </c>
      <c r="R125" s="17">
        <f t="shared" si="4"/>
        <v>-7.5202156116083274E-2</v>
      </c>
    </row>
    <row r="126" spans="4:18" x14ac:dyDescent="0.25">
      <c r="D126" t="s">
        <v>82</v>
      </c>
      <c r="E126">
        <v>0.42416652999999999</v>
      </c>
      <c r="F126">
        <v>5890.8128999999999</v>
      </c>
      <c r="G126">
        <v>29395.156371000001</v>
      </c>
      <c r="H126">
        <v>-10.343293190000001</v>
      </c>
      <c r="I126" s="3">
        <f t="shared" si="3"/>
        <v>-4.387278781174931E-2</v>
      </c>
      <c r="L126" s="38" t="s">
        <v>81</v>
      </c>
      <c r="M126" s="17">
        <v>0.3</v>
      </c>
      <c r="N126" s="17">
        <v>0.27</v>
      </c>
      <c r="O126" s="17">
        <v>-23.07</v>
      </c>
      <c r="P126" s="17">
        <f t="shared" si="5"/>
        <v>-12.451925279999999</v>
      </c>
      <c r="Q126" s="17">
        <v>-7.0000000000000007E-2</v>
      </c>
      <c r="R126" s="17">
        <f t="shared" si="4"/>
        <v>-3.8987782446053082E-2</v>
      </c>
    </row>
    <row r="127" spans="4:18" x14ac:dyDescent="0.25">
      <c r="D127" t="s">
        <v>66</v>
      </c>
      <c r="E127">
        <v>1.5096366699999999</v>
      </c>
      <c r="F127">
        <v>2291.77</v>
      </c>
      <c r="G127">
        <v>104619.3005</v>
      </c>
      <c r="H127">
        <v>-7.6295733500000003</v>
      </c>
      <c r="I127" s="3">
        <f t="shared" si="3"/>
        <v>-0.11517883705614745</v>
      </c>
      <c r="L127" s="38" t="s">
        <v>44</v>
      </c>
      <c r="M127" s="17">
        <v>0.57999999999999996</v>
      </c>
      <c r="N127" s="17">
        <v>0.56999999999999995</v>
      </c>
      <c r="O127" s="17">
        <v>-9.9499999999999993</v>
      </c>
      <c r="P127" s="17">
        <f t="shared" si="5"/>
        <v>-12.76223087</v>
      </c>
      <c r="Q127" s="17">
        <v>-0.06</v>
      </c>
      <c r="R127" s="17">
        <f t="shared" si="4"/>
        <v>-7.1724861841939658E-2</v>
      </c>
    </row>
    <row r="128" spans="4:18" x14ac:dyDescent="0.25">
      <c r="D128" t="s">
        <v>67</v>
      </c>
      <c r="E128">
        <v>0.79223584999999996</v>
      </c>
      <c r="F128">
        <v>1460.17875</v>
      </c>
      <c r="G128">
        <v>54902.720999999998</v>
      </c>
      <c r="H128">
        <v>-11.42845631</v>
      </c>
      <c r="I128" s="3">
        <f t="shared" si="3"/>
        <v>-9.0540327989407116E-2</v>
      </c>
      <c r="L128" s="38" t="s">
        <v>58</v>
      </c>
      <c r="M128" s="17">
        <v>1.84</v>
      </c>
      <c r="N128" s="17">
        <v>1.93</v>
      </c>
      <c r="O128" s="17">
        <v>-3.55</v>
      </c>
      <c r="P128" s="17">
        <f t="shared" si="5"/>
        <v>-7.1838898699999998</v>
      </c>
      <c r="Q128" s="17">
        <v>-0.06</v>
      </c>
      <c r="R128" s="17">
        <f t="shared" si="4"/>
        <v>-0.12728213126777171</v>
      </c>
    </row>
    <row r="129" spans="2:18" x14ac:dyDescent="0.25">
      <c r="D129" t="s">
        <v>68</v>
      </c>
      <c r="E129">
        <v>0.59655142999999999</v>
      </c>
      <c r="F129">
        <v>5397.0756000000001</v>
      </c>
      <c r="G129">
        <v>41341.599095999998</v>
      </c>
      <c r="H129">
        <v>-9.6401052499999995</v>
      </c>
      <c r="I129" s="3">
        <f t="shared" si="3"/>
        <v>-5.7508185722380069E-2</v>
      </c>
      <c r="L129" s="38" t="s">
        <v>71</v>
      </c>
      <c r="M129" s="17">
        <v>0.49</v>
      </c>
      <c r="N129" s="17">
        <v>0.48</v>
      </c>
      <c r="O129" s="17">
        <v>-12.99</v>
      </c>
      <c r="P129" s="17">
        <f t="shared" si="5"/>
        <v>-8.7583780299999994</v>
      </c>
      <c r="Q129" s="17">
        <v>-0.06</v>
      </c>
      <c r="R129" s="17">
        <f t="shared" si="4"/>
        <v>-4.2916186350183863E-2</v>
      </c>
    </row>
    <row r="130" spans="2:18" x14ac:dyDescent="0.25">
      <c r="D130" t="s">
        <v>5</v>
      </c>
      <c r="E130">
        <v>1.52835469</v>
      </c>
      <c r="F130">
        <v>21098.9</v>
      </c>
      <c r="G130">
        <v>105916.478</v>
      </c>
      <c r="H130">
        <v>-12.898468019999999</v>
      </c>
      <c r="I130" s="3">
        <f t="shared" si="3"/>
        <v>-0.19713434092182014</v>
      </c>
      <c r="L130" s="38" t="s">
        <v>50</v>
      </c>
      <c r="M130" s="17">
        <v>0.57999999999999996</v>
      </c>
      <c r="N130" s="17">
        <v>0.57999999999999996</v>
      </c>
      <c r="O130" s="17">
        <v>-10.81</v>
      </c>
      <c r="P130" s="17">
        <f t="shared" si="5"/>
        <v>-10.26131153</v>
      </c>
      <c r="Q130" s="17">
        <v>-0.06</v>
      </c>
      <c r="R130" s="17">
        <f t="shared" si="4"/>
        <v>-5.9393103232430244E-2</v>
      </c>
    </row>
    <row r="131" spans="2:18" x14ac:dyDescent="0.25">
      <c r="D131" t="s">
        <v>9</v>
      </c>
      <c r="E131">
        <v>3.0730224000000002</v>
      </c>
      <c r="F131">
        <v>5213.3038999999999</v>
      </c>
      <c r="G131">
        <v>212963.46431499999</v>
      </c>
      <c r="H131">
        <v>-11.215012550000001</v>
      </c>
      <c r="I131" s="3">
        <f t="shared" si="3"/>
        <v>-0.34463984782431129</v>
      </c>
      <c r="L131" s="38" t="s">
        <v>78</v>
      </c>
      <c r="M131" s="17">
        <v>0.55000000000000004</v>
      </c>
      <c r="N131" s="17">
        <v>0.55000000000000004</v>
      </c>
      <c r="O131" s="17">
        <v>-9.98</v>
      </c>
      <c r="P131" s="17">
        <f t="shared" si="5"/>
        <v>-11.148257259999999</v>
      </c>
      <c r="Q131" s="17">
        <v>-0.05</v>
      </c>
      <c r="R131" s="17">
        <f t="shared" si="4"/>
        <v>-5.9807381251833991E-2</v>
      </c>
    </row>
    <row r="132" spans="2:18" x14ac:dyDescent="0.25">
      <c r="D132" t="s">
        <v>69</v>
      </c>
      <c r="E132">
        <v>1.39125429</v>
      </c>
      <c r="F132">
        <v>1387.2702999999999</v>
      </c>
      <c r="G132">
        <v>96415.28585</v>
      </c>
      <c r="H132">
        <v>-7.8902816800000002</v>
      </c>
      <c r="I132" s="3">
        <f t="shared" si="3"/>
        <v>-0.10977388236608407</v>
      </c>
      <c r="L132" s="38" t="s">
        <v>12</v>
      </c>
      <c r="M132" s="17">
        <v>0.49</v>
      </c>
      <c r="N132" s="17">
        <v>0.5</v>
      </c>
      <c r="O132" s="17">
        <v>-10.11</v>
      </c>
      <c r="P132" s="17">
        <f t="shared" si="5"/>
        <v>-12.342383379999999</v>
      </c>
      <c r="Q132" s="17">
        <v>-0.05</v>
      </c>
      <c r="R132" s="17">
        <f t="shared" si="4"/>
        <v>-6.093103651983748E-2</v>
      </c>
    </row>
    <row r="133" spans="2:18" x14ac:dyDescent="0.25">
      <c r="D133" t="s">
        <v>70</v>
      </c>
      <c r="E133">
        <v>0.89942953999999997</v>
      </c>
      <c r="F133">
        <v>2420.6349</v>
      </c>
      <c r="G133">
        <v>62331.348675000001</v>
      </c>
      <c r="H133">
        <v>-12.124355319999999</v>
      </c>
      <c r="I133" s="3">
        <f t="shared" si="3"/>
        <v>-0.10905003328264153</v>
      </c>
      <c r="L133" s="38" t="s">
        <v>11</v>
      </c>
      <c r="M133" s="17">
        <v>0.43</v>
      </c>
      <c r="N133" s="17">
        <v>0.44</v>
      </c>
      <c r="O133" s="17">
        <v>-11.68</v>
      </c>
      <c r="P133" s="17">
        <f t="shared" si="5"/>
        <v>-13.023162839999999</v>
      </c>
      <c r="Q133" s="17">
        <v>-0.05</v>
      </c>
      <c r="R133" s="17">
        <f t="shared" si="4"/>
        <v>-5.6878528262806462E-2</v>
      </c>
    </row>
    <row r="134" spans="2:18" x14ac:dyDescent="0.25">
      <c r="D134" t="s">
        <v>71</v>
      </c>
      <c r="E134">
        <v>0.49000153000000002</v>
      </c>
      <c r="F134">
        <v>3042.7945</v>
      </c>
      <c r="G134">
        <v>33957.586620000002</v>
      </c>
      <c r="H134">
        <v>-8.7583780299999994</v>
      </c>
      <c r="I134" s="3">
        <f t="shared" si="3"/>
        <v>-4.2916186350183863E-2</v>
      </c>
      <c r="L134" s="38" t="s">
        <v>82</v>
      </c>
      <c r="M134" s="17">
        <v>0.42</v>
      </c>
      <c r="N134" s="17">
        <v>0.42</v>
      </c>
      <c r="O134" s="17">
        <v>-12.02</v>
      </c>
      <c r="P134" s="17">
        <f t="shared" si="5"/>
        <v>-10.343293190000001</v>
      </c>
      <c r="Q134" s="17">
        <v>-0.05</v>
      </c>
      <c r="R134" s="17">
        <f t="shared" si="4"/>
        <v>-4.387278781174931E-2</v>
      </c>
    </row>
    <row r="135" spans="2:18" x14ac:dyDescent="0.25">
      <c r="D135" t="s">
        <v>72</v>
      </c>
      <c r="E135">
        <v>2.1263804400000001</v>
      </c>
      <c r="F135">
        <v>1581.1185499999999</v>
      </c>
      <c r="G135">
        <v>147360.24885999999</v>
      </c>
      <c r="H135">
        <v>-9.1836338000000008</v>
      </c>
      <c r="I135" s="3">
        <f t="shared" si="3"/>
        <v>-0.19527899280442873</v>
      </c>
      <c r="L135" s="38" t="s">
        <v>69</v>
      </c>
      <c r="M135" s="17">
        <v>1.46</v>
      </c>
      <c r="N135" s="17">
        <v>1.52</v>
      </c>
      <c r="O135" s="17">
        <v>-3.53</v>
      </c>
      <c r="P135" s="17">
        <f t="shared" si="5"/>
        <v>-7.8902816800000002</v>
      </c>
      <c r="Q135" s="17">
        <v>-0.05</v>
      </c>
      <c r="R135" s="17">
        <f t="shared" si="4"/>
        <v>-0.10977388236608407</v>
      </c>
    </row>
    <row r="136" spans="2:18" x14ac:dyDescent="0.25">
      <c r="D136" t="s">
        <v>73</v>
      </c>
      <c r="E136">
        <v>0.72027101000000004</v>
      </c>
      <c r="F136">
        <v>588.62602500000003</v>
      </c>
      <c r="G136">
        <v>49915.486920000003</v>
      </c>
      <c r="H136">
        <v>-8.7443456600000005</v>
      </c>
      <c r="I136" s="3">
        <f t="shared" si="3"/>
        <v>-6.2982986803173172E-2</v>
      </c>
      <c r="L136" s="38" t="s">
        <v>43</v>
      </c>
      <c r="M136" s="17">
        <v>0.41</v>
      </c>
      <c r="N136" s="17">
        <v>0.4</v>
      </c>
      <c r="O136" s="17">
        <v>-9.85</v>
      </c>
      <c r="P136" s="17">
        <f t="shared" si="5"/>
        <v>-10.959721569999999</v>
      </c>
      <c r="Q136" s="17">
        <v>-0.04</v>
      </c>
      <c r="R136" s="17">
        <f t="shared" si="4"/>
        <v>-4.3172106683430612E-2</v>
      </c>
    </row>
    <row r="137" spans="2:18" x14ac:dyDescent="0.25">
      <c r="D137" t="s">
        <v>6</v>
      </c>
      <c r="E137">
        <v>10.077575960000001</v>
      </c>
      <c r="F137">
        <v>4684.01</v>
      </c>
      <c r="G137">
        <v>698385.89099999995</v>
      </c>
      <c r="H137">
        <v>-11.69079018</v>
      </c>
      <c r="I137" s="3">
        <f t="shared" si="3"/>
        <v>-1.1781482607137208</v>
      </c>
      <c r="L137" s="38" t="s">
        <v>67</v>
      </c>
      <c r="M137" s="17">
        <v>0.82</v>
      </c>
      <c r="N137" s="17">
        <v>0.84</v>
      </c>
      <c r="O137" s="17">
        <v>-5.59</v>
      </c>
      <c r="P137" s="17">
        <f t="shared" si="5"/>
        <v>-11.42845631</v>
      </c>
      <c r="Q137" s="17">
        <v>-0.04</v>
      </c>
      <c r="R137" s="17">
        <f t="shared" si="4"/>
        <v>-9.0540327989407116E-2</v>
      </c>
    </row>
    <row r="138" spans="2:18" x14ac:dyDescent="0.25">
      <c r="D138" t="s">
        <v>83</v>
      </c>
      <c r="E138">
        <v>0.30454221999999997</v>
      </c>
      <c r="F138">
        <v>1961.43815</v>
      </c>
      <c r="G138">
        <v>21105.074494</v>
      </c>
      <c r="H138">
        <v>-11.765952110000001</v>
      </c>
      <c r="I138" s="3">
        <f t="shared" si="3"/>
        <v>-3.5832291759930836E-2</v>
      </c>
      <c r="L138" s="38" t="s">
        <v>83</v>
      </c>
      <c r="M138" s="17">
        <v>0.28999999999999998</v>
      </c>
      <c r="N138" s="17">
        <v>0.28999999999999998</v>
      </c>
      <c r="O138" s="17">
        <v>-14.68</v>
      </c>
      <c r="P138" s="17">
        <f t="shared" si="5"/>
        <v>-11.765952110000001</v>
      </c>
      <c r="Q138" s="17">
        <v>-0.04</v>
      </c>
      <c r="R138" s="17">
        <f t="shared" si="4"/>
        <v>-3.5832291759930836E-2</v>
      </c>
    </row>
    <row r="139" spans="2:18" x14ac:dyDescent="0.25">
      <c r="D139" t="s">
        <v>50</v>
      </c>
      <c r="E139">
        <v>0.57880615999999996</v>
      </c>
      <c r="F139">
        <v>7227.3575000000001</v>
      </c>
      <c r="G139">
        <v>40111.834125000001</v>
      </c>
      <c r="H139">
        <v>-10.26131153</v>
      </c>
      <c r="I139" s="3">
        <f t="shared" si="3"/>
        <v>-5.9393103232430244E-2</v>
      </c>
      <c r="L139" s="38" t="s">
        <v>111</v>
      </c>
      <c r="M139" s="17">
        <v>0.28000000000000003</v>
      </c>
      <c r="N139" s="17">
        <v>0.28999999999999998</v>
      </c>
      <c r="O139" s="17">
        <v>-9.1999999999999993</v>
      </c>
      <c r="P139" s="17">
        <f t="shared" si="5"/>
        <v>-15.21481419</v>
      </c>
      <c r="Q139" s="17">
        <v>-0.03</v>
      </c>
      <c r="R139" s="17">
        <f t="shared" si="4"/>
        <v>-4.2740893074422977E-2</v>
      </c>
    </row>
    <row r="140" spans="2:18" x14ac:dyDescent="0.25">
      <c r="D140" t="s">
        <v>75</v>
      </c>
      <c r="E140">
        <v>0.83450471999999998</v>
      </c>
      <c r="F140">
        <v>1363.9621500000001</v>
      </c>
      <c r="G140">
        <v>57831.995159999999</v>
      </c>
      <c r="H140">
        <v>-9.6274938599999995</v>
      </c>
      <c r="I140" s="3">
        <f t="shared" si="3"/>
        <v>-8.034189067941018E-2</v>
      </c>
      <c r="L140" s="38" t="s">
        <v>79</v>
      </c>
      <c r="M140" s="17">
        <v>0.23</v>
      </c>
      <c r="N140" s="17">
        <v>0.23</v>
      </c>
      <c r="O140" s="17">
        <v>-8.2200000000000006</v>
      </c>
      <c r="P140" s="17">
        <f t="shared" si="5"/>
        <v>-14.548690799999999</v>
      </c>
      <c r="Q140" s="17">
        <v>-0.02</v>
      </c>
      <c r="R140" s="17">
        <f t="shared" si="4"/>
        <v>-3.2555052552909601E-2</v>
      </c>
    </row>
    <row r="141" spans="2:18" x14ac:dyDescent="0.25">
      <c r="I141" s="3"/>
      <c r="L141" s="38"/>
      <c r="M141" s="17"/>
      <c r="N141" s="17"/>
      <c r="O141" s="17"/>
      <c r="P141" s="17"/>
      <c r="Q141" s="17"/>
    </row>
    <row r="142" spans="2:18" x14ac:dyDescent="0.25">
      <c r="B142" s="32">
        <v>42367</v>
      </c>
      <c r="C142" s="33">
        <v>42388</v>
      </c>
      <c r="D142" t="s">
        <v>52</v>
      </c>
      <c r="E142">
        <v>7.8198936799999998</v>
      </c>
      <c r="F142">
        <v>12047.18</v>
      </c>
      <c r="G142">
        <v>558989.152</v>
      </c>
      <c r="H142">
        <v>-8.1327858000000006</v>
      </c>
      <c r="I142" s="3">
        <f>H142*E142/100</f>
        <v>-0.63597520278213748</v>
      </c>
      <c r="L142" s="38" t="s">
        <v>65</v>
      </c>
      <c r="M142" s="17">
        <v>10.210000000000001</v>
      </c>
      <c r="N142" s="17">
        <v>9.98</v>
      </c>
      <c r="O142" s="17">
        <v>-12.6</v>
      </c>
      <c r="P142" s="17">
        <f t="shared" ref="P142:P173" si="6">VLOOKUP($L142,$D$142:$I$191,5,0)</f>
        <v>-15.106015210000001</v>
      </c>
      <c r="Q142" s="17">
        <v>-1.3</v>
      </c>
      <c r="R142" s="17">
        <f>VLOOKUP($L142,$D$142:$I$191,6,0)</f>
        <v>-1.5398285908890594</v>
      </c>
    </row>
    <row r="143" spans="2:18" x14ac:dyDescent="0.25">
      <c r="D143" t="s">
        <v>36</v>
      </c>
      <c r="E143">
        <v>3.9007686600000002</v>
      </c>
      <c r="F143">
        <v>79441.165999999997</v>
      </c>
      <c r="G143">
        <v>278838.49265999999</v>
      </c>
      <c r="H143">
        <v>-9.7667112399999993</v>
      </c>
      <c r="I143" s="3">
        <f t="shared" ref="I143:I191" si="7">H143*E143/100</f>
        <v>-0.38097681116261739</v>
      </c>
      <c r="L143" s="38" t="s">
        <v>38</v>
      </c>
      <c r="M143" s="17">
        <v>6.31</v>
      </c>
      <c r="N143" s="17">
        <v>6.25</v>
      </c>
      <c r="O143" s="17">
        <v>-11.57</v>
      </c>
      <c r="P143" s="17">
        <f t="shared" si="6"/>
        <v>-7.8419270499999998</v>
      </c>
      <c r="Q143" s="17">
        <v>-0.73</v>
      </c>
      <c r="R143" s="17">
        <f t="shared" ref="R143:R191" si="8">VLOOKUP($L143,$D$142:$I$191,6,0)</f>
        <v>-0.49478761056036979</v>
      </c>
    </row>
    <row r="144" spans="2:18" x14ac:dyDescent="0.25">
      <c r="D144" t="s">
        <v>37</v>
      </c>
      <c r="E144">
        <v>0.67224101000000003</v>
      </c>
      <c r="F144">
        <v>8752.9650000000001</v>
      </c>
      <c r="G144">
        <v>48053.777849999999</v>
      </c>
      <c r="H144">
        <v>-8.6236181300000005</v>
      </c>
      <c r="I144" s="3">
        <f t="shared" si="7"/>
        <v>-5.7971497615655121E-2</v>
      </c>
      <c r="L144" s="38" t="s">
        <v>49</v>
      </c>
      <c r="M144" s="17">
        <v>4.8</v>
      </c>
      <c r="N144" s="17">
        <v>4.67</v>
      </c>
      <c r="O144" s="17">
        <v>-14.59</v>
      </c>
      <c r="P144" s="17">
        <f t="shared" si="6"/>
        <v>-8.7215032600000004</v>
      </c>
      <c r="Q144" s="17">
        <v>-0.72</v>
      </c>
      <c r="R144" s="17">
        <f t="shared" si="8"/>
        <v>-0.4257540488270834</v>
      </c>
    </row>
    <row r="145" spans="4:18" x14ac:dyDescent="0.25">
      <c r="D145" t="s">
        <v>53</v>
      </c>
      <c r="E145">
        <v>0.56242353</v>
      </c>
      <c r="F145">
        <v>1438.415</v>
      </c>
      <c r="G145">
        <v>40203.699249999998</v>
      </c>
      <c r="H145">
        <v>-7.9820642499999996</v>
      </c>
      <c r="I145" s="3">
        <f t="shared" si="7"/>
        <v>-4.4893007521718022E-2</v>
      </c>
      <c r="L145" s="38" t="s">
        <v>6</v>
      </c>
      <c r="M145" s="17">
        <v>10.01</v>
      </c>
      <c r="N145" s="17">
        <v>10.26</v>
      </c>
      <c r="O145" s="17">
        <v>-7.29</v>
      </c>
      <c r="P145" s="17">
        <f t="shared" si="6"/>
        <v>-11.72947121</v>
      </c>
      <c r="Q145" s="17">
        <v>-0.71</v>
      </c>
      <c r="R145" s="17">
        <f t="shared" si="8"/>
        <v>-1.159031014789248</v>
      </c>
    </row>
    <row r="146" spans="4:18" x14ac:dyDescent="0.25">
      <c r="D146" t="s">
        <v>78</v>
      </c>
      <c r="E146">
        <v>0.55974179999999996</v>
      </c>
      <c r="F146">
        <v>6747.3864000000003</v>
      </c>
      <c r="G146">
        <v>40012.001351999999</v>
      </c>
      <c r="H146">
        <v>-11.06155109</v>
      </c>
      <c r="I146" s="3">
        <f t="shared" si="7"/>
        <v>-6.1916125179085617E-2</v>
      </c>
      <c r="L146" s="38" t="s">
        <v>52</v>
      </c>
      <c r="M146" s="17">
        <v>7.93</v>
      </c>
      <c r="N146" s="17">
        <v>8.02</v>
      </c>
      <c r="O146" s="17">
        <v>-8.51</v>
      </c>
      <c r="P146" s="17">
        <f t="shared" si="6"/>
        <v>-8.1327858000000006</v>
      </c>
      <c r="Q146" s="17">
        <v>-0.67</v>
      </c>
      <c r="R146" s="17">
        <f t="shared" si="8"/>
        <v>-0.63597520278213748</v>
      </c>
    </row>
    <row r="147" spans="4:18" x14ac:dyDescent="0.25">
      <c r="D147" t="s">
        <v>54</v>
      </c>
      <c r="E147">
        <v>1.23464781</v>
      </c>
      <c r="F147">
        <v>3700.473</v>
      </c>
      <c r="G147">
        <v>88256.281050000005</v>
      </c>
      <c r="H147">
        <v>-8.5648517599999998</v>
      </c>
      <c r="I147" s="3">
        <f t="shared" si="7"/>
        <v>-0.10574575468458645</v>
      </c>
      <c r="L147" s="38" t="s">
        <v>9</v>
      </c>
      <c r="M147" s="17">
        <v>3.02</v>
      </c>
      <c r="N147" s="17">
        <v>2.99</v>
      </c>
      <c r="O147" s="17">
        <v>-16.55</v>
      </c>
      <c r="P147" s="17">
        <f t="shared" si="6"/>
        <v>-11.24445534</v>
      </c>
      <c r="Q147" s="17">
        <v>-0.52</v>
      </c>
      <c r="R147" s="17">
        <f t="shared" si="8"/>
        <v>-0.35918901441276857</v>
      </c>
    </row>
    <row r="148" spans="4:18" x14ac:dyDescent="0.25">
      <c r="D148" t="s">
        <v>79</v>
      </c>
      <c r="E148">
        <v>0.22056796000000001</v>
      </c>
      <c r="F148">
        <v>1180.1534999999999</v>
      </c>
      <c r="G148">
        <v>15766.850759999999</v>
      </c>
      <c r="H148">
        <v>-14.554003720000001</v>
      </c>
      <c r="I148" s="3">
        <f t="shared" si="7"/>
        <v>-3.210146910352811E-2</v>
      </c>
      <c r="L148" s="38" t="s">
        <v>36</v>
      </c>
      <c r="M148" s="17">
        <v>3.85</v>
      </c>
      <c r="N148" s="17">
        <v>3.8</v>
      </c>
      <c r="O148" s="17">
        <v>-13.11</v>
      </c>
      <c r="P148" s="17">
        <f t="shared" si="6"/>
        <v>-9.7667112399999993</v>
      </c>
      <c r="Q148" s="17">
        <v>-0.51</v>
      </c>
      <c r="R148" s="17">
        <f t="shared" si="8"/>
        <v>-0.38097681116261739</v>
      </c>
    </row>
    <row r="149" spans="4:18" x14ac:dyDescent="0.25">
      <c r="D149" t="s">
        <v>38</v>
      </c>
      <c r="E149">
        <v>6.3095156000000001</v>
      </c>
      <c r="F149">
        <v>84146.054999999993</v>
      </c>
      <c r="G149">
        <v>451022.85479999997</v>
      </c>
      <c r="H149">
        <v>-7.8419270499999998</v>
      </c>
      <c r="I149" s="3">
        <f t="shared" si="7"/>
        <v>-0.49478761056036979</v>
      </c>
      <c r="L149" s="38" t="s">
        <v>39</v>
      </c>
      <c r="M149" s="17">
        <v>2.52</v>
      </c>
      <c r="N149" s="17">
        <v>2.4300000000000002</v>
      </c>
      <c r="O149" s="17">
        <v>-18.75</v>
      </c>
      <c r="P149" s="17">
        <f t="shared" si="6"/>
        <v>-10.35127544</v>
      </c>
      <c r="Q149" s="17">
        <v>-0.5</v>
      </c>
      <c r="R149" s="17">
        <f t="shared" si="8"/>
        <v>-0.27584989187186948</v>
      </c>
    </row>
    <row r="150" spans="4:18" x14ac:dyDescent="0.25">
      <c r="D150" t="s">
        <v>39</v>
      </c>
      <c r="E150">
        <v>2.6648879499999998</v>
      </c>
      <c r="F150">
        <v>7441.1750000000002</v>
      </c>
      <c r="G150">
        <v>190494.07999999999</v>
      </c>
      <c r="H150">
        <v>-10.35127544</v>
      </c>
      <c r="I150" s="3">
        <f t="shared" si="7"/>
        <v>-0.27584989187186948</v>
      </c>
      <c r="L150" s="38" t="s">
        <v>35</v>
      </c>
      <c r="M150" s="17">
        <v>7.6</v>
      </c>
      <c r="N150" s="17">
        <v>7.97</v>
      </c>
      <c r="O150" s="17">
        <v>-5.64</v>
      </c>
      <c r="P150" s="17">
        <f t="shared" si="6"/>
        <v>-8.7471799899999993</v>
      </c>
      <c r="Q150" s="17">
        <v>-0.4</v>
      </c>
      <c r="R150" s="17">
        <f t="shared" si="8"/>
        <v>-0.65956501233476827</v>
      </c>
    </row>
    <row r="151" spans="4:18" x14ac:dyDescent="0.25">
      <c r="D151" t="s">
        <v>12</v>
      </c>
      <c r="E151">
        <v>0.49396856</v>
      </c>
      <c r="F151">
        <v>2745.749217</v>
      </c>
      <c r="G151">
        <v>35310.334930620003</v>
      </c>
      <c r="H151">
        <v>-12.27259827</v>
      </c>
      <c r="I151" s="3">
        <f t="shared" si="7"/>
        <v>-6.0622776948903917E-2</v>
      </c>
      <c r="L151" s="38" t="s">
        <v>64</v>
      </c>
      <c r="M151" s="17">
        <v>3.16</v>
      </c>
      <c r="N151" s="17">
        <v>3.15</v>
      </c>
      <c r="O151" s="17">
        <v>-11.54</v>
      </c>
      <c r="P151" s="17">
        <f t="shared" si="6"/>
        <v>-11.448210720000001</v>
      </c>
      <c r="Q151" s="17">
        <v>-0.37</v>
      </c>
      <c r="R151" s="17">
        <f t="shared" si="8"/>
        <v>-0.36369251545813108</v>
      </c>
    </row>
    <row r="152" spans="4:18" x14ac:dyDescent="0.25">
      <c r="D152" t="s">
        <v>11</v>
      </c>
      <c r="E152">
        <v>0.44858873999999999</v>
      </c>
      <c r="F152">
        <v>1285.2284999999999</v>
      </c>
      <c r="G152">
        <v>32066.451075000001</v>
      </c>
      <c r="H152">
        <v>-13.06490135</v>
      </c>
      <c r="I152" s="3">
        <f t="shared" si="7"/>
        <v>-5.8607676348207988E-2</v>
      </c>
      <c r="L152" s="38" t="s">
        <v>56</v>
      </c>
      <c r="M152" s="17">
        <v>4.0599999999999996</v>
      </c>
      <c r="N152" s="17">
        <v>4.09</v>
      </c>
      <c r="O152" s="17">
        <v>-8.01</v>
      </c>
      <c r="P152" s="17">
        <f t="shared" si="6"/>
        <v>-10.62714005</v>
      </c>
      <c r="Q152" s="17">
        <v>-0.32</v>
      </c>
      <c r="R152" s="17">
        <f t="shared" si="8"/>
        <v>-0.42134566699218384</v>
      </c>
    </row>
    <row r="153" spans="4:18" x14ac:dyDescent="0.25">
      <c r="D153" t="s">
        <v>35</v>
      </c>
      <c r="E153">
        <v>7.5403159999999998</v>
      </c>
      <c r="F153">
        <v>6142.4970000000003</v>
      </c>
      <c r="G153">
        <v>539004.11175000004</v>
      </c>
      <c r="H153">
        <v>-8.7471799899999993</v>
      </c>
      <c r="I153" s="3">
        <f t="shared" si="7"/>
        <v>-0.65956501233476827</v>
      </c>
      <c r="L153" s="38" t="s">
        <v>8</v>
      </c>
      <c r="M153" s="17">
        <v>2.0299999999999998</v>
      </c>
      <c r="N153" s="17">
        <v>1.96</v>
      </c>
      <c r="O153" s="17">
        <v>-15.34</v>
      </c>
      <c r="P153" s="17">
        <f t="shared" si="6"/>
        <v>-11.634159090000001</v>
      </c>
      <c r="Q153" s="17">
        <v>-0.32</v>
      </c>
      <c r="R153" s="17">
        <f t="shared" si="8"/>
        <v>-0.24066866616500784</v>
      </c>
    </row>
    <row r="154" spans="4:18" x14ac:dyDescent="0.25">
      <c r="D154" t="s">
        <v>40</v>
      </c>
      <c r="E154">
        <v>1.54942344</v>
      </c>
      <c r="F154">
        <v>4086.9879999999998</v>
      </c>
      <c r="G154">
        <v>110757.37480000001</v>
      </c>
      <c r="H154">
        <v>-11.149378779999999</v>
      </c>
      <c r="I154" s="3">
        <f t="shared" si="7"/>
        <v>-0.17275108823170601</v>
      </c>
      <c r="L154" s="38" t="s">
        <v>46</v>
      </c>
      <c r="M154" s="17">
        <v>1.37</v>
      </c>
      <c r="N154" s="17">
        <v>1.31</v>
      </c>
      <c r="O154" s="17">
        <v>-16.96</v>
      </c>
      <c r="P154" s="17">
        <f t="shared" si="6"/>
        <v>-9.8554601700000006</v>
      </c>
      <c r="Q154" s="17">
        <v>-0.24</v>
      </c>
      <c r="R154" s="17">
        <f t="shared" si="8"/>
        <v>-0.13836973338799802</v>
      </c>
    </row>
    <row r="155" spans="4:18" x14ac:dyDescent="0.25">
      <c r="D155" t="s">
        <v>41</v>
      </c>
      <c r="E155">
        <v>1.6105851900000001</v>
      </c>
      <c r="F155">
        <v>24237.768</v>
      </c>
      <c r="G155">
        <v>115129.398</v>
      </c>
      <c r="H155">
        <v>-12.334103580000001</v>
      </c>
      <c r="I155" s="3">
        <f t="shared" si="7"/>
        <v>-0.19865124557873984</v>
      </c>
      <c r="L155" s="38" t="s">
        <v>55</v>
      </c>
      <c r="M155" s="17">
        <v>1.93</v>
      </c>
      <c r="N155" s="17">
        <v>1.89</v>
      </c>
      <c r="O155" s="17">
        <v>-12.45</v>
      </c>
      <c r="P155" s="17">
        <f t="shared" si="6"/>
        <v>-11.44879723</v>
      </c>
      <c r="Q155" s="17">
        <v>-0.24</v>
      </c>
      <c r="R155" s="17">
        <f t="shared" si="8"/>
        <v>-0.22068696388589248</v>
      </c>
    </row>
    <row r="156" spans="4:18" x14ac:dyDescent="0.25">
      <c r="D156" t="s">
        <v>111</v>
      </c>
      <c r="E156">
        <v>0.26997033999999998</v>
      </c>
      <c r="F156">
        <v>1210.6824999999999</v>
      </c>
      <c r="G156">
        <v>19298.279050000001</v>
      </c>
      <c r="H156">
        <v>-15.162377360000001</v>
      </c>
      <c r="I156" s="3">
        <f t="shared" si="7"/>
        <v>-4.0933921710875024E-2</v>
      </c>
      <c r="L156" s="38" t="s">
        <v>40</v>
      </c>
      <c r="M156" s="17">
        <v>1.48</v>
      </c>
      <c r="N156" s="17">
        <v>1.47</v>
      </c>
      <c r="O156" s="17">
        <v>-15.13</v>
      </c>
      <c r="P156" s="17">
        <f t="shared" si="6"/>
        <v>-11.149378779999999</v>
      </c>
      <c r="Q156" s="17">
        <v>-0.23</v>
      </c>
      <c r="R156" s="17">
        <f t="shared" si="8"/>
        <v>-0.17275108823170601</v>
      </c>
    </row>
    <row r="157" spans="4:18" x14ac:dyDescent="0.25">
      <c r="D157" t="s">
        <v>42</v>
      </c>
      <c r="E157">
        <v>0.87069465999999995</v>
      </c>
      <c r="F157">
        <v>2772.3755999999998</v>
      </c>
      <c r="G157">
        <v>62239.832219999997</v>
      </c>
      <c r="H157">
        <v>-12.129625320000001</v>
      </c>
      <c r="I157" s="3">
        <f t="shared" si="7"/>
        <v>-0.10561199993924791</v>
      </c>
      <c r="L157" s="38" t="s">
        <v>61</v>
      </c>
      <c r="M157" s="17">
        <v>1.59</v>
      </c>
      <c r="N157" s="17">
        <v>1.55</v>
      </c>
      <c r="O157" s="17">
        <v>-12.47</v>
      </c>
      <c r="P157" s="17">
        <f t="shared" si="6"/>
        <v>-7.0516552900000002</v>
      </c>
      <c r="Q157" s="17">
        <v>-0.2</v>
      </c>
      <c r="R157" s="17">
        <f t="shared" si="8"/>
        <v>-0.11127376444288772</v>
      </c>
    </row>
    <row r="158" spans="4:18" x14ac:dyDescent="0.25">
      <c r="D158" t="s">
        <v>43</v>
      </c>
      <c r="E158">
        <v>0.41304494000000003</v>
      </c>
      <c r="F158">
        <v>1919.7447999999999</v>
      </c>
      <c r="G158">
        <v>29525.675024</v>
      </c>
      <c r="H158">
        <v>-10.93450546</v>
      </c>
      <c r="I158" s="3">
        <f t="shared" si="7"/>
        <v>-4.5164421516553734E-2</v>
      </c>
      <c r="L158" s="38" t="s">
        <v>5</v>
      </c>
      <c r="M158" s="17">
        <v>1.49</v>
      </c>
      <c r="N158" s="17">
        <v>1.49</v>
      </c>
      <c r="O158" s="17">
        <v>-13.29</v>
      </c>
      <c r="P158" s="17">
        <f t="shared" si="6"/>
        <v>-12.79470158</v>
      </c>
      <c r="Q158" s="17">
        <v>-0.2</v>
      </c>
      <c r="R158" s="17">
        <f t="shared" si="8"/>
        <v>-0.19599942722330815</v>
      </c>
    </row>
    <row r="159" spans="4:18" x14ac:dyDescent="0.25">
      <c r="D159" t="s">
        <v>44</v>
      </c>
      <c r="E159">
        <v>0.58859421999999995</v>
      </c>
      <c r="F159">
        <v>3398.5830000000001</v>
      </c>
      <c r="G159">
        <v>42074.457540000003</v>
      </c>
      <c r="H159">
        <v>-12.727576259999999</v>
      </c>
      <c r="I159" s="3">
        <f t="shared" si="7"/>
        <v>-7.4913778212452153E-2</v>
      </c>
      <c r="L159" s="38" t="s">
        <v>41</v>
      </c>
      <c r="M159" s="17">
        <v>1.58</v>
      </c>
      <c r="N159" s="17">
        <v>1.58</v>
      </c>
      <c r="O159" s="17">
        <v>-12.21</v>
      </c>
      <c r="P159" s="17">
        <f t="shared" si="6"/>
        <v>-12.334103580000001</v>
      </c>
      <c r="Q159" s="17">
        <v>-0.19</v>
      </c>
      <c r="R159" s="17">
        <f t="shared" si="8"/>
        <v>-0.19865124557873984</v>
      </c>
    </row>
    <row r="160" spans="4:18" x14ac:dyDescent="0.25">
      <c r="D160" t="s">
        <v>45</v>
      </c>
      <c r="E160">
        <v>0.79898462000000003</v>
      </c>
      <c r="F160">
        <v>5986.77</v>
      </c>
      <c r="G160">
        <v>57113.785799999998</v>
      </c>
      <c r="H160">
        <v>-12.18227482</v>
      </c>
      <c r="I160" s="3">
        <f t="shared" si="7"/>
        <v>-9.7334502177932686E-2</v>
      </c>
      <c r="L160" s="38" t="s">
        <v>72</v>
      </c>
      <c r="M160" s="17">
        <v>2.15</v>
      </c>
      <c r="N160" s="17">
        <v>2.13</v>
      </c>
      <c r="O160" s="17">
        <v>-8.67</v>
      </c>
      <c r="P160" s="17">
        <f t="shared" si="6"/>
        <v>-9.1223459200000008</v>
      </c>
      <c r="Q160" s="17">
        <v>-0.19</v>
      </c>
      <c r="R160" s="17">
        <f t="shared" si="8"/>
        <v>-0.18966897293341675</v>
      </c>
    </row>
    <row r="161" spans="4:18" x14ac:dyDescent="0.25">
      <c r="D161" t="s">
        <v>46</v>
      </c>
      <c r="E161">
        <v>1.40399059</v>
      </c>
      <c r="F161">
        <v>7272.5654999999997</v>
      </c>
      <c r="G161">
        <v>100361.4039</v>
      </c>
      <c r="H161">
        <v>-9.8554601700000006</v>
      </c>
      <c r="I161" s="3">
        <f t="shared" si="7"/>
        <v>-0.13836973338799802</v>
      </c>
      <c r="L161" s="38" t="s">
        <v>54</v>
      </c>
      <c r="M161" s="17">
        <v>1.25</v>
      </c>
      <c r="N161" s="17">
        <v>1.22</v>
      </c>
      <c r="O161" s="17">
        <v>-11.74</v>
      </c>
      <c r="P161" s="17">
        <f t="shared" si="6"/>
        <v>-8.5648517599999998</v>
      </c>
      <c r="Q161" s="17">
        <v>-0.15</v>
      </c>
      <c r="R161" s="17">
        <f t="shared" si="8"/>
        <v>-0.10574575468458645</v>
      </c>
    </row>
    <row r="162" spans="4:18" x14ac:dyDescent="0.25">
      <c r="D162" t="s">
        <v>55</v>
      </c>
      <c r="E162">
        <v>1.9275995500000001</v>
      </c>
      <c r="F162">
        <v>2701.77495</v>
      </c>
      <c r="G162">
        <v>137790.52244999999</v>
      </c>
      <c r="H162">
        <v>-11.44879723</v>
      </c>
      <c r="I162" s="3">
        <f t="shared" si="7"/>
        <v>-0.22068696388589248</v>
      </c>
      <c r="L162" s="38" t="s">
        <v>42</v>
      </c>
      <c r="M162" s="17">
        <v>0.83</v>
      </c>
      <c r="N162" s="17">
        <v>0.81</v>
      </c>
      <c r="O162" s="17">
        <v>-17.420000000000002</v>
      </c>
      <c r="P162" s="17">
        <f t="shared" si="6"/>
        <v>-12.129625320000001</v>
      </c>
      <c r="Q162" s="17">
        <v>-0.15</v>
      </c>
      <c r="R162" s="17">
        <f t="shared" si="8"/>
        <v>-0.10561199993924791</v>
      </c>
    </row>
    <row r="163" spans="4:18" x14ac:dyDescent="0.25">
      <c r="D163" t="s">
        <v>56</v>
      </c>
      <c r="E163">
        <v>3.9648077000000002</v>
      </c>
      <c r="F163">
        <v>2701.77495</v>
      </c>
      <c r="G163">
        <v>283416.192255</v>
      </c>
      <c r="H163">
        <v>-10.62714005</v>
      </c>
      <c r="I163" s="3">
        <f t="shared" si="7"/>
        <v>-0.42134566699218384</v>
      </c>
      <c r="L163" s="38" t="s">
        <v>13</v>
      </c>
      <c r="M163" s="17">
        <v>0.77</v>
      </c>
      <c r="N163" s="17">
        <v>0.77</v>
      </c>
      <c r="O163" s="17">
        <v>-13.85</v>
      </c>
      <c r="P163" s="17">
        <f t="shared" si="6"/>
        <v>-18.46274185</v>
      </c>
      <c r="Q163" s="17">
        <v>-0.11</v>
      </c>
      <c r="R163" s="17">
        <f t="shared" si="8"/>
        <v>-0.14807740973472927</v>
      </c>
    </row>
    <row r="164" spans="4:18" x14ac:dyDescent="0.25">
      <c r="D164" t="s">
        <v>58</v>
      </c>
      <c r="E164">
        <v>1.72961773</v>
      </c>
      <c r="F164">
        <v>1894.83825</v>
      </c>
      <c r="G164">
        <v>123638.19581249999</v>
      </c>
      <c r="H164">
        <v>-7.1393656700000001</v>
      </c>
      <c r="I164" s="3">
        <f t="shared" si="7"/>
        <v>-0.12348373443785329</v>
      </c>
      <c r="L164" s="38" t="s">
        <v>70</v>
      </c>
      <c r="M164" s="17">
        <v>0.87</v>
      </c>
      <c r="N164" s="17">
        <v>0.88</v>
      </c>
      <c r="O164" s="17">
        <v>-12.14</v>
      </c>
      <c r="P164" s="17">
        <f t="shared" si="6"/>
        <v>-12.068559649999999</v>
      </c>
      <c r="Q164" s="17">
        <v>-0.11</v>
      </c>
      <c r="R164" s="17">
        <f t="shared" si="8"/>
        <v>-0.10768688640694327</v>
      </c>
    </row>
    <row r="165" spans="4:18" x14ac:dyDescent="0.25">
      <c r="D165" t="s">
        <v>8</v>
      </c>
      <c r="E165">
        <v>2.0686382600000002</v>
      </c>
      <c r="F165">
        <v>17858.984</v>
      </c>
      <c r="G165">
        <v>147872.38751999999</v>
      </c>
      <c r="H165">
        <v>-11.634159090000001</v>
      </c>
      <c r="I165" s="3">
        <f t="shared" si="7"/>
        <v>-0.24066866616500784</v>
      </c>
      <c r="L165" s="38" t="s">
        <v>73</v>
      </c>
      <c r="M165" s="17">
        <v>0.72</v>
      </c>
      <c r="N165" s="17">
        <v>0.68</v>
      </c>
      <c r="O165" s="17">
        <v>-14.47</v>
      </c>
      <c r="P165" s="17">
        <f t="shared" si="6"/>
        <v>-8.6762390099999998</v>
      </c>
      <c r="Q165" s="17">
        <v>-0.11</v>
      </c>
      <c r="R165" s="17">
        <f t="shared" si="8"/>
        <v>-6.197805137089854E-2</v>
      </c>
    </row>
    <row r="166" spans="4:18" x14ac:dyDescent="0.25">
      <c r="D166" t="s">
        <v>59</v>
      </c>
      <c r="E166">
        <v>0.80213986000000004</v>
      </c>
      <c r="F166">
        <v>2340.3809000000001</v>
      </c>
      <c r="G166">
        <v>57339.332049999997</v>
      </c>
      <c r="H166">
        <v>-16.511373519999999</v>
      </c>
      <c r="I166" s="3">
        <f t="shared" si="7"/>
        <v>-0.13244430843740507</v>
      </c>
      <c r="L166" s="38" t="s">
        <v>75</v>
      </c>
      <c r="M166" s="17">
        <v>0.83</v>
      </c>
      <c r="N166" s="17">
        <v>0.82</v>
      </c>
      <c r="O166" s="17">
        <v>-11.69</v>
      </c>
      <c r="P166" s="17">
        <f t="shared" si="6"/>
        <v>-9.5693321200000003</v>
      </c>
      <c r="Q166" s="17">
        <v>-0.1</v>
      </c>
      <c r="R166" s="17">
        <f t="shared" si="8"/>
        <v>-7.8879684092533986E-2</v>
      </c>
    </row>
    <row r="167" spans="4:18" x14ac:dyDescent="0.25">
      <c r="D167" t="s">
        <v>60</v>
      </c>
      <c r="E167">
        <v>0.56472610999999995</v>
      </c>
      <c r="F167">
        <v>2242.683</v>
      </c>
      <c r="G167">
        <v>40368.294000000002</v>
      </c>
      <c r="H167">
        <v>-9.5801048299999998</v>
      </c>
      <c r="I167" s="3">
        <f t="shared" si="7"/>
        <v>-5.4101353340381103E-2</v>
      </c>
      <c r="L167" s="38" t="s">
        <v>37</v>
      </c>
      <c r="M167" s="17">
        <v>0.66</v>
      </c>
      <c r="N167" s="17">
        <v>0.65</v>
      </c>
      <c r="O167" s="17">
        <v>-13.48</v>
      </c>
      <c r="P167" s="17">
        <f t="shared" si="6"/>
        <v>-8.6236181300000005</v>
      </c>
      <c r="Q167" s="17">
        <v>-0.09</v>
      </c>
      <c r="R167" s="17">
        <f t="shared" si="8"/>
        <v>-5.7971497615655121E-2</v>
      </c>
    </row>
    <row r="168" spans="4:18" x14ac:dyDescent="0.25">
      <c r="D168" t="s">
        <v>61</v>
      </c>
      <c r="E168">
        <v>1.5779807699999999</v>
      </c>
      <c r="F168">
        <v>764.73720000000003</v>
      </c>
      <c r="G168">
        <v>112798.73699999999</v>
      </c>
      <c r="H168">
        <v>-7.0516552900000002</v>
      </c>
      <c r="I168" s="3">
        <f t="shared" si="7"/>
        <v>-0.11127376444288772</v>
      </c>
      <c r="L168" s="38" t="s">
        <v>53</v>
      </c>
      <c r="M168" s="17">
        <v>0.56000000000000005</v>
      </c>
      <c r="N168" s="17">
        <v>0.53</v>
      </c>
      <c r="O168" s="17">
        <v>-16.100000000000001</v>
      </c>
      <c r="P168" s="17">
        <f t="shared" si="6"/>
        <v>-7.9820642499999996</v>
      </c>
      <c r="Q168" s="17">
        <v>-0.09</v>
      </c>
      <c r="R168" s="17">
        <f t="shared" si="8"/>
        <v>-4.4893007521718022E-2</v>
      </c>
    </row>
    <row r="169" spans="4:18" x14ac:dyDescent="0.25">
      <c r="D169" t="s">
        <v>62</v>
      </c>
      <c r="E169">
        <v>0.6595742</v>
      </c>
      <c r="F169">
        <v>991.55240000000003</v>
      </c>
      <c r="G169">
        <v>47148.316619999998</v>
      </c>
      <c r="H169">
        <v>-9.3670682900000006</v>
      </c>
      <c r="I169" s="3">
        <f t="shared" si="7"/>
        <v>-6.1782765737221183E-2</v>
      </c>
      <c r="L169" s="38" t="s">
        <v>60</v>
      </c>
      <c r="M169" s="17">
        <v>0.56000000000000005</v>
      </c>
      <c r="N169" s="17">
        <v>0.55000000000000004</v>
      </c>
      <c r="O169" s="17">
        <v>-13.78</v>
      </c>
      <c r="P169" s="17">
        <f t="shared" si="6"/>
        <v>-9.5801048299999998</v>
      </c>
      <c r="Q169" s="17">
        <v>-0.08</v>
      </c>
      <c r="R169" s="17">
        <f t="shared" si="8"/>
        <v>-5.4101353340381103E-2</v>
      </c>
    </row>
    <row r="170" spans="4:18" x14ac:dyDescent="0.25">
      <c r="D170" t="s">
        <v>48</v>
      </c>
      <c r="E170">
        <v>0.81387204999999996</v>
      </c>
      <c r="F170">
        <v>795.86845000000005</v>
      </c>
      <c r="G170">
        <v>58177.983695000003</v>
      </c>
      <c r="H170">
        <v>-9.0307836500000001</v>
      </c>
      <c r="I170" s="3">
        <f t="shared" si="7"/>
        <v>-7.3499024023319814E-2</v>
      </c>
      <c r="L170" s="38" t="s">
        <v>50</v>
      </c>
      <c r="M170" s="17">
        <v>0.57999999999999996</v>
      </c>
      <c r="N170" s="17">
        <v>0.56000000000000005</v>
      </c>
      <c r="O170" s="17">
        <v>-14.19</v>
      </c>
      <c r="P170" s="17">
        <f t="shared" si="6"/>
        <v>-10.261034009999999</v>
      </c>
      <c r="Q170" s="17">
        <v>-0.08</v>
      </c>
      <c r="R170" s="17">
        <f t="shared" si="8"/>
        <v>-5.9964741907784475E-2</v>
      </c>
    </row>
    <row r="171" spans="4:18" x14ac:dyDescent="0.25">
      <c r="D171" t="s">
        <v>63</v>
      </c>
      <c r="E171">
        <v>1.4713964799999999</v>
      </c>
      <c r="F171">
        <v>6937.98</v>
      </c>
      <c r="G171">
        <v>105179.77680000001</v>
      </c>
      <c r="H171">
        <v>-7.4104294800000003</v>
      </c>
      <c r="I171" s="3">
        <f t="shared" si="7"/>
        <v>-0.10903679852160231</v>
      </c>
      <c r="L171" s="38" t="s">
        <v>78</v>
      </c>
      <c r="M171" s="17">
        <v>0.55000000000000004</v>
      </c>
      <c r="N171" s="17">
        <v>0.55000000000000004</v>
      </c>
      <c r="O171" s="17">
        <v>-12.48</v>
      </c>
      <c r="P171" s="17">
        <f t="shared" si="6"/>
        <v>-11.06155109</v>
      </c>
      <c r="Q171" s="17">
        <v>-7.0000000000000007E-2</v>
      </c>
      <c r="R171" s="17">
        <f t="shared" si="8"/>
        <v>-6.1916125179085617E-2</v>
      </c>
    </row>
    <row r="172" spans="4:18" x14ac:dyDescent="0.25">
      <c r="D172" t="s">
        <v>64</v>
      </c>
      <c r="E172">
        <v>3.17685029</v>
      </c>
      <c r="F172">
        <v>1134.319</v>
      </c>
      <c r="G172">
        <v>227090.66380000001</v>
      </c>
      <c r="H172">
        <v>-11.448210720000001</v>
      </c>
      <c r="I172" s="3">
        <f t="shared" si="7"/>
        <v>-0.36369251545813108</v>
      </c>
      <c r="L172" s="38" t="s">
        <v>44</v>
      </c>
      <c r="M172" s="17">
        <v>0.57999999999999996</v>
      </c>
      <c r="N172" s="17">
        <v>0.57999999999999996</v>
      </c>
      <c r="O172" s="17">
        <v>-12.12</v>
      </c>
      <c r="P172" s="17">
        <f t="shared" si="6"/>
        <v>-12.727576259999999</v>
      </c>
      <c r="Q172" s="17">
        <v>-7.0000000000000007E-2</v>
      </c>
      <c r="R172" s="17">
        <f t="shared" si="8"/>
        <v>-7.4913778212452153E-2</v>
      </c>
    </row>
    <row r="173" spans="4:18" x14ac:dyDescent="0.25">
      <c r="D173" t="s">
        <v>65</v>
      </c>
      <c r="E173">
        <v>10.193479679999999</v>
      </c>
      <c r="F173">
        <v>11695.988859999999</v>
      </c>
      <c r="G173">
        <v>728660.10597799998</v>
      </c>
      <c r="H173">
        <v>-15.106015210000001</v>
      </c>
      <c r="I173" s="3">
        <f t="shared" si="7"/>
        <v>-1.5398285908890594</v>
      </c>
      <c r="L173" s="38" t="s">
        <v>45</v>
      </c>
      <c r="M173" s="17">
        <v>0.79</v>
      </c>
      <c r="N173" s="17">
        <v>0.81</v>
      </c>
      <c r="O173" s="17">
        <v>-9.2200000000000006</v>
      </c>
      <c r="P173" s="17">
        <f t="shared" si="6"/>
        <v>-12.18227482</v>
      </c>
      <c r="Q173" s="17">
        <v>-7.0000000000000007E-2</v>
      </c>
      <c r="R173" s="17">
        <f t="shared" si="8"/>
        <v>-9.7334502177932686E-2</v>
      </c>
    </row>
    <row r="174" spans="4:18" x14ac:dyDescent="0.25">
      <c r="D174" t="s">
        <v>49</v>
      </c>
      <c r="E174">
        <v>4.881659</v>
      </c>
      <c r="F174">
        <v>73774.933999999994</v>
      </c>
      <c r="G174">
        <v>348955.43781999999</v>
      </c>
      <c r="H174">
        <v>-8.7215032600000004</v>
      </c>
      <c r="I174" s="3">
        <f t="shared" si="7"/>
        <v>-0.4257540488270834</v>
      </c>
      <c r="L174" s="38" t="s">
        <v>59</v>
      </c>
      <c r="M174" s="17">
        <v>0.8</v>
      </c>
      <c r="N174" s="17">
        <v>0.82</v>
      </c>
      <c r="O174" s="17">
        <v>-8.7799999999999994</v>
      </c>
      <c r="P174" s="17">
        <f t="shared" ref="P174:P191" si="9">VLOOKUP($L174,$D$142:$I$191,5,0)</f>
        <v>-16.511373519999999</v>
      </c>
      <c r="Q174" s="17">
        <v>-7.0000000000000007E-2</v>
      </c>
      <c r="R174" s="17">
        <f t="shared" si="8"/>
        <v>-0.13244430843740507</v>
      </c>
    </row>
    <row r="175" spans="4:18" x14ac:dyDescent="0.25">
      <c r="D175" t="s">
        <v>81</v>
      </c>
      <c r="E175">
        <v>0.30987298000000002</v>
      </c>
      <c r="F175">
        <v>3228.9560000000001</v>
      </c>
      <c r="G175">
        <v>22150.638159999999</v>
      </c>
      <c r="H175">
        <v>-12.3398819</v>
      </c>
      <c r="I175" s="3">
        <f t="shared" si="7"/>
        <v>-3.8237959772010624E-2</v>
      </c>
      <c r="L175" s="38" t="s">
        <v>63</v>
      </c>
      <c r="M175" s="17">
        <v>1.53</v>
      </c>
      <c r="N175" s="17">
        <v>1.57</v>
      </c>
      <c r="O175" s="17">
        <v>-4.62</v>
      </c>
      <c r="P175" s="17">
        <f t="shared" si="9"/>
        <v>-7.4104294800000003</v>
      </c>
      <c r="Q175" s="17">
        <v>-7.0000000000000007E-2</v>
      </c>
      <c r="R175" s="17">
        <f t="shared" si="8"/>
        <v>-0.10903679852160231</v>
      </c>
    </row>
    <row r="176" spans="4:18" x14ac:dyDescent="0.25">
      <c r="D176" t="s">
        <v>13</v>
      </c>
      <c r="E176">
        <v>0.80203369000000002</v>
      </c>
      <c r="F176">
        <v>7220.6225000000004</v>
      </c>
      <c r="G176">
        <v>57331.74265</v>
      </c>
      <c r="H176">
        <v>-18.46274185</v>
      </c>
      <c r="I176" s="3">
        <f t="shared" si="7"/>
        <v>-0.14807740973472927</v>
      </c>
      <c r="L176" s="38" t="s">
        <v>11</v>
      </c>
      <c r="M176" s="17">
        <v>0.44</v>
      </c>
      <c r="N176" s="17">
        <v>0.43</v>
      </c>
      <c r="O176" s="17">
        <v>-13.63</v>
      </c>
      <c r="P176" s="17">
        <f t="shared" si="9"/>
        <v>-13.06490135</v>
      </c>
      <c r="Q176" s="17">
        <v>-0.06</v>
      </c>
      <c r="R176" s="17">
        <f t="shared" si="8"/>
        <v>-5.8607676348207988E-2</v>
      </c>
    </row>
    <row r="177" spans="4:18" x14ac:dyDescent="0.25">
      <c r="D177" t="s">
        <v>82</v>
      </c>
      <c r="E177">
        <v>0.42770079</v>
      </c>
      <c r="F177">
        <v>5890.8128999999999</v>
      </c>
      <c r="G177">
        <v>30573.318951000001</v>
      </c>
      <c r="H177">
        <v>-10.26868153</v>
      </c>
      <c r="I177" s="3">
        <f t="shared" si="7"/>
        <v>-4.3919232026394084E-2</v>
      </c>
      <c r="L177" s="38" t="s">
        <v>62</v>
      </c>
      <c r="M177" s="17">
        <v>0.67</v>
      </c>
      <c r="N177" s="17">
        <v>0.67</v>
      </c>
      <c r="O177" s="17">
        <v>-9.67</v>
      </c>
      <c r="P177" s="17">
        <f t="shared" si="9"/>
        <v>-9.3670682900000006</v>
      </c>
      <c r="Q177" s="17">
        <v>-0.06</v>
      </c>
      <c r="R177" s="17">
        <f t="shared" si="8"/>
        <v>-6.1782765737221183E-2</v>
      </c>
    </row>
    <row r="178" spans="4:18" x14ac:dyDescent="0.25">
      <c r="D178" t="s">
        <v>66</v>
      </c>
      <c r="E178">
        <v>1.4811889899999999</v>
      </c>
      <c r="F178">
        <v>2291.77</v>
      </c>
      <c r="G178">
        <v>105879.774</v>
      </c>
      <c r="H178">
        <v>-7.5597615200000003</v>
      </c>
      <c r="I178" s="3">
        <f t="shared" si="7"/>
        <v>-0.11197435530449665</v>
      </c>
      <c r="L178" s="38" t="s">
        <v>48</v>
      </c>
      <c r="M178" s="17">
        <v>0.81</v>
      </c>
      <c r="N178" s="17">
        <v>0.84</v>
      </c>
      <c r="O178" s="17">
        <v>-8.2100000000000009</v>
      </c>
      <c r="P178" s="17">
        <f t="shared" si="9"/>
        <v>-9.0307836500000001</v>
      </c>
      <c r="Q178" s="17">
        <v>-0.06</v>
      </c>
      <c r="R178" s="17">
        <f t="shared" si="8"/>
        <v>-7.3499024023319814E-2</v>
      </c>
    </row>
    <row r="179" spans="4:18" x14ac:dyDescent="0.25">
      <c r="D179" t="s">
        <v>67</v>
      </c>
      <c r="E179">
        <v>0.78133078</v>
      </c>
      <c r="F179">
        <v>1460.17875</v>
      </c>
      <c r="G179">
        <v>55851.837187500001</v>
      </c>
      <c r="H179">
        <v>-11.372651100000001</v>
      </c>
      <c r="I179" s="3">
        <f t="shared" si="7"/>
        <v>-8.8858023546308576E-2</v>
      </c>
      <c r="L179" s="38" t="s">
        <v>81</v>
      </c>
      <c r="M179" s="17">
        <v>0.3</v>
      </c>
      <c r="N179" s="17">
        <v>0.28000000000000003</v>
      </c>
      <c r="O179" s="17">
        <v>-19.39</v>
      </c>
      <c r="P179" s="17">
        <f t="shared" si="9"/>
        <v>-12.3398819</v>
      </c>
      <c r="Q179" s="17">
        <v>-0.06</v>
      </c>
      <c r="R179" s="17">
        <f t="shared" si="8"/>
        <v>-3.8237959772010624E-2</v>
      </c>
    </row>
    <row r="180" spans="4:18" x14ac:dyDescent="0.25">
      <c r="D180" t="s">
        <v>68</v>
      </c>
      <c r="E180">
        <v>0.57456693000000003</v>
      </c>
      <c r="F180">
        <v>5397.0756000000001</v>
      </c>
      <c r="G180">
        <v>41071.745316</v>
      </c>
      <c r="H180">
        <v>-9.6181020700000008</v>
      </c>
      <c r="I180" s="3">
        <f t="shared" si="7"/>
        <v>-5.526243378786546E-2</v>
      </c>
      <c r="L180" s="38" t="s">
        <v>82</v>
      </c>
      <c r="M180" s="17">
        <v>0.43</v>
      </c>
      <c r="N180" s="17">
        <v>0.42</v>
      </c>
      <c r="O180" s="17">
        <v>-12.91</v>
      </c>
      <c r="P180" s="17">
        <f t="shared" si="9"/>
        <v>-10.26868153</v>
      </c>
      <c r="Q180" s="17">
        <v>-0.06</v>
      </c>
      <c r="R180" s="17">
        <f t="shared" si="8"/>
        <v>-4.3919232026394084E-2</v>
      </c>
    </row>
    <row r="181" spans="4:18" x14ac:dyDescent="0.25">
      <c r="D181" t="s">
        <v>5</v>
      </c>
      <c r="E181">
        <v>1.5318796299999999</v>
      </c>
      <c r="F181">
        <v>21098.9</v>
      </c>
      <c r="G181">
        <v>109503.291</v>
      </c>
      <c r="H181">
        <v>-12.79470158</v>
      </c>
      <c r="I181" s="3">
        <f t="shared" si="7"/>
        <v>-0.19599942722330815</v>
      </c>
      <c r="L181" s="38" t="s">
        <v>68</v>
      </c>
      <c r="M181" s="17">
        <v>0.57999999999999996</v>
      </c>
      <c r="N181" s="17">
        <v>0.57999999999999996</v>
      </c>
      <c r="O181" s="17">
        <v>-10.25</v>
      </c>
      <c r="P181" s="17">
        <f t="shared" si="9"/>
        <v>-9.6181020700000008</v>
      </c>
      <c r="Q181" s="17">
        <v>-0.06</v>
      </c>
      <c r="R181" s="17">
        <f t="shared" si="8"/>
        <v>-5.526243378786546E-2</v>
      </c>
    </row>
    <row r="182" spans="4:18" x14ac:dyDescent="0.25">
      <c r="D182" t="s">
        <v>9</v>
      </c>
      <c r="E182">
        <v>3.1943656100000002</v>
      </c>
      <c r="F182">
        <v>5213.3038999999999</v>
      </c>
      <c r="G182">
        <v>228342.71082000001</v>
      </c>
      <c r="H182">
        <v>-11.24445534</v>
      </c>
      <c r="I182" s="3">
        <f t="shared" si="7"/>
        <v>-0.35918901441276857</v>
      </c>
      <c r="L182" s="38" t="s">
        <v>71</v>
      </c>
      <c r="M182" s="17">
        <v>0.49</v>
      </c>
      <c r="N182" s="17">
        <v>0.48</v>
      </c>
      <c r="O182" s="17">
        <v>-11.71</v>
      </c>
      <c r="P182" s="17">
        <f t="shared" si="9"/>
        <v>-8.7283458700000001</v>
      </c>
      <c r="Q182" s="17">
        <v>-0.06</v>
      </c>
      <c r="R182" s="17">
        <f t="shared" si="8"/>
        <v>-4.2503829737116083E-2</v>
      </c>
    </row>
    <row r="183" spans="4:18" x14ac:dyDescent="0.25">
      <c r="D183" t="s">
        <v>69</v>
      </c>
      <c r="E183">
        <v>1.36722363</v>
      </c>
      <c r="F183">
        <v>1387.2702999999999</v>
      </c>
      <c r="G183">
        <v>97733.192634999999</v>
      </c>
      <c r="H183">
        <v>-7.8303356199999996</v>
      </c>
      <c r="I183" s="3">
        <f t="shared" si="7"/>
        <v>-0.107058198904947</v>
      </c>
      <c r="L183" s="38" t="s">
        <v>12</v>
      </c>
      <c r="M183" s="17">
        <v>0.49</v>
      </c>
      <c r="N183" s="17">
        <v>0.49</v>
      </c>
      <c r="O183" s="17">
        <v>-11.2</v>
      </c>
      <c r="P183" s="17">
        <f t="shared" si="9"/>
        <v>-12.27259827</v>
      </c>
      <c r="Q183" s="17">
        <v>-0.05</v>
      </c>
      <c r="R183" s="17">
        <f t="shared" si="8"/>
        <v>-6.0622776948903917E-2</v>
      </c>
    </row>
    <row r="184" spans="4:18" x14ac:dyDescent="0.25">
      <c r="D184" t="s">
        <v>70</v>
      </c>
      <c r="E184">
        <v>0.89229278000000001</v>
      </c>
      <c r="F184">
        <v>2420.6349</v>
      </c>
      <c r="G184">
        <v>63783.729614999997</v>
      </c>
      <c r="H184">
        <v>-12.068559649999999</v>
      </c>
      <c r="I184" s="3">
        <f t="shared" si="7"/>
        <v>-0.10768688640694327</v>
      </c>
      <c r="L184" s="38" t="s">
        <v>43</v>
      </c>
      <c r="M184" s="17">
        <v>0.41</v>
      </c>
      <c r="N184" s="17">
        <v>0.4</v>
      </c>
      <c r="O184" s="17">
        <v>-12.61</v>
      </c>
      <c r="P184" s="17">
        <f t="shared" si="9"/>
        <v>-10.93450546</v>
      </c>
      <c r="Q184" s="17">
        <v>-0.05</v>
      </c>
      <c r="R184" s="17">
        <f t="shared" si="8"/>
        <v>-4.5164421516553734E-2</v>
      </c>
    </row>
    <row r="185" spans="4:18" x14ac:dyDescent="0.25">
      <c r="D185" t="s">
        <v>71</v>
      </c>
      <c r="E185">
        <v>0.48696317</v>
      </c>
      <c r="F185">
        <v>3042.7945</v>
      </c>
      <c r="G185">
        <v>34809.569080000001</v>
      </c>
      <c r="H185">
        <v>-8.7283458700000001</v>
      </c>
      <c r="I185" s="3">
        <f t="shared" si="7"/>
        <v>-4.2503829737116083E-2</v>
      </c>
      <c r="L185" s="38" t="s">
        <v>58</v>
      </c>
      <c r="M185" s="17">
        <v>1.81</v>
      </c>
      <c r="N185" s="17">
        <v>1.88</v>
      </c>
      <c r="O185" s="17">
        <v>-2.99</v>
      </c>
      <c r="P185" s="17">
        <f t="shared" si="9"/>
        <v>-7.1393656700000001</v>
      </c>
      <c r="Q185" s="17">
        <v>-0.05</v>
      </c>
      <c r="R185" s="17">
        <f t="shared" si="8"/>
        <v>-0.12348373443785329</v>
      </c>
    </row>
    <row r="186" spans="4:18" x14ac:dyDescent="0.25">
      <c r="D186" t="s">
        <v>72</v>
      </c>
      <c r="E186">
        <v>2.07916883</v>
      </c>
      <c r="F186">
        <v>1581.1185499999999</v>
      </c>
      <c r="G186">
        <v>148625.14369999999</v>
      </c>
      <c r="H186">
        <v>-9.1223459200000008</v>
      </c>
      <c r="I186" s="3">
        <f t="shared" si="7"/>
        <v>-0.18966897293341675</v>
      </c>
      <c r="L186" s="38" t="s">
        <v>66</v>
      </c>
      <c r="M186" s="17">
        <v>1.54</v>
      </c>
      <c r="N186" s="17">
        <v>1.62</v>
      </c>
      <c r="O186" s="17">
        <v>-2.6</v>
      </c>
      <c r="P186" s="17">
        <f t="shared" si="9"/>
        <v>-7.5597615200000003</v>
      </c>
      <c r="Q186" s="17">
        <v>-0.04</v>
      </c>
      <c r="R186" s="17">
        <f t="shared" si="8"/>
        <v>-0.11197435530449665</v>
      </c>
    </row>
    <row r="187" spans="4:18" x14ac:dyDescent="0.25">
      <c r="D187" t="s">
        <v>73</v>
      </c>
      <c r="E187">
        <v>0.71434237</v>
      </c>
      <c r="F187">
        <v>588.62602500000003</v>
      </c>
      <c r="G187">
        <v>51063.30766875</v>
      </c>
      <c r="H187">
        <v>-8.6762390099999998</v>
      </c>
      <c r="I187" s="3">
        <f t="shared" si="7"/>
        <v>-6.197805137089854E-2</v>
      </c>
      <c r="L187" s="38" t="s">
        <v>67</v>
      </c>
      <c r="M187" s="17">
        <v>0.81</v>
      </c>
      <c r="N187" s="17">
        <v>0.83</v>
      </c>
      <c r="O187" s="17">
        <v>-4.84</v>
      </c>
      <c r="P187" s="17">
        <f t="shared" si="9"/>
        <v>-11.372651100000001</v>
      </c>
      <c r="Q187" s="17">
        <v>-0.04</v>
      </c>
      <c r="R187" s="17">
        <f t="shared" si="8"/>
        <v>-8.8858023546308576E-2</v>
      </c>
    </row>
    <row r="188" spans="4:18" x14ac:dyDescent="0.25">
      <c r="D188" t="s">
        <v>6</v>
      </c>
      <c r="E188">
        <v>9.8813577699999993</v>
      </c>
      <c r="F188">
        <v>4684.01</v>
      </c>
      <c r="G188">
        <v>706348.70799999998</v>
      </c>
      <c r="H188">
        <v>-11.72947121</v>
      </c>
      <c r="I188" s="3">
        <f t="shared" si="7"/>
        <v>-1.159031014789248</v>
      </c>
      <c r="L188" s="38" t="s">
        <v>83</v>
      </c>
      <c r="M188" s="17">
        <v>0.3</v>
      </c>
      <c r="N188" s="17">
        <v>0.28999999999999998</v>
      </c>
      <c r="O188" s="17">
        <v>-14.27</v>
      </c>
      <c r="P188" s="17">
        <f t="shared" si="9"/>
        <v>-11.75094509</v>
      </c>
      <c r="Q188" s="17">
        <v>-0.04</v>
      </c>
      <c r="R188" s="17">
        <f t="shared" si="8"/>
        <v>-3.546807145574099E-2</v>
      </c>
    </row>
    <row r="189" spans="4:18" x14ac:dyDescent="0.25">
      <c r="D189" t="s">
        <v>83</v>
      </c>
      <c r="E189">
        <v>0.30183165000000001</v>
      </c>
      <c r="F189">
        <v>1961.43815</v>
      </c>
      <c r="G189">
        <v>21575.819650000001</v>
      </c>
      <c r="H189">
        <v>-11.75094509</v>
      </c>
      <c r="I189" s="3">
        <f t="shared" si="7"/>
        <v>-3.546807145574099E-2</v>
      </c>
      <c r="L189" s="38" t="s">
        <v>69</v>
      </c>
      <c r="M189" s="17">
        <v>1.44</v>
      </c>
      <c r="N189" s="17">
        <v>1.5</v>
      </c>
      <c r="O189" s="17">
        <v>-2.13</v>
      </c>
      <c r="P189" s="17">
        <f t="shared" si="9"/>
        <v>-7.8303356199999996</v>
      </c>
      <c r="Q189" s="17">
        <v>-0.03</v>
      </c>
      <c r="R189" s="17">
        <f t="shared" si="8"/>
        <v>-0.107058198904947</v>
      </c>
    </row>
    <row r="190" spans="4:18" x14ac:dyDescent="0.25">
      <c r="D190" t="s">
        <v>50</v>
      </c>
      <c r="E190">
        <v>0.58439277999999995</v>
      </c>
      <c r="F190">
        <v>7227.3575000000001</v>
      </c>
      <c r="G190">
        <v>41774.126349999999</v>
      </c>
      <c r="H190">
        <v>-10.261034009999999</v>
      </c>
      <c r="I190" s="3">
        <f t="shared" si="7"/>
        <v>-5.9964741907784475E-2</v>
      </c>
      <c r="L190" s="38" t="s">
        <v>111</v>
      </c>
      <c r="M190" s="17">
        <v>0.28000000000000003</v>
      </c>
      <c r="N190" s="17">
        <v>0.28000000000000003</v>
      </c>
      <c r="O190" s="17">
        <v>-6.9</v>
      </c>
      <c r="P190" s="17">
        <f t="shared" si="9"/>
        <v>-15.162377360000001</v>
      </c>
      <c r="Q190" s="17">
        <v>-0.02</v>
      </c>
      <c r="R190" s="17">
        <f t="shared" si="8"/>
        <v>-4.0933921710875024E-2</v>
      </c>
    </row>
    <row r="191" spans="4:18" x14ac:dyDescent="0.25">
      <c r="D191" t="s">
        <v>75</v>
      </c>
      <c r="E191">
        <v>0.82429664999999996</v>
      </c>
      <c r="F191">
        <v>1363.9621500000001</v>
      </c>
      <c r="G191">
        <v>58923.164879999997</v>
      </c>
      <c r="H191">
        <v>-9.5693321200000003</v>
      </c>
      <c r="I191" s="3">
        <f t="shared" si="7"/>
        <v>-7.8879684092533986E-2</v>
      </c>
      <c r="L191" s="38" t="s">
        <v>79</v>
      </c>
      <c r="M191" s="17">
        <v>0.23</v>
      </c>
      <c r="N191" s="17">
        <v>0.23</v>
      </c>
      <c r="O191" s="17">
        <v>-6.14</v>
      </c>
      <c r="P191" s="17">
        <f t="shared" si="9"/>
        <v>-14.554003720000001</v>
      </c>
      <c r="Q191" s="17">
        <v>-0.01</v>
      </c>
      <c r="R191" s="17">
        <f t="shared" si="8"/>
        <v>-3.210146910352811E-2</v>
      </c>
    </row>
    <row r="192" spans="4:18" x14ac:dyDescent="0.25">
      <c r="I192" s="3"/>
    </row>
    <row r="193" spans="2:18" x14ac:dyDescent="0.25">
      <c r="B193" s="32">
        <v>42226</v>
      </c>
      <c r="C193" s="33">
        <v>42240</v>
      </c>
      <c r="D193" t="s">
        <v>52</v>
      </c>
      <c r="E193">
        <v>7.2330666199999998</v>
      </c>
      <c r="F193">
        <v>12047.18</v>
      </c>
      <c r="G193">
        <v>595130.69200000004</v>
      </c>
      <c r="H193">
        <v>-8.0895252200000005</v>
      </c>
      <c r="I193" s="3">
        <f>H193*E193/100</f>
        <v>-0.58512074840430162</v>
      </c>
      <c r="L193" s="38" t="s">
        <v>52</v>
      </c>
      <c r="M193" s="17">
        <v>7.09</v>
      </c>
      <c r="N193" s="17">
        <v>6.89</v>
      </c>
      <c r="O193" s="17">
        <v>-17.09</v>
      </c>
      <c r="P193" s="17">
        <f t="shared" ref="P193:P224" si="10">VLOOKUP($L193,$D$193:$I$242,5,0)</f>
        <v>-8.0895252200000005</v>
      </c>
      <c r="Q193" s="17">
        <v>-1.23</v>
      </c>
      <c r="R193" s="17">
        <f t="shared" ref="R193:R224" si="11">VLOOKUP($L193,$D$193:$I$242,6,0)</f>
        <v>-0.58512074840430162</v>
      </c>
    </row>
    <row r="194" spans="2:18" x14ac:dyDescent="0.25">
      <c r="D194" t="s">
        <v>36</v>
      </c>
      <c r="E194">
        <v>4.0840974299999999</v>
      </c>
      <c r="F194">
        <v>79441.165999999997</v>
      </c>
      <c r="G194">
        <v>336036.13218000002</v>
      </c>
      <c r="H194">
        <v>-9.7380561799999992</v>
      </c>
      <c r="I194" s="3">
        <f t="shared" ref="I194:I242" si="12">H194*E194/100</f>
        <v>-0.39771170217933616</v>
      </c>
      <c r="L194" s="38" t="s">
        <v>6</v>
      </c>
      <c r="M194" s="17">
        <v>9.89</v>
      </c>
      <c r="N194" s="17">
        <v>9.86</v>
      </c>
      <c r="O194" s="17">
        <v>-12.46</v>
      </c>
      <c r="P194" s="17">
        <f t="shared" si="10"/>
        <v>-12.079795839999999</v>
      </c>
      <c r="Q194" s="17">
        <v>-1.23</v>
      </c>
      <c r="R194" s="17">
        <f t="shared" si="11"/>
        <v>-1.1793970886232648</v>
      </c>
    </row>
    <row r="195" spans="2:18" x14ac:dyDescent="0.25">
      <c r="D195" t="s">
        <v>37</v>
      </c>
      <c r="E195">
        <v>0.72977574000000001</v>
      </c>
      <c r="F195">
        <v>8752.9650000000001</v>
      </c>
      <c r="G195">
        <v>60045.339899999999</v>
      </c>
      <c r="H195">
        <v>-8.8872251500000008</v>
      </c>
      <c r="I195" s="3">
        <f t="shared" si="12"/>
        <v>-6.4856813103878613E-2</v>
      </c>
      <c r="L195" s="38" t="s">
        <v>65</v>
      </c>
      <c r="M195" s="17">
        <v>11.74</v>
      </c>
      <c r="N195" s="17">
        <v>11.99</v>
      </c>
      <c r="O195" s="17">
        <v>-10.15</v>
      </c>
      <c r="P195" s="17">
        <f t="shared" si="10"/>
        <v>-15.425133710000001</v>
      </c>
      <c r="Q195" s="17">
        <v>-1.18</v>
      </c>
      <c r="R195" s="17">
        <f t="shared" si="11"/>
        <v>-1.8040435807351318</v>
      </c>
    </row>
    <row r="196" spans="2:18" x14ac:dyDescent="0.25">
      <c r="D196" t="s">
        <v>53</v>
      </c>
      <c r="E196">
        <v>0.52708619000000001</v>
      </c>
      <c r="F196">
        <v>1438.415</v>
      </c>
      <c r="G196">
        <v>43368.212249999997</v>
      </c>
      <c r="H196">
        <v>-8.2467002899999997</v>
      </c>
      <c r="I196" s="3">
        <f t="shared" si="12"/>
        <v>-4.3467218359279948E-2</v>
      </c>
      <c r="L196" s="38" t="s">
        <v>38</v>
      </c>
      <c r="M196" s="17">
        <v>6.5</v>
      </c>
      <c r="N196" s="17">
        <v>6.51</v>
      </c>
      <c r="O196" s="17">
        <v>-13.34</v>
      </c>
      <c r="P196" s="17">
        <f t="shared" si="10"/>
        <v>-8.0815763500000006</v>
      </c>
      <c r="Q196" s="17">
        <v>-0.87</v>
      </c>
      <c r="R196" s="17">
        <f t="shared" si="11"/>
        <v>-0.5264769832938323</v>
      </c>
    </row>
    <row r="197" spans="2:18" x14ac:dyDescent="0.25">
      <c r="D197" t="s">
        <v>78</v>
      </c>
      <c r="E197">
        <v>0.62980617999999999</v>
      </c>
      <c r="F197">
        <v>6747.3864000000003</v>
      </c>
      <c r="G197">
        <v>51819.927552000001</v>
      </c>
      <c r="H197">
        <v>-10.066552160000001</v>
      </c>
      <c r="I197" s="3">
        <f t="shared" si="12"/>
        <v>-6.3399767616603486E-2</v>
      </c>
      <c r="L197" s="38" t="s">
        <v>35</v>
      </c>
      <c r="M197" s="17">
        <v>7.75</v>
      </c>
      <c r="N197" s="17">
        <v>7.96</v>
      </c>
      <c r="O197" s="17">
        <v>-9.5500000000000007</v>
      </c>
      <c r="P197" s="17">
        <f t="shared" si="10"/>
        <v>-9.3041696500000004</v>
      </c>
      <c r="Q197" s="17">
        <v>-0.74</v>
      </c>
      <c r="R197" s="17">
        <f t="shared" si="11"/>
        <v>-0.70918318944754699</v>
      </c>
    </row>
    <row r="198" spans="2:18" x14ac:dyDescent="0.25">
      <c r="D198" t="s">
        <v>54</v>
      </c>
      <c r="E198">
        <v>1.41445132</v>
      </c>
      <c r="F198">
        <v>3700.473</v>
      </c>
      <c r="G198">
        <v>116379.87585</v>
      </c>
      <c r="H198">
        <v>-8.7057752599999993</v>
      </c>
      <c r="I198" s="3">
        <f t="shared" si="12"/>
        <v>-0.12313895308130342</v>
      </c>
      <c r="L198" s="38" t="s">
        <v>49</v>
      </c>
      <c r="M198" s="17">
        <v>4.8099999999999996</v>
      </c>
      <c r="N198" s="17">
        <v>4.8600000000000003</v>
      </c>
      <c r="O198" s="17">
        <v>-12.15</v>
      </c>
      <c r="P198" s="17">
        <f t="shared" si="10"/>
        <v>-8.7623252899999997</v>
      </c>
      <c r="Q198" s="17">
        <v>-0.57999999999999996</v>
      </c>
      <c r="R198" s="17">
        <f t="shared" si="11"/>
        <v>-0.42033165763445896</v>
      </c>
    </row>
    <row r="199" spans="2:18" x14ac:dyDescent="0.25">
      <c r="D199" t="s">
        <v>79</v>
      </c>
      <c r="E199">
        <v>0.26793255999999999</v>
      </c>
      <c r="F199">
        <v>1180.1534999999999</v>
      </c>
      <c r="G199">
        <v>22045.267380000001</v>
      </c>
      <c r="H199">
        <v>-14.53833961</v>
      </c>
      <c r="I199" s="3">
        <f t="shared" si="12"/>
        <v>-3.895294549856701E-2</v>
      </c>
      <c r="L199" s="38" t="s">
        <v>56</v>
      </c>
      <c r="M199" s="17">
        <v>3.77</v>
      </c>
      <c r="N199" s="17">
        <v>3.73</v>
      </c>
      <c r="O199" s="17">
        <v>-14.97</v>
      </c>
      <c r="P199" s="17">
        <f t="shared" si="10"/>
        <v>-9.6426124600000005</v>
      </c>
      <c r="Q199" s="17">
        <v>-0.56999999999999995</v>
      </c>
      <c r="R199" s="17">
        <f t="shared" si="11"/>
        <v>-0.36697580842926386</v>
      </c>
    </row>
    <row r="200" spans="2:18" x14ac:dyDescent="0.25">
      <c r="D200" t="s">
        <v>38</v>
      </c>
      <c r="E200">
        <v>6.51453331</v>
      </c>
      <c r="F200">
        <v>84146.054999999993</v>
      </c>
      <c r="G200">
        <v>536010.37034999998</v>
      </c>
      <c r="H200">
        <v>-8.0815763500000006</v>
      </c>
      <c r="I200" s="3">
        <f t="shared" si="12"/>
        <v>-0.5264769832938323</v>
      </c>
      <c r="L200" s="38" t="s">
        <v>64</v>
      </c>
      <c r="M200" s="17">
        <v>2.93</v>
      </c>
      <c r="N200" s="17">
        <v>2.84</v>
      </c>
      <c r="O200" s="17">
        <v>-18.29</v>
      </c>
      <c r="P200" s="17">
        <f t="shared" si="10"/>
        <v>-12.37368202</v>
      </c>
      <c r="Q200" s="17">
        <v>-0.55000000000000004</v>
      </c>
      <c r="R200" s="17">
        <f t="shared" si="11"/>
        <v>-0.37221941434401545</v>
      </c>
    </row>
    <row r="201" spans="2:18" x14ac:dyDescent="0.25">
      <c r="D201" t="s">
        <v>39</v>
      </c>
      <c r="E201">
        <v>2.6362718599999999</v>
      </c>
      <c r="F201">
        <v>7441.1750000000002</v>
      </c>
      <c r="G201">
        <v>216910.25125</v>
      </c>
      <c r="H201">
        <v>-10.77483273</v>
      </c>
      <c r="I201" s="3">
        <f t="shared" si="12"/>
        <v>-0.2840538832230598</v>
      </c>
      <c r="L201" s="38" t="s">
        <v>9</v>
      </c>
      <c r="M201" s="17">
        <v>2.77</v>
      </c>
      <c r="N201" s="17">
        <v>2.62</v>
      </c>
      <c r="O201" s="17">
        <v>-19.55</v>
      </c>
      <c r="P201" s="17">
        <f t="shared" si="10"/>
        <v>-11.89922142</v>
      </c>
      <c r="Q201" s="17">
        <v>-0.55000000000000004</v>
      </c>
      <c r="R201" s="17">
        <f t="shared" si="11"/>
        <v>-0.33550709990733452</v>
      </c>
    </row>
    <row r="202" spans="2:18" x14ac:dyDescent="0.25">
      <c r="D202" t="s">
        <v>12</v>
      </c>
      <c r="E202">
        <v>0.55312645000000005</v>
      </c>
      <c r="F202">
        <v>1372.8742999999999</v>
      </c>
      <c r="G202">
        <v>45510.783044999996</v>
      </c>
      <c r="H202">
        <v>-11.63501072</v>
      </c>
      <c r="I202" s="3">
        <f t="shared" si="12"/>
        <v>-6.4356321752655446E-2</v>
      </c>
      <c r="L202" s="38" t="s">
        <v>36</v>
      </c>
      <c r="M202" s="17">
        <v>4.08</v>
      </c>
      <c r="N202" s="17">
        <v>4.12</v>
      </c>
      <c r="O202" s="17">
        <v>-12.53</v>
      </c>
      <c r="P202" s="17">
        <f t="shared" si="10"/>
        <v>-9.7380561799999992</v>
      </c>
      <c r="Q202" s="17">
        <v>-0.51</v>
      </c>
      <c r="R202" s="17">
        <f t="shared" si="11"/>
        <v>-0.39771170217933616</v>
      </c>
    </row>
    <row r="203" spans="2:18" x14ac:dyDescent="0.25">
      <c r="D203" t="s">
        <v>11</v>
      </c>
      <c r="E203">
        <v>0.45455187000000002</v>
      </c>
      <c r="F203">
        <v>1285.2284999999999</v>
      </c>
      <c r="G203">
        <v>37400.14935</v>
      </c>
      <c r="H203">
        <v>-12.53947449</v>
      </c>
      <c r="I203" s="3">
        <f t="shared" si="12"/>
        <v>-5.6998415782467962E-2</v>
      </c>
      <c r="L203" s="38" t="s">
        <v>39</v>
      </c>
      <c r="M203" s="17">
        <v>2.62</v>
      </c>
      <c r="N203" s="17">
        <v>2.54</v>
      </c>
      <c r="O203" s="17">
        <v>-16.64</v>
      </c>
      <c r="P203" s="17">
        <f t="shared" si="10"/>
        <v>-10.77483273</v>
      </c>
      <c r="Q203" s="17">
        <v>-0.44</v>
      </c>
      <c r="R203" s="17">
        <f t="shared" si="11"/>
        <v>-0.2840538832230598</v>
      </c>
    </row>
    <row r="204" spans="2:18" x14ac:dyDescent="0.25">
      <c r="D204" t="s">
        <v>35</v>
      </c>
      <c r="E204">
        <v>7.6222082799999997</v>
      </c>
      <c r="F204">
        <v>6142.4970000000003</v>
      </c>
      <c r="G204">
        <v>627148.94369999995</v>
      </c>
      <c r="H204">
        <v>-9.3041696500000004</v>
      </c>
      <c r="I204" s="3">
        <f t="shared" si="12"/>
        <v>-0.70918318944754699</v>
      </c>
      <c r="L204" s="38" t="s">
        <v>55</v>
      </c>
      <c r="M204" s="17">
        <v>2</v>
      </c>
      <c r="N204" s="17">
        <v>1.93</v>
      </c>
      <c r="O204" s="17">
        <v>-18.05</v>
      </c>
      <c r="P204" s="17">
        <f t="shared" si="10"/>
        <v>-9.3676366800000004</v>
      </c>
      <c r="Q204" s="17">
        <v>-0.37</v>
      </c>
      <c r="R204" s="17">
        <f t="shared" si="11"/>
        <v>-0.19086711584890587</v>
      </c>
    </row>
    <row r="205" spans="2:18" x14ac:dyDescent="0.25">
      <c r="D205" t="s">
        <v>40</v>
      </c>
      <c r="E205">
        <v>1.2095183</v>
      </c>
      <c r="F205">
        <v>4086.9879999999998</v>
      </c>
      <c r="G205">
        <v>99518.157800000001</v>
      </c>
      <c r="H205">
        <v>-11.21840572</v>
      </c>
      <c r="I205" s="3">
        <f t="shared" si="12"/>
        <v>-0.13568867015164676</v>
      </c>
      <c r="L205" s="38" t="s">
        <v>72</v>
      </c>
      <c r="M205" s="17">
        <v>2.19</v>
      </c>
      <c r="N205" s="17">
        <v>2.17</v>
      </c>
      <c r="O205" s="17">
        <v>-15.78</v>
      </c>
      <c r="P205" s="17">
        <f t="shared" si="10"/>
        <v>-8.4819517100000006</v>
      </c>
      <c r="Q205" s="17">
        <v>-0.35</v>
      </c>
      <c r="R205" s="17">
        <f t="shared" si="11"/>
        <v>-0.18907248669900231</v>
      </c>
    </row>
    <row r="206" spans="2:18" x14ac:dyDescent="0.25">
      <c r="D206" t="s">
        <v>41</v>
      </c>
      <c r="E206">
        <v>1.7056161700000001</v>
      </c>
      <c r="F206">
        <v>24237.768</v>
      </c>
      <c r="G206">
        <v>140336.67671999999</v>
      </c>
      <c r="H206">
        <v>-12.320100780000001</v>
      </c>
      <c r="I206" s="3">
        <f t="shared" si="12"/>
        <v>-0.21013363106397617</v>
      </c>
      <c r="L206" s="38" t="s">
        <v>8</v>
      </c>
      <c r="M206" s="17">
        <v>2.15</v>
      </c>
      <c r="N206" s="17">
        <v>2.0299999999999998</v>
      </c>
      <c r="O206" s="17">
        <v>-15.09</v>
      </c>
      <c r="P206" s="17">
        <f t="shared" si="10"/>
        <v>-12.358755110000001</v>
      </c>
      <c r="Q206" s="17">
        <v>-0.32</v>
      </c>
      <c r="R206" s="17">
        <f t="shared" si="11"/>
        <v>-0.25591159640617134</v>
      </c>
    </row>
    <row r="207" spans="2:18" x14ac:dyDescent="0.25">
      <c r="D207" t="s">
        <v>111</v>
      </c>
      <c r="E207">
        <v>0.36344386000000001</v>
      </c>
      <c r="F207">
        <v>1210.6824999999999</v>
      </c>
      <c r="G207">
        <v>29903.857749999999</v>
      </c>
      <c r="H207">
        <v>-14.576166150000001</v>
      </c>
      <c r="I207" s="3">
        <f t="shared" si="12"/>
        <v>-5.2976180895573391E-2</v>
      </c>
      <c r="L207" s="38" t="s">
        <v>59</v>
      </c>
      <c r="M207" s="17">
        <v>0.98</v>
      </c>
      <c r="N207" s="17">
        <v>0.85</v>
      </c>
      <c r="O207" s="17">
        <v>-30.46</v>
      </c>
      <c r="P207" s="17">
        <f t="shared" si="10"/>
        <v>-14.72698593</v>
      </c>
      <c r="Q207" s="17">
        <v>-0.32</v>
      </c>
      <c r="R207" s="17">
        <f t="shared" si="11"/>
        <v>-0.15541196212032474</v>
      </c>
    </row>
    <row r="208" spans="2:18" x14ac:dyDescent="0.25">
      <c r="D208" t="s">
        <v>42</v>
      </c>
      <c r="E208">
        <v>0.62946005999999999</v>
      </c>
      <c r="F208">
        <v>2425.8290000000002</v>
      </c>
      <c r="G208">
        <v>51791.44915</v>
      </c>
      <c r="H208">
        <v>-11.89058781</v>
      </c>
      <c r="I208" s="3">
        <f t="shared" si="12"/>
        <v>-7.4846501163178689E-2</v>
      </c>
      <c r="L208" s="38" t="s">
        <v>54</v>
      </c>
      <c r="M208" s="17">
        <v>1.35</v>
      </c>
      <c r="N208" s="17">
        <v>1.33</v>
      </c>
      <c r="O208" s="17">
        <v>-18.760000000000002</v>
      </c>
      <c r="P208" s="17">
        <f t="shared" si="10"/>
        <v>-8.7057752599999993</v>
      </c>
      <c r="Q208" s="17">
        <v>-0.26</v>
      </c>
      <c r="R208" s="17">
        <f t="shared" si="11"/>
        <v>-0.12313895308130342</v>
      </c>
    </row>
    <row r="209" spans="4:18" x14ac:dyDescent="0.25">
      <c r="D209" t="s">
        <v>43</v>
      </c>
      <c r="E209">
        <v>0.47714120999999998</v>
      </c>
      <c r="F209">
        <v>1919.7447999999999</v>
      </c>
      <c r="G209">
        <v>39258.781159999999</v>
      </c>
      <c r="H209">
        <v>-10.72707748</v>
      </c>
      <c r="I209" s="3">
        <f t="shared" si="12"/>
        <v>-5.1183307285709502E-2</v>
      </c>
      <c r="L209" s="38" t="s">
        <v>70</v>
      </c>
      <c r="M209" s="17">
        <v>1.01</v>
      </c>
      <c r="N209" s="17">
        <v>0.95</v>
      </c>
      <c r="O209" s="17">
        <v>-23.53</v>
      </c>
      <c r="P209" s="17">
        <f t="shared" si="10"/>
        <v>-12.44968319</v>
      </c>
      <c r="Q209" s="17">
        <v>-0.25</v>
      </c>
      <c r="R209" s="17">
        <f t="shared" si="11"/>
        <v>-0.13387056314946846</v>
      </c>
    </row>
    <row r="210" spans="4:18" x14ac:dyDescent="0.25">
      <c r="D210" t="s">
        <v>44</v>
      </c>
      <c r="E210">
        <v>0.63527876000000005</v>
      </c>
      <c r="F210">
        <v>3398.5830000000001</v>
      </c>
      <c r="G210">
        <v>52270.206539999999</v>
      </c>
      <c r="H210">
        <v>-12.57562733</v>
      </c>
      <c r="I210" s="3">
        <f t="shared" si="12"/>
        <v>-7.989028936424511E-2</v>
      </c>
      <c r="L210" s="38" t="s">
        <v>5</v>
      </c>
      <c r="M210" s="17">
        <v>1.9</v>
      </c>
      <c r="N210" s="17">
        <v>1.88</v>
      </c>
      <c r="O210" s="17">
        <v>-12.65</v>
      </c>
      <c r="P210" s="17">
        <f t="shared" si="10"/>
        <v>-12.39719582</v>
      </c>
      <c r="Q210" s="17">
        <v>-0.24</v>
      </c>
      <c r="R210" s="17">
        <f t="shared" si="11"/>
        <v>-0.23111482349163612</v>
      </c>
    </row>
    <row r="211" spans="4:18" x14ac:dyDescent="0.25">
      <c r="D211" t="s">
        <v>45</v>
      </c>
      <c r="E211">
        <v>0.80183366</v>
      </c>
      <c r="F211">
        <v>5986.77</v>
      </c>
      <c r="G211">
        <v>65974.205400000006</v>
      </c>
      <c r="H211">
        <v>-12.39885044</v>
      </c>
      <c r="I211" s="3">
        <f t="shared" si="12"/>
        <v>-9.9418156280978109E-2</v>
      </c>
      <c r="L211" s="38" t="s">
        <v>61</v>
      </c>
      <c r="M211" s="17">
        <v>1.45</v>
      </c>
      <c r="N211" s="17">
        <v>1.43</v>
      </c>
      <c r="O211" s="17">
        <v>-15.11</v>
      </c>
      <c r="P211" s="17">
        <f t="shared" si="10"/>
        <v>-7.14844656</v>
      </c>
      <c r="Q211" s="17">
        <v>-0.22</v>
      </c>
      <c r="R211" s="17">
        <f t="shared" si="11"/>
        <v>-0.10484337843795442</v>
      </c>
    </row>
    <row r="212" spans="4:18" x14ac:dyDescent="0.25">
      <c r="D212" t="s">
        <v>46</v>
      </c>
      <c r="E212">
        <v>0.86684287000000004</v>
      </c>
      <c r="F212">
        <v>4980.6639999999998</v>
      </c>
      <c r="G212">
        <v>71323.108479999995</v>
      </c>
      <c r="H212">
        <v>-10.729887959999999</v>
      </c>
      <c r="I212" s="3">
        <f t="shared" si="12"/>
        <v>-9.3011268740248454E-2</v>
      </c>
      <c r="L212" s="38" t="s">
        <v>41</v>
      </c>
      <c r="M212" s="17">
        <v>1.73</v>
      </c>
      <c r="N212" s="17">
        <v>1.75</v>
      </c>
      <c r="O212" s="17">
        <v>-11.23</v>
      </c>
      <c r="P212" s="17">
        <f t="shared" si="10"/>
        <v>-12.320100780000001</v>
      </c>
      <c r="Q212" s="17">
        <v>-0.19</v>
      </c>
      <c r="R212" s="17">
        <f t="shared" si="11"/>
        <v>-0.21013363106397617</v>
      </c>
    </row>
    <row r="213" spans="4:18" x14ac:dyDescent="0.25">
      <c r="D213" t="s">
        <v>55</v>
      </c>
      <c r="E213">
        <v>2.0375162100000002</v>
      </c>
      <c r="F213">
        <v>2701.77495</v>
      </c>
      <c r="G213">
        <v>167645.13564749999</v>
      </c>
      <c r="H213">
        <v>-9.3676366800000004</v>
      </c>
      <c r="I213" s="3">
        <f t="shared" si="12"/>
        <v>-0.19086711584890587</v>
      </c>
      <c r="L213" s="38" t="s">
        <v>40</v>
      </c>
      <c r="M213" s="17">
        <v>1.21</v>
      </c>
      <c r="N213" s="17">
        <v>1.21</v>
      </c>
      <c r="O213" s="17">
        <v>-13.14</v>
      </c>
      <c r="P213" s="17">
        <f t="shared" si="10"/>
        <v>-11.21840572</v>
      </c>
      <c r="Q213" s="17">
        <v>-0.16</v>
      </c>
      <c r="R213" s="17">
        <f t="shared" si="11"/>
        <v>-0.13568867015164676</v>
      </c>
    </row>
    <row r="214" spans="4:18" x14ac:dyDescent="0.25">
      <c r="D214" t="s">
        <v>56</v>
      </c>
      <c r="E214">
        <v>3.8057716199999998</v>
      </c>
      <c r="F214">
        <v>2701.77495</v>
      </c>
      <c r="G214">
        <v>313135.71670500003</v>
      </c>
      <c r="H214">
        <v>-9.6426124600000005</v>
      </c>
      <c r="I214" s="3">
        <f t="shared" si="12"/>
        <v>-0.36697580842926386</v>
      </c>
      <c r="L214" s="38" t="s">
        <v>13</v>
      </c>
      <c r="M214" s="17">
        <v>0.68</v>
      </c>
      <c r="N214" s="17">
        <v>0.66</v>
      </c>
      <c r="O214" s="17">
        <v>-22.53</v>
      </c>
      <c r="P214" s="17">
        <f t="shared" si="10"/>
        <v>-14.84373188</v>
      </c>
      <c r="Q214" s="17">
        <v>-0.16</v>
      </c>
      <c r="R214" s="17">
        <f t="shared" si="11"/>
        <v>-0.10929236424117245</v>
      </c>
    </row>
    <row r="215" spans="4:18" x14ac:dyDescent="0.25">
      <c r="D215" t="s">
        <v>58</v>
      </c>
      <c r="E215">
        <v>1.5118788400000001</v>
      </c>
      <c r="F215">
        <v>1894.83825</v>
      </c>
      <c r="G215">
        <v>124396.13111250001</v>
      </c>
      <c r="H215">
        <v>-7.3181929600000002</v>
      </c>
      <c r="I215" s="3">
        <f t="shared" si="12"/>
        <v>-0.11064221083260968</v>
      </c>
      <c r="L215" s="38" t="s">
        <v>42</v>
      </c>
      <c r="M215" s="17">
        <v>0.61</v>
      </c>
      <c r="N215" s="17">
        <v>0.6</v>
      </c>
      <c r="O215" s="17">
        <v>-17.75</v>
      </c>
      <c r="P215" s="17">
        <f t="shared" si="10"/>
        <v>-11.89058781</v>
      </c>
      <c r="Q215" s="17">
        <v>-0.11</v>
      </c>
      <c r="R215" s="17">
        <f t="shared" si="11"/>
        <v>-7.4846501163178689E-2</v>
      </c>
    </row>
    <row r="216" spans="4:18" x14ac:dyDescent="0.25">
      <c r="D216" t="s">
        <v>8</v>
      </c>
      <c r="E216">
        <v>2.0706907299999999</v>
      </c>
      <c r="F216">
        <v>17858.984</v>
      </c>
      <c r="G216">
        <v>170374.70736</v>
      </c>
      <c r="H216">
        <v>-12.358755110000001</v>
      </c>
      <c r="I216" s="3">
        <f t="shared" si="12"/>
        <v>-0.25591159640617134</v>
      </c>
      <c r="L216" s="38" t="s">
        <v>63</v>
      </c>
      <c r="M216" s="17">
        <v>1.36</v>
      </c>
      <c r="N216" s="17">
        <v>1.42</v>
      </c>
      <c r="O216" s="17">
        <v>-8.06</v>
      </c>
      <c r="P216" s="17">
        <f t="shared" si="10"/>
        <v>-7.9084010100000004</v>
      </c>
      <c r="Q216" s="17">
        <v>-0.11</v>
      </c>
      <c r="R216" s="17">
        <f t="shared" si="11"/>
        <v>-0.10589667898202734</v>
      </c>
    </row>
    <row r="217" spans="4:18" x14ac:dyDescent="0.25">
      <c r="D217" t="s">
        <v>59</v>
      </c>
      <c r="E217">
        <v>1.0552869600000001</v>
      </c>
      <c r="F217">
        <v>2340.3809000000001</v>
      </c>
      <c r="G217">
        <v>86828.131389999995</v>
      </c>
      <c r="H217">
        <v>-14.72698593</v>
      </c>
      <c r="I217" s="3">
        <f t="shared" si="12"/>
        <v>-0.15541196212032474</v>
      </c>
      <c r="L217" s="38" t="s">
        <v>37</v>
      </c>
      <c r="M217" s="17">
        <v>0.72</v>
      </c>
      <c r="N217" s="17">
        <v>0.73</v>
      </c>
      <c r="O217" s="17">
        <v>-13.27</v>
      </c>
      <c r="P217" s="17">
        <f t="shared" si="10"/>
        <v>-8.8872251500000008</v>
      </c>
      <c r="Q217" s="17">
        <v>-0.1</v>
      </c>
      <c r="R217" s="17">
        <f t="shared" si="11"/>
        <v>-6.4856813103878613E-2</v>
      </c>
    </row>
    <row r="218" spans="4:18" x14ac:dyDescent="0.25">
      <c r="D218" t="s">
        <v>60</v>
      </c>
      <c r="E218">
        <v>0.56694553999999997</v>
      </c>
      <c r="F218">
        <v>2242.683</v>
      </c>
      <c r="G218">
        <v>46647.806400000001</v>
      </c>
      <c r="H218">
        <v>-9.3773345900000002</v>
      </c>
      <c r="I218" s="3">
        <f t="shared" si="12"/>
        <v>-5.3164380228882285E-2</v>
      </c>
      <c r="L218" s="38" t="s">
        <v>44</v>
      </c>
      <c r="M218" s="17">
        <v>0.64</v>
      </c>
      <c r="N218" s="17">
        <v>0.63</v>
      </c>
      <c r="O218" s="17">
        <v>-14.69</v>
      </c>
      <c r="P218" s="17">
        <f t="shared" si="10"/>
        <v>-12.57562733</v>
      </c>
      <c r="Q218" s="17">
        <v>-0.09</v>
      </c>
      <c r="R218" s="17">
        <f t="shared" si="11"/>
        <v>-7.989028936424511E-2</v>
      </c>
    </row>
    <row r="219" spans="4:18" x14ac:dyDescent="0.25">
      <c r="D219" t="s">
        <v>61</v>
      </c>
      <c r="E219">
        <v>1.46665961</v>
      </c>
      <c r="F219">
        <v>764.73720000000003</v>
      </c>
      <c r="G219">
        <v>120675.53015999999</v>
      </c>
      <c r="H219">
        <v>-7.14844656</v>
      </c>
      <c r="I219" s="3">
        <f t="shared" si="12"/>
        <v>-0.10484337843795442</v>
      </c>
      <c r="L219" s="38" t="s">
        <v>60</v>
      </c>
      <c r="M219" s="17">
        <v>0.55000000000000004</v>
      </c>
      <c r="N219" s="17">
        <v>0.54</v>
      </c>
      <c r="O219" s="17">
        <v>-16.829999999999998</v>
      </c>
      <c r="P219" s="17">
        <f t="shared" si="10"/>
        <v>-9.3773345900000002</v>
      </c>
      <c r="Q219" s="17">
        <v>-0.09</v>
      </c>
      <c r="R219" s="17">
        <f t="shared" si="11"/>
        <v>-5.3164380228882285E-2</v>
      </c>
    </row>
    <row r="220" spans="4:18" x14ac:dyDescent="0.25">
      <c r="D220" t="s">
        <v>62</v>
      </c>
      <c r="E220">
        <v>0.70336202000000003</v>
      </c>
      <c r="F220">
        <v>1155.1305500000001</v>
      </c>
      <c r="G220">
        <v>57872.040555</v>
      </c>
      <c r="H220">
        <v>-9.1574144400000002</v>
      </c>
      <c r="I220" s="3">
        <f t="shared" si="12"/>
        <v>-6.4409775184955692E-2</v>
      </c>
      <c r="L220" s="38" t="s">
        <v>81</v>
      </c>
      <c r="M220" s="17">
        <v>0.27</v>
      </c>
      <c r="N220" s="17">
        <v>0.21</v>
      </c>
      <c r="O220" s="17">
        <v>-32.380000000000003</v>
      </c>
      <c r="P220" s="17">
        <f t="shared" si="10"/>
        <v>-12.421461109999999</v>
      </c>
      <c r="Q220" s="17">
        <v>-0.09</v>
      </c>
      <c r="R220" s="17">
        <f t="shared" si="11"/>
        <v>-3.4171413428541665E-2</v>
      </c>
    </row>
    <row r="221" spans="4:18" x14ac:dyDescent="0.25">
      <c r="D221" t="s">
        <v>48</v>
      </c>
      <c r="E221">
        <v>0.81638281000000001</v>
      </c>
      <c r="F221">
        <v>795.86845000000005</v>
      </c>
      <c r="G221">
        <v>67171.297179999994</v>
      </c>
      <c r="H221">
        <v>-8.5378961600000007</v>
      </c>
      <c r="I221" s="3">
        <f t="shared" si="12"/>
        <v>-6.9701916585890103E-2</v>
      </c>
      <c r="L221" s="38" t="s">
        <v>68</v>
      </c>
      <c r="M221" s="17">
        <v>0.59</v>
      </c>
      <c r="N221" s="17">
        <v>0.59</v>
      </c>
      <c r="O221" s="17">
        <v>-15.43</v>
      </c>
      <c r="P221" s="17">
        <f t="shared" si="10"/>
        <v>-9.2997407899999995</v>
      </c>
      <c r="Q221" s="17">
        <v>-0.09</v>
      </c>
      <c r="R221" s="17">
        <f t="shared" si="11"/>
        <v>-5.6121244322665367E-2</v>
      </c>
    </row>
    <row r="222" spans="4:18" x14ac:dyDescent="0.25">
      <c r="D222" t="s">
        <v>63</v>
      </c>
      <c r="E222">
        <v>1.33904033</v>
      </c>
      <c r="F222">
        <v>6937.98</v>
      </c>
      <c r="G222">
        <v>110175.12239999999</v>
      </c>
      <c r="H222">
        <v>-7.9084010100000004</v>
      </c>
      <c r="I222" s="3">
        <f t="shared" si="12"/>
        <v>-0.10589667898202734</v>
      </c>
      <c r="L222" s="38" t="s">
        <v>69</v>
      </c>
      <c r="M222" s="17">
        <v>1.25</v>
      </c>
      <c r="N222" s="17">
        <v>1.28</v>
      </c>
      <c r="O222" s="17">
        <v>-7.59</v>
      </c>
      <c r="P222" s="17">
        <f t="shared" si="10"/>
        <v>-8.0421838799999996</v>
      </c>
      <c r="Q222" s="17">
        <v>-0.09</v>
      </c>
      <c r="R222" s="17">
        <f t="shared" si="11"/>
        <v>-9.7289754926991615E-2</v>
      </c>
    </row>
    <row r="223" spans="4:18" x14ac:dyDescent="0.25">
      <c r="D223" t="s">
        <v>64</v>
      </c>
      <c r="E223">
        <v>3.00815403</v>
      </c>
      <c r="F223">
        <v>1134.319</v>
      </c>
      <c r="G223">
        <v>247508.40580000001</v>
      </c>
      <c r="H223">
        <v>-12.37368202</v>
      </c>
      <c r="I223" s="3">
        <f t="shared" si="12"/>
        <v>-0.37221941434401545</v>
      </c>
      <c r="L223" s="38" t="s">
        <v>73</v>
      </c>
      <c r="M223" s="17">
        <v>0.69</v>
      </c>
      <c r="N223" s="17">
        <v>0.68</v>
      </c>
      <c r="O223" s="17">
        <v>-13.51</v>
      </c>
      <c r="P223" s="17">
        <f t="shared" si="10"/>
        <v>-7.8766827599999996</v>
      </c>
      <c r="Q223" s="17">
        <v>-0.09</v>
      </c>
      <c r="R223" s="17">
        <f t="shared" si="11"/>
        <v>-5.378595264437655E-2</v>
      </c>
    </row>
    <row r="224" spans="4:18" x14ac:dyDescent="0.25">
      <c r="D224" t="s">
        <v>65</v>
      </c>
      <c r="E224">
        <v>11.69548099</v>
      </c>
      <c r="F224">
        <v>13766.73</v>
      </c>
      <c r="G224">
        <v>962294.42700000003</v>
      </c>
      <c r="H224">
        <v>-15.425133710000001</v>
      </c>
      <c r="I224" s="3">
        <f t="shared" si="12"/>
        <v>-1.8040435807351318</v>
      </c>
      <c r="L224" s="38" t="s">
        <v>75</v>
      </c>
      <c r="M224" s="17">
        <v>0.78</v>
      </c>
      <c r="N224" s="17">
        <v>0.8</v>
      </c>
      <c r="O224" s="17">
        <v>-11.63</v>
      </c>
      <c r="P224" s="17">
        <f t="shared" si="10"/>
        <v>-9.0836734799999999</v>
      </c>
      <c r="Q224" s="17">
        <v>-0.09</v>
      </c>
      <c r="R224" s="17">
        <f t="shared" si="11"/>
        <v>-7.1225431661374281E-2</v>
      </c>
    </row>
    <row r="225" spans="4:18" x14ac:dyDescent="0.25">
      <c r="D225" t="s">
        <v>49</v>
      </c>
      <c r="E225">
        <v>4.7970332500000001</v>
      </c>
      <c r="F225">
        <v>73774.933999999994</v>
      </c>
      <c r="G225">
        <v>394695.89689999999</v>
      </c>
      <c r="H225">
        <v>-8.7623252899999997</v>
      </c>
      <c r="I225" s="3">
        <f t="shared" si="12"/>
        <v>-0.42033165763445896</v>
      </c>
      <c r="L225" s="38" t="s">
        <v>11</v>
      </c>
      <c r="M225" s="17">
        <v>0.45</v>
      </c>
      <c r="N225" s="17">
        <v>0.43</v>
      </c>
      <c r="O225" s="17">
        <v>-17.87</v>
      </c>
      <c r="P225" s="17">
        <f t="shared" ref="P225:P242" si="13">VLOOKUP($L225,$D$193:$I$242,5,0)</f>
        <v>-12.53947449</v>
      </c>
      <c r="Q225" s="17">
        <v>-0.08</v>
      </c>
      <c r="R225" s="17">
        <f t="shared" ref="R225:R242" si="14">VLOOKUP($L225,$D$193:$I$242,6,0)</f>
        <v>-5.6998415782467962E-2</v>
      </c>
    </row>
    <row r="226" spans="4:18" x14ac:dyDescent="0.25">
      <c r="D226" t="s">
        <v>81</v>
      </c>
      <c r="E226">
        <v>0.27509979000000001</v>
      </c>
      <c r="F226">
        <v>3228.9560000000001</v>
      </c>
      <c r="G226">
        <v>22634.98156</v>
      </c>
      <c r="H226">
        <v>-12.421461109999999</v>
      </c>
      <c r="I226" s="3">
        <f t="shared" si="12"/>
        <v>-3.4171413428541665E-2</v>
      </c>
      <c r="L226" s="38" t="s">
        <v>50</v>
      </c>
      <c r="M226" s="17">
        <v>0.67</v>
      </c>
      <c r="N226" s="17">
        <v>0.68</v>
      </c>
      <c r="O226" s="17">
        <v>-11.61</v>
      </c>
      <c r="P226" s="17">
        <f t="shared" si="13"/>
        <v>-9.62764168</v>
      </c>
      <c r="Q226" s="17">
        <v>-0.08</v>
      </c>
      <c r="R226" s="17">
        <f t="shared" si="14"/>
        <v>-6.4103062290668075E-2</v>
      </c>
    </row>
    <row r="227" spans="4:18" x14ac:dyDescent="0.25">
      <c r="D227" t="s">
        <v>13</v>
      </c>
      <c r="E227">
        <v>0.73628629999999995</v>
      </c>
      <c r="F227">
        <v>7220.6225000000004</v>
      </c>
      <c r="G227">
        <v>60581.022774999998</v>
      </c>
      <c r="H227">
        <v>-14.84373188</v>
      </c>
      <c r="I227" s="3">
        <f t="shared" si="12"/>
        <v>-0.10929236424117245</v>
      </c>
      <c r="L227" s="38" t="s">
        <v>53</v>
      </c>
      <c r="M227" s="17">
        <v>0.52</v>
      </c>
      <c r="N227" s="17">
        <v>0.53</v>
      </c>
      <c r="O227" s="17">
        <v>-12.3</v>
      </c>
      <c r="P227" s="17">
        <f t="shared" si="13"/>
        <v>-8.2467002899999997</v>
      </c>
      <c r="Q227" s="17">
        <v>-0.06</v>
      </c>
      <c r="R227" s="17">
        <f t="shared" si="14"/>
        <v>-4.3467218359279948E-2</v>
      </c>
    </row>
    <row r="228" spans="4:18" x14ac:dyDescent="0.25">
      <c r="D228" t="s">
        <v>82</v>
      </c>
      <c r="E228">
        <v>0.39091109000000002</v>
      </c>
      <c r="F228">
        <v>5890.8128999999999</v>
      </c>
      <c r="G228">
        <v>32163.838434000001</v>
      </c>
      <c r="H228">
        <v>-10.486732480000001</v>
      </c>
      <c r="I228" s="3">
        <f t="shared" si="12"/>
        <v>-4.099380024295203E-2</v>
      </c>
      <c r="L228" s="38" t="s">
        <v>78</v>
      </c>
      <c r="M228" s="17">
        <v>0.64</v>
      </c>
      <c r="N228" s="17">
        <v>0.65</v>
      </c>
      <c r="O228" s="17">
        <v>-10.29</v>
      </c>
      <c r="P228" s="17">
        <f t="shared" si="13"/>
        <v>-10.066552160000001</v>
      </c>
      <c r="Q228" s="17">
        <v>-0.06</v>
      </c>
      <c r="R228" s="17">
        <f t="shared" si="14"/>
        <v>-6.3399767616603486E-2</v>
      </c>
    </row>
    <row r="229" spans="4:18" x14ac:dyDescent="0.25">
      <c r="D229" t="s">
        <v>66</v>
      </c>
      <c r="E229">
        <v>1.2325212699999999</v>
      </c>
      <c r="F229">
        <v>2291.77</v>
      </c>
      <c r="G229">
        <v>101410.82249999999</v>
      </c>
      <c r="H229">
        <v>-7.0641918199999996</v>
      </c>
      <c r="I229" s="3">
        <f t="shared" si="12"/>
        <v>-8.7067666735100108E-2</v>
      </c>
      <c r="L229" s="38" t="s">
        <v>79</v>
      </c>
      <c r="M229" s="17">
        <v>0.25</v>
      </c>
      <c r="N229" s="17">
        <v>0.24</v>
      </c>
      <c r="O229" s="17">
        <v>-23.34</v>
      </c>
      <c r="P229" s="17">
        <f t="shared" si="13"/>
        <v>-14.53833961</v>
      </c>
      <c r="Q229" s="17">
        <v>-0.06</v>
      </c>
      <c r="R229" s="17">
        <f t="shared" si="14"/>
        <v>-3.895294549856701E-2</v>
      </c>
    </row>
    <row r="230" spans="4:18" x14ac:dyDescent="0.25">
      <c r="D230" t="s">
        <v>67</v>
      </c>
      <c r="E230">
        <v>0.64420303000000001</v>
      </c>
      <c r="F230">
        <v>1460.17875</v>
      </c>
      <c r="G230">
        <v>53004.488624999998</v>
      </c>
      <c r="H230">
        <v>-11.65538883</v>
      </c>
      <c r="I230" s="3">
        <f t="shared" si="12"/>
        <v>-7.5084368001141544E-2</v>
      </c>
      <c r="L230" s="38" t="s">
        <v>12</v>
      </c>
      <c r="M230" s="17">
        <v>0.56999999999999995</v>
      </c>
      <c r="N230" s="17">
        <v>0.57999999999999996</v>
      </c>
      <c r="O230" s="17">
        <v>-9.8000000000000007</v>
      </c>
      <c r="P230" s="17">
        <f t="shared" si="13"/>
        <v>-11.63501072</v>
      </c>
      <c r="Q230" s="17">
        <v>-0.06</v>
      </c>
      <c r="R230" s="17">
        <f t="shared" si="14"/>
        <v>-6.4356321752655446E-2</v>
      </c>
    </row>
    <row r="231" spans="4:18" x14ac:dyDescent="0.25">
      <c r="D231" t="s">
        <v>68</v>
      </c>
      <c r="E231">
        <v>0.60347105999999995</v>
      </c>
      <c r="F231">
        <v>5397.0756000000001</v>
      </c>
      <c r="G231">
        <v>49653.095520000003</v>
      </c>
      <c r="H231">
        <v>-9.2997407899999995</v>
      </c>
      <c r="I231" s="3">
        <f t="shared" si="12"/>
        <v>-5.6121244322665367E-2</v>
      </c>
      <c r="L231" s="38" t="s">
        <v>58</v>
      </c>
      <c r="M231" s="17">
        <v>1.58</v>
      </c>
      <c r="N231" s="17">
        <v>1.68</v>
      </c>
      <c r="O231" s="17">
        <v>-3.58</v>
      </c>
      <c r="P231" s="17">
        <f t="shared" si="13"/>
        <v>-7.3181929600000002</v>
      </c>
      <c r="Q231" s="17">
        <v>-0.06</v>
      </c>
      <c r="R231" s="17">
        <f t="shared" si="14"/>
        <v>-0.11064221083260968</v>
      </c>
    </row>
    <row r="232" spans="4:18" x14ac:dyDescent="0.25">
      <c r="D232" t="s">
        <v>5</v>
      </c>
      <c r="E232">
        <v>1.8642508099999999</v>
      </c>
      <c r="F232">
        <v>21098.9</v>
      </c>
      <c r="G232">
        <v>153389.003</v>
      </c>
      <c r="H232">
        <v>-12.39719582</v>
      </c>
      <c r="I232" s="3">
        <f t="shared" si="12"/>
        <v>-0.23111482349163612</v>
      </c>
      <c r="L232" s="38" t="s">
        <v>48</v>
      </c>
      <c r="M232" s="17">
        <v>0.83</v>
      </c>
      <c r="N232" s="17">
        <v>0.87</v>
      </c>
      <c r="O232" s="17">
        <v>-7.82</v>
      </c>
      <c r="P232" s="17">
        <f t="shared" si="13"/>
        <v>-8.5378961600000007</v>
      </c>
      <c r="Q232" s="17">
        <v>-0.06</v>
      </c>
      <c r="R232" s="17">
        <f t="shared" si="14"/>
        <v>-6.9701916585890103E-2</v>
      </c>
    </row>
    <row r="233" spans="4:18" x14ac:dyDescent="0.25">
      <c r="D233" t="s">
        <v>9</v>
      </c>
      <c r="E233">
        <v>2.8195718699999999</v>
      </c>
      <c r="F233">
        <v>5213.3038999999999</v>
      </c>
      <c r="G233">
        <v>231992.02355000001</v>
      </c>
      <c r="H233">
        <v>-11.89922142</v>
      </c>
      <c r="I233" s="3">
        <f t="shared" si="12"/>
        <v>-0.33550709990733452</v>
      </c>
      <c r="L233" s="38" t="s">
        <v>66</v>
      </c>
      <c r="M233" s="17">
        <v>1.25</v>
      </c>
      <c r="N233" s="17">
        <v>1.35</v>
      </c>
      <c r="O233" s="17">
        <v>-5.08</v>
      </c>
      <c r="P233" s="17">
        <f t="shared" si="13"/>
        <v>-7.0641918199999996</v>
      </c>
      <c r="Q233" s="17">
        <v>-0.06</v>
      </c>
      <c r="R233" s="17">
        <f t="shared" si="14"/>
        <v>-8.7067666735100108E-2</v>
      </c>
    </row>
    <row r="234" spans="4:18" x14ac:dyDescent="0.25">
      <c r="D234" t="s">
        <v>69</v>
      </c>
      <c r="E234">
        <v>1.2097429799999999</v>
      </c>
      <c r="F234">
        <v>1387.2702999999999</v>
      </c>
      <c r="G234">
        <v>99536.644025000001</v>
      </c>
      <c r="H234">
        <v>-8.0421838799999996</v>
      </c>
      <c r="I234" s="3">
        <f t="shared" si="12"/>
        <v>-9.7289754926991615E-2</v>
      </c>
      <c r="L234" s="38" t="s">
        <v>83</v>
      </c>
      <c r="M234" s="17">
        <v>0.37</v>
      </c>
      <c r="N234" s="17">
        <v>0.35</v>
      </c>
      <c r="O234" s="17">
        <v>-16.399999999999999</v>
      </c>
      <c r="P234" s="17">
        <f t="shared" si="13"/>
        <v>-10.3914299</v>
      </c>
      <c r="Q234" s="17">
        <v>-0.06</v>
      </c>
      <c r="R234" s="17">
        <f t="shared" si="14"/>
        <v>-3.7455175439599059E-2</v>
      </c>
    </row>
    <row r="235" spans="4:18" x14ac:dyDescent="0.25">
      <c r="D235" t="s">
        <v>70</v>
      </c>
      <c r="E235">
        <v>1.07529293</v>
      </c>
      <c r="F235">
        <v>2420.6349</v>
      </c>
      <c r="G235">
        <v>88474.205595000007</v>
      </c>
      <c r="H235">
        <v>-12.44968319</v>
      </c>
      <c r="I235" s="3">
        <f t="shared" si="12"/>
        <v>-0.13387056314946846</v>
      </c>
      <c r="L235" s="38" t="s">
        <v>43</v>
      </c>
      <c r="M235" s="17">
        <v>0.48</v>
      </c>
      <c r="N235" s="17">
        <v>0.49</v>
      </c>
      <c r="O235" s="17">
        <v>-10.81</v>
      </c>
      <c r="P235" s="17">
        <f t="shared" si="13"/>
        <v>-10.72707748</v>
      </c>
      <c r="Q235" s="17">
        <v>-0.05</v>
      </c>
      <c r="R235" s="17">
        <f t="shared" si="14"/>
        <v>-5.1183307285709502E-2</v>
      </c>
    </row>
    <row r="236" spans="4:18" x14ac:dyDescent="0.25">
      <c r="D236" t="s">
        <v>71</v>
      </c>
      <c r="E236">
        <v>0.43268177000000002</v>
      </c>
      <c r="F236">
        <v>3042.7945</v>
      </c>
      <c r="G236">
        <v>35600.695650000001</v>
      </c>
      <c r="H236">
        <v>-8.6599302300000005</v>
      </c>
      <c r="I236" s="3">
        <f t="shared" si="12"/>
        <v>-3.746993939992907E-2</v>
      </c>
      <c r="L236" s="38" t="s">
        <v>62</v>
      </c>
      <c r="M236" s="17">
        <v>0.7</v>
      </c>
      <c r="N236" s="17">
        <v>0.75</v>
      </c>
      <c r="O236" s="17">
        <v>-7.98</v>
      </c>
      <c r="P236" s="17">
        <f t="shared" si="13"/>
        <v>-9.1574144400000002</v>
      </c>
      <c r="Q236" s="17">
        <v>-0.05</v>
      </c>
      <c r="R236" s="17">
        <f t="shared" si="14"/>
        <v>-6.4409775184955692E-2</v>
      </c>
    </row>
    <row r="237" spans="4:18" x14ac:dyDescent="0.25">
      <c r="D237" t="s">
        <v>72</v>
      </c>
      <c r="E237">
        <v>2.2291153399999999</v>
      </c>
      <c r="F237">
        <v>1581.1185499999999</v>
      </c>
      <c r="G237">
        <v>183409.7518</v>
      </c>
      <c r="H237">
        <v>-8.4819517100000006</v>
      </c>
      <c r="I237" s="3">
        <f t="shared" si="12"/>
        <v>-0.18907248669900231</v>
      </c>
      <c r="L237" s="38" t="s">
        <v>67</v>
      </c>
      <c r="M237" s="17">
        <v>0.67</v>
      </c>
      <c r="N237" s="17">
        <v>0.69</v>
      </c>
      <c r="O237" s="17">
        <v>-6.75</v>
      </c>
      <c r="P237" s="17">
        <f t="shared" si="13"/>
        <v>-11.65538883</v>
      </c>
      <c r="Q237" s="17">
        <v>-0.05</v>
      </c>
      <c r="R237" s="17">
        <f t="shared" si="14"/>
        <v>-7.5084368001141544E-2</v>
      </c>
    </row>
    <row r="238" spans="4:18" x14ac:dyDescent="0.25">
      <c r="D238" t="s">
        <v>73</v>
      </c>
      <c r="E238">
        <v>0.68285030999999996</v>
      </c>
      <c r="F238">
        <v>588.62602500000003</v>
      </c>
      <c r="G238">
        <v>56184.354086250001</v>
      </c>
      <c r="H238">
        <v>-7.8766827599999996</v>
      </c>
      <c r="I238" s="3">
        <f t="shared" si="12"/>
        <v>-5.378595264437655E-2</v>
      </c>
      <c r="L238" s="38" t="s">
        <v>111</v>
      </c>
      <c r="M238" s="17">
        <v>0.37</v>
      </c>
      <c r="N238" s="17">
        <v>0.39</v>
      </c>
      <c r="O238" s="17">
        <v>-7.49</v>
      </c>
      <c r="P238" s="17">
        <f t="shared" si="13"/>
        <v>-14.576166150000001</v>
      </c>
      <c r="Q238" s="17">
        <v>-0.03</v>
      </c>
      <c r="R238" s="17">
        <f t="shared" si="14"/>
        <v>-5.2976180895573391E-2</v>
      </c>
    </row>
    <row r="239" spans="4:18" x14ac:dyDescent="0.25">
      <c r="D239" t="s">
        <v>6</v>
      </c>
      <c r="E239">
        <v>9.7633859399999992</v>
      </c>
      <c r="F239">
        <v>5625.5129999999999</v>
      </c>
      <c r="G239">
        <v>803323.25639999995</v>
      </c>
      <c r="H239">
        <v>-12.079795839999999</v>
      </c>
      <c r="I239" s="3">
        <f t="shared" si="12"/>
        <v>-1.1793970886232648</v>
      </c>
      <c r="L239" s="38" t="s">
        <v>45</v>
      </c>
      <c r="M239" s="17">
        <v>0.8</v>
      </c>
      <c r="N239" s="17">
        <v>0.89</v>
      </c>
      <c r="O239" s="17">
        <v>-3.81</v>
      </c>
      <c r="P239" s="17">
        <f t="shared" si="13"/>
        <v>-12.39885044</v>
      </c>
      <c r="Q239" s="17">
        <v>-0.03</v>
      </c>
      <c r="R239" s="17">
        <f t="shared" si="14"/>
        <v>-9.9418156280978109E-2</v>
      </c>
    </row>
    <row r="240" spans="4:18" x14ac:dyDescent="0.25">
      <c r="D240" t="s">
        <v>83</v>
      </c>
      <c r="E240">
        <v>0.36044293999999999</v>
      </c>
      <c r="F240">
        <v>1961.43815</v>
      </c>
      <c r="G240">
        <v>29656.944828</v>
      </c>
      <c r="H240">
        <v>-10.3914299</v>
      </c>
      <c r="I240" s="3">
        <f t="shared" si="12"/>
        <v>-3.7455175439599059E-2</v>
      </c>
      <c r="L240" s="38" t="s">
        <v>71</v>
      </c>
      <c r="M240" s="17">
        <v>0.44</v>
      </c>
      <c r="N240" s="17">
        <v>0.46</v>
      </c>
      <c r="O240" s="17">
        <v>-7.69</v>
      </c>
      <c r="P240" s="17">
        <f t="shared" si="13"/>
        <v>-8.6599302300000005</v>
      </c>
      <c r="Q240" s="17">
        <v>-0.03</v>
      </c>
      <c r="R240" s="17">
        <f t="shared" si="14"/>
        <v>-3.746993939992907E-2</v>
      </c>
    </row>
    <row r="241" spans="2:18" x14ac:dyDescent="0.25">
      <c r="D241" t="s">
        <v>50</v>
      </c>
      <c r="E241">
        <v>0.6658231</v>
      </c>
      <c r="F241">
        <v>7227.3575000000001</v>
      </c>
      <c r="G241">
        <v>54783.369850000003</v>
      </c>
      <c r="H241">
        <v>-9.62764168</v>
      </c>
      <c r="I241" s="3">
        <f t="shared" si="12"/>
        <v>-6.4103062290668075E-2</v>
      </c>
      <c r="L241" s="38" t="s">
        <v>46</v>
      </c>
      <c r="M241" s="17">
        <v>0.9</v>
      </c>
      <c r="N241" s="17">
        <v>0.98</v>
      </c>
      <c r="O241" s="17">
        <v>-2.5099999999999998</v>
      </c>
      <c r="P241" s="17">
        <f t="shared" si="13"/>
        <v>-10.729887959999999</v>
      </c>
      <c r="Q241" s="17">
        <v>-0.02</v>
      </c>
      <c r="R241" s="17">
        <f t="shared" si="14"/>
        <v>-9.3011268740248454E-2</v>
      </c>
    </row>
    <row r="242" spans="2:18" x14ac:dyDescent="0.25">
      <c r="D242" t="s">
        <v>75</v>
      </c>
      <c r="E242">
        <v>0.78410382999999995</v>
      </c>
      <c r="F242">
        <v>1363.9621500000001</v>
      </c>
      <c r="G242">
        <v>64515.409695000002</v>
      </c>
      <c r="H242">
        <v>-9.0836734799999999</v>
      </c>
      <c r="I242" s="3">
        <f t="shared" si="12"/>
        <v>-7.1225431661374281E-2</v>
      </c>
      <c r="L242" s="38" t="s">
        <v>82</v>
      </c>
      <c r="M242" s="17">
        <v>0.42</v>
      </c>
      <c r="N242" s="17">
        <v>0.44</v>
      </c>
      <c r="O242" s="17">
        <v>-3.3</v>
      </c>
      <c r="P242" s="17">
        <f t="shared" si="13"/>
        <v>-10.486732480000001</v>
      </c>
      <c r="Q242" s="17">
        <v>-0.01</v>
      </c>
      <c r="R242" s="17">
        <f t="shared" si="14"/>
        <v>-4.099380024295203E-2</v>
      </c>
    </row>
    <row r="243" spans="2:18" x14ac:dyDescent="0.25">
      <c r="I243" s="3"/>
    </row>
    <row r="244" spans="2:18" x14ac:dyDescent="0.25">
      <c r="B244" s="30">
        <v>42179</v>
      </c>
      <c r="C244" s="31">
        <v>42193</v>
      </c>
      <c r="D244" t="s">
        <v>52</v>
      </c>
      <c r="E244">
        <v>6.8508772499999999</v>
      </c>
      <c r="F244">
        <v>12047.18</v>
      </c>
      <c r="G244">
        <v>630067.51399999997</v>
      </c>
      <c r="H244">
        <v>-8.5685367600000006</v>
      </c>
      <c r="I244" s="3">
        <f>H244*E244/100</f>
        <v>-0.58701993554872711</v>
      </c>
      <c r="L244" s="38" t="s">
        <v>6</v>
      </c>
      <c r="M244" s="17">
        <v>9.9600000000000009</v>
      </c>
      <c r="N244" s="17">
        <v>9.6999999999999993</v>
      </c>
      <c r="O244" s="17">
        <v>-13.19</v>
      </c>
      <c r="P244" s="17">
        <f t="shared" ref="P244:P275" si="15">VLOOKUP($L244,$D$244:$I$293,5,0)</f>
        <v>-11.62970829</v>
      </c>
      <c r="Q244" s="17">
        <v>-1.32</v>
      </c>
      <c r="R244" s="17">
        <f>VLOOKUP($L244,$D$244:$I$293,6,0)</f>
        <v>-1.1644979585587429</v>
      </c>
    </row>
    <row r="245" spans="2:18" x14ac:dyDescent="0.25">
      <c r="D245" t="s">
        <v>36</v>
      </c>
      <c r="E245">
        <v>4.6989801199999999</v>
      </c>
      <c r="F245">
        <v>79441.165999999997</v>
      </c>
      <c r="G245">
        <v>432159.94303999998</v>
      </c>
      <c r="H245">
        <v>-9.6276340499999993</v>
      </c>
      <c r="I245" s="3">
        <f t="shared" ref="I245:I293" si="16">H245*E245/100</f>
        <v>-0.45240061003585086</v>
      </c>
      <c r="L245" s="38" t="s">
        <v>64</v>
      </c>
      <c r="M245" s="17">
        <v>3.14</v>
      </c>
      <c r="N245" s="17">
        <v>2.92</v>
      </c>
      <c r="O245" s="17">
        <v>-26.01</v>
      </c>
      <c r="P245" s="17">
        <f t="shared" si="15"/>
        <v>-12.00862789</v>
      </c>
      <c r="Q245" s="17">
        <v>-0.92</v>
      </c>
      <c r="R245" s="17">
        <f t="shared" ref="R245:R293" si="17">VLOOKUP($L245,$D$244:$I$293,6,0)</f>
        <v>-0.42478271824784919</v>
      </c>
    </row>
    <row r="246" spans="2:18" x14ac:dyDescent="0.25">
      <c r="D246" t="s">
        <v>37</v>
      </c>
      <c r="E246">
        <v>0.76995051000000003</v>
      </c>
      <c r="F246">
        <v>8752.9650000000001</v>
      </c>
      <c r="G246">
        <v>70811.486850000001</v>
      </c>
      <c r="H246">
        <v>-9.3885345499999993</v>
      </c>
      <c r="I246" s="3">
        <f t="shared" si="16"/>
        <v>-7.2287069649251204E-2</v>
      </c>
      <c r="L246" s="38" t="s">
        <v>38</v>
      </c>
      <c r="M246" s="17">
        <v>6.57</v>
      </c>
      <c r="N246" s="17">
        <v>6.55</v>
      </c>
      <c r="O246" s="17">
        <v>-13.03</v>
      </c>
      <c r="P246" s="17">
        <f t="shared" si="15"/>
        <v>-8.0928535499999992</v>
      </c>
      <c r="Q246" s="17">
        <v>-0.9</v>
      </c>
      <c r="R246" s="17">
        <f t="shared" si="17"/>
        <v>-0.54571014488249103</v>
      </c>
    </row>
    <row r="247" spans="2:18" x14ac:dyDescent="0.25">
      <c r="D247" t="s">
        <v>53</v>
      </c>
      <c r="E247">
        <v>0.55444636999999997</v>
      </c>
      <c r="F247">
        <v>1438.415</v>
      </c>
      <c r="G247">
        <v>50991.811750000001</v>
      </c>
      <c r="H247">
        <v>-8.0986146899999998</v>
      </c>
      <c r="I247" s="3">
        <f t="shared" si="16"/>
        <v>-4.4902475168991748E-2</v>
      </c>
      <c r="L247" s="38" t="s">
        <v>36</v>
      </c>
      <c r="M247" s="17">
        <v>4.2699999999999996</v>
      </c>
      <c r="N247" s="17">
        <v>4.0999999999999996</v>
      </c>
      <c r="O247" s="17">
        <v>-18.260000000000002</v>
      </c>
      <c r="P247" s="17">
        <f t="shared" si="15"/>
        <v>-9.6276340499999993</v>
      </c>
      <c r="Q247" s="17">
        <v>-0.85</v>
      </c>
      <c r="R247" s="17">
        <f t="shared" si="17"/>
        <v>-0.45240061003585086</v>
      </c>
    </row>
    <row r="248" spans="2:18" x14ac:dyDescent="0.25">
      <c r="D248" t="s">
        <v>78</v>
      </c>
      <c r="E248">
        <v>0.69110746000000001</v>
      </c>
      <c r="F248">
        <v>6747.3864000000003</v>
      </c>
      <c r="G248">
        <v>63560.379888000003</v>
      </c>
      <c r="H248">
        <v>-10.53410912</v>
      </c>
      <c r="I248" s="3">
        <f t="shared" si="16"/>
        <v>-7.2802013972860347E-2</v>
      </c>
      <c r="L248" s="38" t="s">
        <v>49</v>
      </c>
      <c r="M248" s="17">
        <v>5.01</v>
      </c>
      <c r="N248" s="17">
        <v>4.83</v>
      </c>
      <c r="O248" s="17">
        <v>-15.6</v>
      </c>
      <c r="P248" s="17">
        <f t="shared" si="15"/>
        <v>-8.74700451</v>
      </c>
      <c r="Q248" s="17">
        <v>-0.84</v>
      </c>
      <c r="R248" s="17">
        <f t="shared" si="17"/>
        <v>-0.47151612745601279</v>
      </c>
    </row>
    <row r="249" spans="2:18" x14ac:dyDescent="0.25">
      <c r="D249" t="s">
        <v>54</v>
      </c>
      <c r="E249">
        <v>1.3197454799999999</v>
      </c>
      <c r="F249">
        <v>3700.473</v>
      </c>
      <c r="G249">
        <v>121375.5144</v>
      </c>
      <c r="H249">
        <v>-8.5115909599999995</v>
      </c>
      <c r="I249" s="3">
        <f t="shared" si="16"/>
        <v>-0.1123313369706886</v>
      </c>
      <c r="L249" s="38" t="s">
        <v>9</v>
      </c>
      <c r="M249" s="17">
        <v>2.95</v>
      </c>
      <c r="N249" s="17">
        <v>2.79</v>
      </c>
      <c r="O249" s="17">
        <v>-20.68</v>
      </c>
      <c r="P249" s="17">
        <f t="shared" si="15"/>
        <v>-11.33869934</v>
      </c>
      <c r="Q249" s="17">
        <v>-0.66</v>
      </c>
      <c r="R249" s="17">
        <f t="shared" si="17"/>
        <v>-0.35929165413610681</v>
      </c>
    </row>
    <row r="250" spans="2:18" x14ac:dyDescent="0.25">
      <c r="D250" t="s">
        <v>79</v>
      </c>
      <c r="E250">
        <v>0.25664192000000002</v>
      </c>
      <c r="F250">
        <v>1180.1534999999999</v>
      </c>
      <c r="G250">
        <v>23603.07</v>
      </c>
      <c r="H250">
        <v>-15.125021930000001</v>
      </c>
      <c r="I250" s="3">
        <f t="shared" si="16"/>
        <v>-3.8817146681573059E-2</v>
      </c>
      <c r="L250" s="38" t="s">
        <v>39</v>
      </c>
      <c r="M250" s="17">
        <v>2.72</v>
      </c>
      <c r="N250" s="17">
        <v>2.59</v>
      </c>
      <c r="O250" s="17">
        <v>-18.14</v>
      </c>
      <c r="P250" s="17">
        <f t="shared" si="15"/>
        <v>-10.42717075</v>
      </c>
      <c r="Q250" s="17">
        <v>-0.52</v>
      </c>
      <c r="R250" s="17">
        <f t="shared" si="17"/>
        <v>-0.29528075775713652</v>
      </c>
    </row>
    <row r="251" spans="2:18" x14ac:dyDescent="0.25">
      <c r="D251" t="s">
        <v>38</v>
      </c>
      <c r="E251">
        <v>6.7431115799999999</v>
      </c>
      <c r="F251">
        <v>84146.054999999993</v>
      </c>
      <c r="G251">
        <v>620156.42535000003</v>
      </c>
      <c r="H251">
        <v>-8.0928535499999992</v>
      </c>
      <c r="I251" s="3">
        <f t="shared" si="16"/>
        <v>-0.54571014488249103</v>
      </c>
      <c r="L251" s="38" t="s">
        <v>5</v>
      </c>
      <c r="M251" s="17">
        <v>2.0099999999999998</v>
      </c>
      <c r="N251" s="17">
        <v>1.87</v>
      </c>
      <c r="O251" s="17">
        <v>-18.670000000000002</v>
      </c>
      <c r="P251" s="17">
        <f t="shared" si="15"/>
        <v>-12.54684353</v>
      </c>
      <c r="Q251" s="17">
        <v>-0.4</v>
      </c>
      <c r="R251" s="17">
        <f t="shared" si="17"/>
        <v>-0.26193575609227671</v>
      </c>
    </row>
    <row r="252" spans="2:18" x14ac:dyDescent="0.25">
      <c r="D252" t="s">
        <v>39</v>
      </c>
      <c r="E252">
        <v>2.8318396699999999</v>
      </c>
      <c r="F252">
        <v>7441.1750000000002</v>
      </c>
      <c r="G252">
        <v>260441.125</v>
      </c>
      <c r="H252">
        <v>-10.42717075</v>
      </c>
      <c r="I252" s="3">
        <f t="shared" si="16"/>
        <v>-0.29528075775713652</v>
      </c>
      <c r="L252" s="38" t="s">
        <v>8</v>
      </c>
      <c r="M252" s="17">
        <v>2.15</v>
      </c>
      <c r="N252" s="17">
        <v>2.09</v>
      </c>
      <c r="O252" s="17">
        <v>-15.97</v>
      </c>
      <c r="P252" s="17">
        <f t="shared" si="15"/>
        <v>-12.76095009</v>
      </c>
      <c r="Q252" s="17">
        <v>-0.36</v>
      </c>
      <c r="R252" s="17">
        <f t="shared" si="17"/>
        <v>-0.28397720142794486</v>
      </c>
    </row>
    <row r="253" spans="2:18" x14ac:dyDescent="0.25">
      <c r="D253" t="s">
        <v>12</v>
      </c>
      <c r="E253">
        <v>0.5874009</v>
      </c>
      <c r="F253">
        <v>1372.8742999999999</v>
      </c>
      <c r="G253">
        <v>54022.603705000001</v>
      </c>
      <c r="H253">
        <v>-11.77135086</v>
      </c>
      <c r="I253" s="3">
        <f t="shared" si="16"/>
        <v>-6.9145020893797746E-2</v>
      </c>
      <c r="L253" s="38" t="s">
        <v>65</v>
      </c>
      <c r="M253" s="17">
        <v>11.35</v>
      </c>
      <c r="N253" s="17">
        <v>11.87</v>
      </c>
      <c r="O253" s="17">
        <v>-3.53</v>
      </c>
      <c r="P253" s="17">
        <f t="shared" si="15"/>
        <v>-15.40392303</v>
      </c>
      <c r="Q253" s="17">
        <v>-0.35</v>
      </c>
      <c r="R253" s="17">
        <f t="shared" si="17"/>
        <v>-1.6982201281692284</v>
      </c>
    </row>
    <row r="254" spans="2:18" x14ac:dyDescent="0.25">
      <c r="D254" t="s">
        <v>11</v>
      </c>
      <c r="E254">
        <v>0.46395678000000001</v>
      </c>
      <c r="F254">
        <v>1285.2284999999999</v>
      </c>
      <c r="G254">
        <v>42669.586199999998</v>
      </c>
      <c r="H254">
        <v>-12.14713764</v>
      </c>
      <c r="I254" s="3">
        <f t="shared" si="16"/>
        <v>-5.6357468656711998E-2</v>
      </c>
      <c r="L254" s="38" t="s">
        <v>52</v>
      </c>
      <c r="M254" s="17">
        <v>7.16</v>
      </c>
      <c r="N254" s="17">
        <v>7.34</v>
      </c>
      <c r="O254" s="17">
        <v>-4.0199999999999996</v>
      </c>
      <c r="P254" s="17">
        <f t="shared" si="15"/>
        <v>-8.5685367600000006</v>
      </c>
      <c r="Q254" s="17">
        <v>-0.27</v>
      </c>
      <c r="R254" s="17">
        <f t="shared" si="17"/>
        <v>-0.58701993554872711</v>
      </c>
    </row>
    <row r="255" spans="2:18" x14ac:dyDescent="0.25">
      <c r="D255" t="s">
        <v>35</v>
      </c>
      <c r="E255">
        <v>6.8926106799999998</v>
      </c>
      <c r="F255">
        <v>6142.4970000000003</v>
      </c>
      <c r="G255">
        <v>633905.69039999996</v>
      </c>
      <c r="H255">
        <v>-9.5775384900000002</v>
      </c>
      <c r="I255" s="3">
        <f t="shared" si="16"/>
        <v>-0.66014244084285068</v>
      </c>
      <c r="L255" s="38" t="s">
        <v>41</v>
      </c>
      <c r="M255" s="17">
        <v>1.77</v>
      </c>
      <c r="N255" s="17">
        <v>1.72</v>
      </c>
      <c r="O255" s="17">
        <v>-14.64</v>
      </c>
      <c r="P255" s="17">
        <f t="shared" si="15"/>
        <v>-12.54596615</v>
      </c>
      <c r="Q255" s="17">
        <v>-0.27</v>
      </c>
      <c r="R255" s="17">
        <f t="shared" si="17"/>
        <v>-0.22582734929831172</v>
      </c>
    </row>
    <row r="256" spans="2:18" x14ac:dyDescent="0.25">
      <c r="D256" t="s">
        <v>40</v>
      </c>
      <c r="E256">
        <v>1.2509526200000001</v>
      </c>
      <c r="F256">
        <v>4086.9879999999998</v>
      </c>
      <c r="G256">
        <v>115048.71219999999</v>
      </c>
      <c r="H256">
        <v>-11.138353349999999</v>
      </c>
      <c r="I256" s="3">
        <f t="shared" si="16"/>
        <v>-0.13933552305668276</v>
      </c>
      <c r="L256" s="38" t="s">
        <v>13</v>
      </c>
      <c r="M256" s="17">
        <v>0.81</v>
      </c>
      <c r="N256" s="17">
        <v>0.72</v>
      </c>
      <c r="O256" s="17">
        <v>-25.54</v>
      </c>
      <c r="P256" s="17">
        <f t="shared" si="15"/>
        <v>-14.41683578</v>
      </c>
      <c r="Q256" s="17">
        <v>-0.23</v>
      </c>
      <c r="R256" s="17">
        <f t="shared" si="17"/>
        <v>-0.1281297909049943</v>
      </c>
    </row>
    <row r="257" spans="4:18" x14ac:dyDescent="0.25">
      <c r="D257" t="s">
        <v>41</v>
      </c>
      <c r="E257">
        <v>1.7999996700000001</v>
      </c>
      <c r="F257">
        <v>24237.768</v>
      </c>
      <c r="G257">
        <v>165543.95543999999</v>
      </c>
      <c r="H257">
        <v>-12.54596615</v>
      </c>
      <c r="I257" s="3">
        <f t="shared" si="16"/>
        <v>-0.22582734929831172</v>
      </c>
      <c r="L257" s="38" t="s">
        <v>72</v>
      </c>
      <c r="M257" s="17">
        <v>2.29</v>
      </c>
      <c r="N257" s="17">
        <v>2.25</v>
      </c>
      <c r="O257" s="17">
        <v>-9.44</v>
      </c>
      <c r="P257" s="17">
        <f t="shared" si="15"/>
        <v>-8.6022434200000006</v>
      </c>
      <c r="Q257" s="17">
        <v>-0.21</v>
      </c>
      <c r="R257" s="17">
        <f t="shared" si="17"/>
        <v>-0.19122020748793711</v>
      </c>
    </row>
    <row r="258" spans="4:18" x14ac:dyDescent="0.25">
      <c r="D258" t="s">
        <v>80</v>
      </c>
      <c r="E258">
        <v>0.33831596000000003</v>
      </c>
      <c r="F258">
        <v>1210.6824999999999</v>
      </c>
      <c r="G258">
        <v>31114.540249999998</v>
      </c>
      <c r="H258">
        <v>-15.28749275</v>
      </c>
      <c r="I258" s="3">
        <f t="shared" si="16"/>
        <v>-5.1720027857092905E-2</v>
      </c>
      <c r="L258" s="38" t="s">
        <v>40</v>
      </c>
      <c r="M258" s="17">
        <v>1.25</v>
      </c>
      <c r="N258" s="17">
        <v>1.2</v>
      </c>
      <c r="O258" s="17">
        <v>-14.03</v>
      </c>
      <c r="P258" s="17">
        <f t="shared" si="15"/>
        <v>-11.138353349999999</v>
      </c>
      <c r="Q258" s="17">
        <v>-0.18</v>
      </c>
      <c r="R258" s="17">
        <f t="shared" si="17"/>
        <v>-0.13933552305668276</v>
      </c>
    </row>
    <row r="259" spans="4:18" x14ac:dyDescent="0.25">
      <c r="D259" t="s">
        <v>42</v>
      </c>
      <c r="E259">
        <v>0.67919817999999998</v>
      </c>
      <c r="F259">
        <v>2425.8290000000002</v>
      </c>
      <c r="G259">
        <v>62465.096749999997</v>
      </c>
      <c r="H259">
        <v>-11.67882824</v>
      </c>
      <c r="I259" s="3">
        <f t="shared" si="16"/>
        <v>-7.9322388851406023E-2</v>
      </c>
      <c r="L259" s="38" t="s">
        <v>35</v>
      </c>
      <c r="M259" s="17">
        <v>7.15</v>
      </c>
      <c r="N259" s="17">
        <v>7.52</v>
      </c>
      <c r="O259" s="17">
        <v>-2.23</v>
      </c>
      <c r="P259" s="17">
        <f t="shared" si="15"/>
        <v>-9.5775384900000002</v>
      </c>
      <c r="Q259" s="17">
        <v>-0.14000000000000001</v>
      </c>
      <c r="R259" s="17">
        <f t="shared" si="17"/>
        <v>-0.66014244084285068</v>
      </c>
    </row>
    <row r="260" spans="4:18" x14ac:dyDescent="0.25">
      <c r="D260" t="s">
        <v>43</v>
      </c>
      <c r="E260">
        <v>0.46653059000000002</v>
      </c>
      <c r="F260">
        <v>1919.7447999999999</v>
      </c>
      <c r="G260">
        <v>42906.296280000002</v>
      </c>
      <c r="H260">
        <v>-10.42478848</v>
      </c>
      <c r="I260" s="3">
        <f t="shared" si="16"/>
        <v>-4.8634827201996036E-2</v>
      </c>
      <c r="L260" s="38" t="s">
        <v>44</v>
      </c>
      <c r="M260" s="17">
        <v>0.63</v>
      </c>
      <c r="N260" s="17">
        <v>0.62</v>
      </c>
      <c r="O260" s="17">
        <v>-18.43</v>
      </c>
      <c r="P260" s="17">
        <f t="shared" si="15"/>
        <v>-12.28387356</v>
      </c>
      <c r="Q260" s="17">
        <v>-0.13</v>
      </c>
      <c r="R260" s="17">
        <f t="shared" si="17"/>
        <v>-8.3251420118171937E-2</v>
      </c>
    </row>
    <row r="261" spans="4:18" x14ac:dyDescent="0.25">
      <c r="D261" t="s">
        <v>44</v>
      </c>
      <c r="E261">
        <v>0.67772938000000005</v>
      </c>
      <c r="F261">
        <v>3398.5830000000001</v>
      </c>
      <c r="G261">
        <v>62330.012219999997</v>
      </c>
      <c r="H261">
        <v>-12.28387356</v>
      </c>
      <c r="I261" s="3">
        <f t="shared" si="16"/>
        <v>-8.3251420118171937E-2</v>
      </c>
      <c r="L261" s="38" t="s">
        <v>42</v>
      </c>
      <c r="M261" s="17">
        <v>0.65</v>
      </c>
      <c r="N261" s="17">
        <v>0.62</v>
      </c>
      <c r="O261" s="17">
        <v>-17.670000000000002</v>
      </c>
      <c r="P261" s="17">
        <f t="shared" si="15"/>
        <v>-11.67882824</v>
      </c>
      <c r="Q261" s="17">
        <v>-0.12</v>
      </c>
      <c r="R261" s="17">
        <f t="shared" si="17"/>
        <v>-7.9322388851406023E-2</v>
      </c>
    </row>
    <row r="262" spans="4:18" x14ac:dyDescent="0.25">
      <c r="D262" t="s">
        <v>45</v>
      </c>
      <c r="E262">
        <v>0.81760080999999996</v>
      </c>
      <c r="F262">
        <v>5986.77</v>
      </c>
      <c r="G262">
        <v>75193.831200000001</v>
      </c>
      <c r="H262">
        <v>-12.173560139999999</v>
      </c>
      <c r="I262" s="3">
        <f t="shared" si="16"/>
        <v>-9.9531126310477128E-2</v>
      </c>
      <c r="L262" s="38" t="s">
        <v>45</v>
      </c>
      <c r="M262" s="17">
        <v>0.79</v>
      </c>
      <c r="N262" s="17">
        <v>0.78</v>
      </c>
      <c r="O262" s="17">
        <v>-14.97</v>
      </c>
      <c r="P262" s="17">
        <f t="shared" si="15"/>
        <v>-12.173560139999999</v>
      </c>
      <c r="Q262" s="17">
        <v>-0.12</v>
      </c>
      <c r="R262" s="17">
        <f t="shared" si="17"/>
        <v>-9.9531126310477128E-2</v>
      </c>
    </row>
    <row r="263" spans="4:18" x14ac:dyDescent="0.25">
      <c r="D263" t="s">
        <v>46</v>
      </c>
      <c r="E263">
        <v>0.77984598000000005</v>
      </c>
      <c r="F263">
        <v>4980.6639999999998</v>
      </c>
      <c r="G263">
        <v>71721.561600000001</v>
      </c>
      <c r="H263">
        <v>-10.424150470000001</v>
      </c>
      <c r="I263" s="3">
        <f t="shared" si="16"/>
        <v>-8.1292318389446117E-2</v>
      </c>
      <c r="L263" s="38" t="s">
        <v>37</v>
      </c>
      <c r="M263" s="17">
        <v>0.76</v>
      </c>
      <c r="N263" s="17">
        <v>0.74</v>
      </c>
      <c r="O263" s="17">
        <v>-13.84</v>
      </c>
      <c r="P263" s="17">
        <f t="shared" si="15"/>
        <v>-9.3885345499999993</v>
      </c>
      <c r="Q263" s="17">
        <v>-0.11</v>
      </c>
      <c r="R263" s="17">
        <f t="shared" si="17"/>
        <v>-7.2287069649251204E-2</v>
      </c>
    </row>
    <row r="264" spans="4:18" x14ac:dyDescent="0.25">
      <c r="D264" t="s">
        <v>55</v>
      </c>
      <c r="E264">
        <v>1.9241971600000001</v>
      </c>
      <c r="F264">
        <v>2701.77495</v>
      </c>
      <c r="G264">
        <v>176966.25922499999</v>
      </c>
      <c r="H264">
        <v>-9.1743211700000007</v>
      </c>
      <c r="I264" s="3">
        <f t="shared" si="16"/>
        <v>-0.1765320274024188</v>
      </c>
      <c r="L264" s="38" t="s">
        <v>78</v>
      </c>
      <c r="M264" s="17">
        <v>0.68</v>
      </c>
      <c r="N264" s="17">
        <v>0.65</v>
      </c>
      <c r="O264" s="17">
        <v>-13.45</v>
      </c>
      <c r="P264" s="17">
        <f t="shared" si="15"/>
        <v>-10.53410912</v>
      </c>
      <c r="Q264" s="17">
        <v>-0.09</v>
      </c>
      <c r="R264" s="17">
        <f t="shared" si="17"/>
        <v>-7.2802013972860347E-2</v>
      </c>
    </row>
    <row r="265" spans="4:18" x14ac:dyDescent="0.25">
      <c r="D265" t="s">
        <v>56</v>
      </c>
      <c r="E265">
        <v>3.4606171799999998</v>
      </c>
      <c r="F265">
        <v>2701.77495</v>
      </c>
      <c r="G265">
        <v>318269.08911</v>
      </c>
      <c r="H265">
        <v>-10.2019701</v>
      </c>
      <c r="I265" s="3">
        <f t="shared" si="16"/>
        <v>-0.35305112997906318</v>
      </c>
      <c r="L265" s="38" t="s">
        <v>12</v>
      </c>
      <c r="M265" s="17">
        <v>0.6</v>
      </c>
      <c r="N265" s="17">
        <v>0.56000000000000005</v>
      </c>
      <c r="O265" s="17">
        <v>-15.12</v>
      </c>
      <c r="P265" s="17">
        <f t="shared" si="15"/>
        <v>-11.77135086</v>
      </c>
      <c r="Q265" s="17">
        <v>-0.09</v>
      </c>
      <c r="R265" s="17">
        <f t="shared" si="17"/>
        <v>-6.9145020893797746E-2</v>
      </c>
    </row>
    <row r="266" spans="4:18" x14ac:dyDescent="0.25">
      <c r="D266" t="s">
        <v>58</v>
      </c>
      <c r="E266">
        <v>1.36083059</v>
      </c>
      <c r="F266">
        <v>1894.83825</v>
      </c>
      <c r="G266">
        <v>125154.0664125</v>
      </c>
      <c r="H266">
        <v>-7.5309410100000003</v>
      </c>
      <c r="I266" s="3">
        <f t="shared" si="16"/>
        <v>-0.10248334897893496</v>
      </c>
      <c r="L266" s="38" t="s">
        <v>55</v>
      </c>
      <c r="M266" s="17">
        <v>2.0499999999999998</v>
      </c>
      <c r="N266" s="17">
        <v>2.04</v>
      </c>
      <c r="O266" s="17">
        <v>-4.8899999999999997</v>
      </c>
      <c r="P266" s="17">
        <f t="shared" si="15"/>
        <v>-9.1743211700000007</v>
      </c>
      <c r="Q266" s="17">
        <v>-0.09</v>
      </c>
      <c r="R266" s="17">
        <f t="shared" si="17"/>
        <v>-0.1765320274024188</v>
      </c>
    </row>
    <row r="267" spans="4:18" x14ac:dyDescent="0.25">
      <c r="D267" t="s">
        <v>8</v>
      </c>
      <c r="E267">
        <v>2.2253609600000002</v>
      </c>
      <c r="F267">
        <v>17858.984</v>
      </c>
      <c r="G267">
        <v>204663.95663999999</v>
      </c>
      <c r="H267">
        <v>-12.76095009</v>
      </c>
      <c r="I267" s="3">
        <f t="shared" si="16"/>
        <v>-0.28397720142794486</v>
      </c>
      <c r="L267" s="38" t="s">
        <v>50</v>
      </c>
      <c r="M267" s="17">
        <v>0.7</v>
      </c>
      <c r="N267" s="17">
        <v>0.66</v>
      </c>
      <c r="O267" s="17">
        <v>-13.1</v>
      </c>
      <c r="P267" s="17">
        <f t="shared" si="15"/>
        <v>-10.14350033</v>
      </c>
      <c r="Q267" s="17">
        <v>-0.09</v>
      </c>
      <c r="R267" s="17">
        <f t="shared" si="17"/>
        <v>-6.9349883378320043E-2</v>
      </c>
    </row>
    <row r="268" spans="4:18" x14ac:dyDescent="0.25">
      <c r="D268" t="s">
        <v>59</v>
      </c>
      <c r="E268">
        <v>0.86394366</v>
      </c>
      <c r="F268">
        <v>2340.3809000000001</v>
      </c>
      <c r="G268">
        <v>79455.931555000003</v>
      </c>
      <c r="H268">
        <v>-15.245782849999999</v>
      </c>
      <c r="I268" s="3">
        <f t="shared" si="16"/>
        <v>-0.13171497434994231</v>
      </c>
      <c r="L268" s="38" t="s">
        <v>53</v>
      </c>
      <c r="M268" s="17">
        <v>0.55000000000000004</v>
      </c>
      <c r="N268" s="17">
        <v>0.53</v>
      </c>
      <c r="O268" s="17">
        <v>-14.39</v>
      </c>
      <c r="P268" s="17">
        <f t="shared" si="15"/>
        <v>-8.0986146899999998</v>
      </c>
      <c r="Q268" s="17">
        <v>-0.08</v>
      </c>
      <c r="R268" s="17">
        <f t="shared" si="17"/>
        <v>-4.4902475168991748E-2</v>
      </c>
    </row>
    <row r="269" spans="4:18" x14ac:dyDescent="0.25">
      <c r="D269" t="s">
        <v>60</v>
      </c>
      <c r="E269">
        <v>0.58158790999999999</v>
      </c>
      <c r="F269">
        <v>2242.683</v>
      </c>
      <c r="G269">
        <v>53487.989549999998</v>
      </c>
      <c r="H269">
        <v>-9.5340118399999998</v>
      </c>
      <c r="I269" s="3">
        <f t="shared" si="16"/>
        <v>-5.5448660199408542E-2</v>
      </c>
      <c r="L269" s="38" t="s">
        <v>48</v>
      </c>
      <c r="M269" s="17">
        <v>0.83</v>
      </c>
      <c r="N269" s="17">
        <v>0.82</v>
      </c>
      <c r="O269" s="17">
        <v>-9.92</v>
      </c>
      <c r="P269" s="17">
        <f t="shared" si="15"/>
        <v>-8.1423225400000003</v>
      </c>
      <c r="Q269" s="17">
        <v>-0.08</v>
      </c>
      <c r="R269" s="17">
        <f t="shared" si="17"/>
        <v>-6.6057170279298416E-2</v>
      </c>
    </row>
    <row r="270" spans="4:18" x14ac:dyDescent="0.25">
      <c r="D270" t="s">
        <v>61</v>
      </c>
      <c r="E270">
        <v>1.28136823</v>
      </c>
      <c r="F270">
        <v>764.73720000000003</v>
      </c>
      <c r="G270">
        <v>117846.00251999999</v>
      </c>
      <c r="H270">
        <v>-7.3026824000000001</v>
      </c>
      <c r="I270" s="3">
        <f t="shared" si="16"/>
        <v>-9.3574252211401532E-2</v>
      </c>
      <c r="L270" s="38" t="s">
        <v>11</v>
      </c>
      <c r="M270" s="17">
        <v>0.45</v>
      </c>
      <c r="N270" s="17">
        <v>0.44</v>
      </c>
      <c r="O270" s="17">
        <v>-15.21</v>
      </c>
      <c r="P270" s="17">
        <f t="shared" si="15"/>
        <v>-12.14713764</v>
      </c>
      <c r="Q270" s="17">
        <v>-7.0000000000000007E-2</v>
      </c>
      <c r="R270" s="17">
        <f t="shared" si="17"/>
        <v>-5.6357468656711998E-2</v>
      </c>
    </row>
    <row r="271" spans="4:18" x14ac:dyDescent="0.25">
      <c r="D271" t="s">
        <v>62</v>
      </c>
      <c r="E271">
        <v>0.68138083000000005</v>
      </c>
      <c r="F271">
        <v>1155.1305500000001</v>
      </c>
      <c r="G271">
        <v>62665.832337500004</v>
      </c>
      <c r="H271">
        <v>-9.3378114700000001</v>
      </c>
      <c r="I271" s="3">
        <f t="shared" si="16"/>
        <v>-6.3626057298121208E-2</v>
      </c>
      <c r="L271" s="38" t="s">
        <v>60</v>
      </c>
      <c r="M271" s="17">
        <v>0.59</v>
      </c>
      <c r="N271" s="17">
        <v>0.57999999999999996</v>
      </c>
      <c r="O271" s="17">
        <v>-11.32</v>
      </c>
      <c r="P271" s="17">
        <f t="shared" si="15"/>
        <v>-9.5340118399999998</v>
      </c>
      <c r="Q271" s="17">
        <v>-7.0000000000000007E-2</v>
      </c>
      <c r="R271" s="17">
        <f t="shared" si="17"/>
        <v>-5.5448660199408542E-2</v>
      </c>
    </row>
    <row r="272" spans="4:18" x14ac:dyDescent="0.25">
      <c r="D272" t="s">
        <v>48</v>
      </c>
      <c r="E272">
        <v>0.81128166999999995</v>
      </c>
      <c r="F272">
        <v>795.86845000000005</v>
      </c>
      <c r="G272">
        <v>74612.667187500003</v>
      </c>
      <c r="H272">
        <v>-8.1423225400000003</v>
      </c>
      <c r="I272" s="3">
        <f t="shared" si="16"/>
        <v>-6.6057170279298416E-2</v>
      </c>
      <c r="L272" s="38" t="s">
        <v>82</v>
      </c>
      <c r="M272" s="17">
        <v>0.42</v>
      </c>
      <c r="N272" s="17">
        <v>0.39</v>
      </c>
      <c r="O272" s="17">
        <v>-15.38</v>
      </c>
      <c r="P272" s="17">
        <f t="shared" si="15"/>
        <v>-10.96896935</v>
      </c>
      <c r="Q272" s="17">
        <v>-7.0000000000000007E-2</v>
      </c>
      <c r="R272" s="17">
        <f t="shared" si="17"/>
        <v>-4.5668158728324866E-2</v>
      </c>
    </row>
    <row r="273" spans="4:18" x14ac:dyDescent="0.25">
      <c r="D273" t="s">
        <v>63</v>
      </c>
      <c r="E273">
        <v>1.22059239</v>
      </c>
      <c r="F273">
        <v>6937.98</v>
      </c>
      <c r="G273">
        <v>112256.51639999999</v>
      </c>
      <c r="H273">
        <v>-8.1038455999999996</v>
      </c>
      <c r="I273" s="3">
        <f t="shared" si="16"/>
        <v>-9.8914922690949841E-2</v>
      </c>
      <c r="L273" s="38" t="s">
        <v>68</v>
      </c>
      <c r="M273" s="17">
        <v>0.61</v>
      </c>
      <c r="N273" s="17">
        <v>0.61</v>
      </c>
      <c r="O273" s="17">
        <v>-10.75</v>
      </c>
      <c r="P273" s="17">
        <f t="shared" si="15"/>
        <v>-9.3061475799999993</v>
      </c>
      <c r="Q273" s="17">
        <v>-7.0000000000000007E-2</v>
      </c>
      <c r="R273" s="17">
        <f t="shared" si="17"/>
        <v>-5.6905632317144697E-2</v>
      </c>
    </row>
    <row r="274" spans="4:18" x14ac:dyDescent="0.25">
      <c r="D274" t="s">
        <v>64</v>
      </c>
      <c r="E274">
        <v>3.5373126899999998</v>
      </c>
      <c r="F274">
        <v>1134.319</v>
      </c>
      <c r="G274">
        <v>325322.68920000002</v>
      </c>
      <c r="H274">
        <v>-12.00862789</v>
      </c>
      <c r="I274" s="3">
        <f t="shared" si="16"/>
        <v>-0.42478271824784919</v>
      </c>
      <c r="L274" s="38" t="s">
        <v>75</v>
      </c>
      <c r="M274" s="17">
        <v>0.82</v>
      </c>
      <c r="N274" s="17">
        <v>0.8</v>
      </c>
      <c r="O274" s="17">
        <v>-8.44</v>
      </c>
      <c r="P274" s="17">
        <f t="shared" si="15"/>
        <v>-9.6016197200000004</v>
      </c>
      <c r="Q274" s="17">
        <v>-7.0000000000000007E-2</v>
      </c>
      <c r="R274" s="17">
        <f t="shared" si="17"/>
        <v>-7.5115296337468773E-2</v>
      </c>
    </row>
    <row r="275" spans="4:18" x14ac:dyDescent="0.25">
      <c r="D275" t="s">
        <v>65</v>
      </c>
      <c r="E275">
        <v>11.024595</v>
      </c>
      <c r="F275">
        <v>13766.73</v>
      </c>
      <c r="G275">
        <v>1013919.6645</v>
      </c>
      <c r="H275">
        <v>-15.40392303</v>
      </c>
      <c r="I275" s="3">
        <f t="shared" si="16"/>
        <v>-1.6982201281692284</v>
      </c>
      <c r="L275" s="38" t="s">
        <v>56</v>
      </c>
      <c r="M275" s="17">
        <v>3.6</v>
      </c>
      <c r="N275" s="17">
        <v>3.78</v>
      </c>
      <c r="O275" s="17">
        <v>-2.12</v>
      </c>
      <c r="P275" s="17">
        <f t="shared" si="15"/>
        <v>-10.2019701</v>
      </c>
      <c r="Q275" s="17">
        <v>-0.06</v>
      </c>
      <c r="R275" s="17">
        <f t="shared" si="17"/>
        <v>-0.35305112997906318</v>
      </c>
    </row>
    <row r="276" spans="4:18" x14ac:dyDescent="0.25">
      <c r="D276" t="s">
        <v>49</v>
      </c>
      <c r="E276">
        <v>5.3906011700000001</v>
      </c>
      <c r="F276">
        <v>73774.933999999994</v>
      </c>
      <c r="G276">
        <v>495767.55648000003</v>
      </c>
      <c r="H276">
        <v>-8.74700451</v>
      </c>
      <c r="I276" s="3">
        <f t="shared" si="16"/>
        <v>-0.47151612745601279</v>
      </c>
      <c r="L276" s="38" t="s">
        <v>54</v>
      </c>
      <c r="M276" s="17">
        <v>1.37</v>
      </c>
      <c r="N276" s="17">
        <v>1.42</v>
      </c>
      <c r="O276" s="17">
        <v>-3.81</v>
      </c>
      <c r="P276" s="17">
        <f t="shared" ref="P276:P293" si="18">VLOOKUP($L276,$D$244:$I$293,5,0)</f>
        <v>-8.5115909599999995</v>
      </c>
      <c r="Q276" s="17">
        <v>-0.05</v>
      </c>
      <c r="R276" s="17">
        <f t="shared" si="17"/>
        <v>-0.1123313369706886</v>
      </c>
    </row>
    <row r="277" spans="4:18" x14ac:dyDescent="0.25">
      <c r="D277" t="s">
        <v>81</v>
      </c>
      <c r="E277">
        <v>0.28227816</v>
      </c>
      <c r="F277">
        <v>3228.9560000000001</v>
      </c>
      <c r="G277">
        <v>25960.806240000002</v>
      </c>
      <c r="H277">
        <v>-12.647727010000001</v>
      </c>
      <c r="I277" s="3">
        <f t="shared" si="16"/>
        <v>-3.5701771085651021E-2</v>
      </c>
      <c r="L277" s="38" t="s">
        <v>62</v>
      </c>
      <c r="M277" s="17">
        <v>0.71</v>
      </c>
      <c r="N277" s="17">
        <v>0.71</v>
      </c>
      <c r="O277" s="17">
        <v>-6.73</v>
      </c>
      <c r="P277" s="17">
        <f t="shared" si="18"/>
        <v>-9.3378114700000001</v>
      </c>
      <c r="Q277" s="17">
        <v>-0.05</v>
      </c>
      <c r="R277" s="17">
        <f t="shared" si="17"/>
        <v>-6.3626057298121208E-2</v>
      </c>
    </row>
    <row r="278" spans="4:18" x14ac:dyDescent="0.25">
      <c r="D278" t="s">
        <v>13</v>
      </c>
      <c r="E278">
        <v>0.88875112999999994</v>
      </c>
      <c r="F278">
        <v>7220.6225000000004</v>
      </c>
      <c r="G278">
        <v>81737.4467</v>
      </c>
      <c r="H278">
        <v>-14.41683578</v>
      </c>
      <c r="I278" s="3">
        <f t="shared" si="16"/>
        <v>-0.1281297909049943</v>
      </c>
      <c r="L278" s="38" t="s">
        <v>66</v>
      </c>
      <c r="M278" s="17">
        <v>1.23</v>
      </c>
      <c r="N278" s="17">
        <v>1.25</v>
      </c>
      <c r="O278" s="17">
        <v>-3.96</v>
      </c>
      <c r="P278" s="17">
        <f t="shared" si="18"/>
        <v>-7.4454264600000002</v>
      </c>
      <c r="Q278" s="17">
        <v>-0.05</v>
      </c>
      <c r="R278" s="17">
        <f t="shared" si="17"/>
        <v>-8.6643619727796231E-2</v>
      </c>
    </row>
    <row r="279" spans="4:18" x14ac:dyDescent="0.25">
      <c r="D279" t="s">
        <v>82</v>
      </c>
      <c r="E279">
        <v>0.41633956</v>
      </c>
      <c r="F279">
        <v>5890.8128999999999</v>
      </c>
      <c r="G279">
        <v>38290.28385</v>
      </c>
      <c r="H279">
        <v>-10.96896935</v>
      </c>
      <c r="I279" s="3">
        <f t="shared" si="16"/>
        <v>-4.5668158728324866E-2</v>
      </c>
      <c r="L279" s="38" t="s">
        <v>71</v>
      </c>
      <c r="M279" s="17">
        <v>0.44</v>
      </c>
      <c r="N279" s="17">
        <v>0.44</v>
      </c>
      <c r="O279" s="17">
        <v>-11.53</v>
      </c>
      <c r="P279" s="17">
        <f t="shared" si="18"/>
        <v>-9.14021683</v>
      </c>
      <c r="Q279" s="17">
        <v>-0.05</v>
      </c>
      <c r="R279" s="17">
        <f t="shared" si="17"/>
        <v>-4.0401238189704779E-2</v>
      </c>
    </row>
    <row r="280" spans="4:18" x14ac:dyDescent="0.25">
      <c r="D280" t="s">
        <v>66</v>
      </c>
      <c r="E280">
        <v>1.1637160099999999</v>
      </c>
      <c r="F280">
        <v>2291.77</v>
      </c>
      <c r="G280">
        <v>107025.659</v>
      </c>
      <c r="H280">
        <v>-7.4454264600000002</v>
      </c>
      <c r="I280" s="3">
        <f t="shared" si="16"/>
        <v>-8.6643619727796231E-2</v>
      </c>
      <c r="L280" s="38" t="s">
        <v>43</v>
      </c>
      <c r="M280" s="17">
        <v>0.47</v>
      </c>
      <c r="N280" s="17">
        <v>0.47</v>
      </c>
      <c r="O280" s="17">
        <v>-9.84</v>
      </c>
      <c r="P280" s="17">
        <f t="shared" si="18"/>
        <v>-10.42478848</v>
      </c>
      <c r="Q280" s="17">
        <v>-0.04</v>
      </c>
      <c r="R280" s="17">
        <f t="shared" si="17"/>
        <v>-4.8634827201996036E-2</v>
      </c>
    </row>
    <row r="281" spans="4:18" x14ac:dyDescent="0.25">
      <c r="D281" t="s">
        <v>67</v>
      </c>
      <c r="E281">
        <v>0.58903218999999996</v>
      </c>
      <c r="F281">
        <v>1460.17875</v>
      </c>
      <c r="G281">
        <v>54172.631625000002</v>
      </c>
      <c r="H281">
        <v>-11.959449770000001</v>
      </c>
      <c r="I281" s="3">
        <f t="shared" si="16"/>
        <v>-7.0445008892180971E-2</v>
      </c>
      <c r="L281" s="38" t="s">
        <v>63</v>
      </c>
      <c r="M281" s="17">
        <v>1.3</v>
      </c>
      <c r="N281" s="17">
        <v>1.33</v>
      </c>
      <c r="O281" s="17">
        <v>-2.35</v>
      </c>
      <c r="P281" s="17">
        <f t="shared" si="18"/>
        <v>-8.1038455999999996</v>
      </c>
      <c r="Q281" s="17">
        <v>-0.03</v>
      </c>
      <c r="R281" s="17">
        <f t="shared" si="17"/>
        <v>-9.8914922690949841E-2</v>
      </c>
    </row>
    <row r="282" spans="4:18" x14ac:dyDescent="0.25">
      <c r="D282" t="s">
        <v>68</v>
      </c>
      <c r="E282">
        <v>0.61148431000000003</v>
      </c>
      <c r="F282">
        <v>5397.0756000000001</v>
      </c>
      <c r="G282">
        <v>56237.527752000002</v>
      </c>
      <c r="H282">
        <v>-9.3061475799999993</v>
      </c>
      <c r="I282" s="3">
        <f t="shared" si="16"/>
        <v>-5.6905632317144697E-2</v>
      </c>
      <c r="L282" s="38" t="s">
        <v>81</v>
      </c>
      <c r="M282" s="17">
        <v>0.28000000000000003</v>
      </c>
      <c r="N282" s="17">
        <v>0.28000000000000003</v>
      </c>
      <c r="O282" s="17">
        <v>-10.7</v>
      </c>
      <c r="P282" s="17">
        <f t="shared" si="18"/>
        <v>-12.647727010000001</v>
      </c>
      <c r="Q282" s="17">
        <v>-0.03</v>
      </c>
      <c r="R282" s="17">
        <f t="shared" si="17"/>
        <v>-3.5701771085651021E-2</v>
      </c>
    </row>
    <row r="283" spans="4:18" x14ac:dyDescent="0.25">
      <c r="D283" t="s">
        <v>5</v>
      </c>
      <c r="E283">
        <v>2.08766257</v>
      </c>
      <c r="F283">
        <v>21098.9</v>
      </c>
      <c r="G283">
        <v>191999.99</v>
      </c>
      <c r="H283">
        <v>-12.54684353</v>
      </c>
      <c r="I283" s="3">
        <f t="shared" si="16"/>
        <v>-0.26193575609227671</v>
      </c>
      <c r="L283" s="38" t="s">
        <v>67</v>
      </c>
      <c r="M283" s="17">
        <v>0.61</v>
      </c>
      <c r="N283" s="17">
        <v>0.63</v>
      </c>
      <c r="O283" s="17">
        <v>-4.58</v>
      </c>
      <c r="P283" s="17">
        <f t="shared" si="18"/>
        <v>-11.959449770000001</v>
      </c>
      <c r="Q283" s="17">
        <v>-0.03</v>
      </c>
      <c r="R283" s="17">
        <f t="shared" si="17"/>
        <v>-7.0445008892180971E-2</v>
      </c>
    </row>
    <row r="284" spans="4:18" x14ac:dyDescent="0.25">
      <c r="D284" t="s">
        <v>9</v>
      </c>
      <c r="E284">
        <v>3.1687201800000002</v>
      </c>
      <c r="F284">
        <v>2606.6516000000001</v>
      </c>
      <c r="G284">
        <v>291423.64887999999</v>
      </c>
      <c r="H284">
        <v>-11.33869934</v>
      </c>
      <c r="I284" s="3">
        <f t="shared" si="16"/>
        <v>-0.35929165413610681</v>
      </c>
      <c r="L284" s="38" t="s">
        <v>83</v>
      </c>
      <c r="M284" s="17">
        <v>0.36</v>
      </c>
      <c r="N284" s="17">
        <v>0.35</v>
      </c>
      <c r="O284" s="17">
        <v>-8.4600000000000009</v>
      </c>
      <c r="P284" s="17">
        <f t="shared" si="18"/>
        <v>-10.33333302</v>
      </c>
      <c r="Q284" s="17">
        <v>-0.03</v>
      </c>
      <c r="R284" s="17">
        <f t="shared" si="17"/>
        <v>-3.5437264525450658E-2</v>
      </c>
    </row>
    <row r="285" spans="4:18" x14ac:dyDescent="0.25">
      <c r="D285" t="s">
        <v>69</v>
      </c>
      <c r="E285">
        <v>1.08379454</v>
      </c>
      <c r="F285">
        <v>1387.2702999999999</v>
      </c>
      <c r="G285">
        <v>99675.371054999996</v>
      </c>
      <c r="H285">
        <v>-7.2553782499999997</v>
      </c>
      <c r="I285" s="3">
        <f t="shared" si="16"/>
        <v>-7.8633393329847548E-2</v>
      </c>
      <c r="L285" s="38" t="s">
        <v>79</v>
      </c>
      <c r="M285" s="17">
        <v>0.27</v>
      </c>
      <c r="N285" s="17">
        <v>0.27</v>
      </c>
      <c r="O285" s="17">
        <v>-6.2</v>
      </c>
      <c r="P285" s="17">
        <f t="shared" si="18"/>
        <v>-15.125021930000001</v>
      </c>
      <c r="Q285" s="17">
        <v>-0.02</v>
      </c>
      <c r="R285" s="17">
        <f t="shared" si="17"/>
        <v>-3.8817146681573059E-2</v>
      </c>
    </row>
    <row r="286" spans="4:18" x14ac:dyDescent="0.25">
      <c r="D286" t="s">
        <v>70</v>
      </c>
      <c r="E286">
        <v>0.75275634000000002</v>
      </c>
      <c r="F286">
        <v>2420.6349</v>
      </c>
      <c r="G286">
        <v>69230.15814</v>
      </c>
      <c r="H286">
        <v>-12.32923222</v>
      </c>
      <c r="I286" s="3">
        <f t="shared" si="16"/>
        <v>-9.2809077209372759E-2</v>
      </c>
      <c r="L286" s="38" t="s">
        <v>73</v>
      </c>
      <c r="M286" s="17">
        <v>0.68</v>
      </c>
      <c r="N286" s="17">
        <v>0.69</v>
      </c>
      <c r="O286" s="17">
        <v>-2.78</v>
      </c>
      <c r="P286" s="17">
        <f t="shared" si="18"/>
        <v>-8.0591650000000001</v>
      </c>
      <c r="Q286" s="17">
        <v>-0.02</v>
      </c>
      <c r="R286" s="17">
        <f t="shared" si="17"/>
        <v>-5.1090845219464505E-2</v>
      </c>
    </row>
    <row r="287" spans="4:18" x14ac:dyDescent="0.25">
      <c r="D287" t="s">
        <v>71</v>
      </c>
      <c r="E287">
        <v>0.44201618999999998</v>
      </c>
      <c r="F287">
        <v>3042.7945</v>
      </c>
      <c r="G287">
        <v>40651.734519999998</v>
      </c>
      <c r="H287">
        <v>-9.14021683</v>
      </c>
      <c r="I287" s="3">
        <f t="shared" si="16"/>
        <v>-4.0401238189704779E-2</v>
      </c>
      <c r="L287" s="38" t="s">
        <v>80</v>
      </c>
      <c r="M287" s="17">
        <v>0.35</v>
      </c>
      <c r="N287" s="17">
        <v>0.36</v>
      </c>
      <c r="O287" s="17">
        <v>-3.5</v>
      </c>
      <c r="P287" s="17">
        <f t="shared" si="18"/>
        <v>-15.28749275</v>
      </c>
      <c r="Q287" s="17">
        <v>-0.01</v>
      </c>
      <c r="R287" s="17">
        <f t="shared" si="17"/>
        <v>-5.1720027857092905E-2</v>
      </c>
    </row>
    <row r="288" spans="4:18" x14ac:dyDescent="0.25">
      <c r="D288" t="s">
        <v>72</v>
      </c>
      <c r="E288">
        <v>2.22291091</v>
      </c>
      <c r="F288">
        <v>1581.1185499999999</v>
      </c>
      <c r="G288">
        <v>204438.62851499999</v>
      </c>
      <c r="H288">
        <v>-8.6022434200000006</v>
      </c>
      <c r="I288" s="3">
        <f t="shared" si="16"/>
        <v>-0.19122020748793711</v>
      </c>
      <c r="L288" s="38" t="s">
        <v>46</v>
      </c>
      <c r="M288" s="17">
        <v>0.8</v>
      </c>
      <c r="N288" s="17">
        <v>0.85</v>
      </c>
      <c r="O288" s="17">
        <v>-1.81</v>
      </c>
      <c r="P288" s="17">
        <f t="shared" si="18"/>
        <v>-10.424150470000001</v>
      </c>
      <c r="Q288" s="17">
        <v>-0.01</v>
      </c>
      <c r="R288" s="17">
        <f t="shared" si="17"/>
        <v>-8.1292318389446117E-2</v>
      </c>
    </row>
    <row r="289" spans="2:18" x14ac:dyDescent="0.25">
      <c r="D289" t="s">
        <v>73</v>
      </c>
      <c r="E289">
        <v>0.63394713000000003</v>
      </c>
      <c r="F289">
        <v>588.62602500000003</v>
      </c>
      <c r="G289">
        <v>58303.407776250002</v>
      </c>
      <c r="H289">
        <v>-8.0591650000000001</v>
      </c>
      <c r="I289" s="3">
        <f t="shared" si="16"/>
        <v>-5.1090845219464505E-2</v>
      </c>
      <c r="L289" s="38" t="s">
        <v>58</v>
      </c>
      <c r="M289" s="17">
        <v>1.47</v>
      </c>
      <c r="N289" s="17">
        <v>1.51</v>
      </c>
      <c r="O289" s="17">
        <v>-0.45</v>
      </c>
      <c r="P289" s="17">
        <f t="shared" si="18"/>
        <v>-7.5309410100000003</v>
      </c>
      <c r="Q289" s="17">
        <v>-0.01</v>
      </c>
      <c r="R289" s="17">
        <f t="shared" si="17"/>
        <v>-0.10248334897893496</v>
      </c>
    </row>
    <row r="290" spans="2:18" x14ac:dyDescent="0.25">
      <c r="D290" t="s">
        <v>6</v>
      </c>
      <c r="E290">
        <v>10.01313128</v>
      </c>
      <c r="F290">
        <v>5625.5129999999999</v>
      </c>
      <c r="G290">
        <v>920896.47809999995</v>
      </c>
      <c r="H290">
        <v>-11.62970829</v>
      </c>
      <c r="I290" s="3">
        <f t="shared" si="16"/>
        <v>-1.1644979585587429</v>
      </c>
      <c r="L290" s="38" t="s">
        <v>69</v>
      </c>
      <c r="M290" s="17">
        <v>1.1599999999999999</v>
      </c>
      <c r="N290" s="17">
        <v>1.2</v>
      </c>
      <c r="O290" s="17">
        <v>-0.7</v>
      </c>
      <c r="P290" s="17">
        <f t="shared" si="18"/>
        <v>-7.2553782499999997</v>
      </c>
      <c r="Q290" s="17">
        <v>-0.01</v>
      </c>
      <c r="R290" s="17">
        <f t="shared" si="17"/>
        <v>-7.8633393329847548E-2</v>
      </c>
    </row>
    <row r="291" spans="2:18" x14ac:dyDescent="0.25">
      <c r="D291" t="s">
        <v>83</v>
      </c>
      <c r="E291">
        <v>0.34294128000000001</v>
      </c>
      <c r="F291">
        <v>1961.43815</v>
      </c>
      <c r="G291">
        <v>31539.925451999999</v>
      </c>
      <c r="H291">
        <v>-10.33333302</v>
      </c>
      <c r="I291" s="3">
        <f t="shared" si="16"/>
        <v>-3.5437264525450658E-2</v>
      </c>
      <c r="L291" s="38" t="s">
        <v>61</v>
      </c>
      <c r="M291" s="17">
        <v>1.39</v>
      </c>
      <c r="N291" s="17">
        <v>1.49</v>
      </c>
      <c r="O291" s="17">
        <v>4.1500000000000004</v>
      </c>
      <c r="P291" s="17">
        <f t="shared" si="18"/>
        <v>-7.3026824000000001</v>
      </c>
      <c r="Q291" s="17">
        <v>0.06</v>
      </c>
      <c r="R291" s="17">
        <f t="shared" si="17"/>
        <v>-9.3574252211401532E-2</v>
      </c>
    </row>
    <row r="292" spans="2:18" x14ac:dyDescent="0.25">
      <c r="D292" t="s">
        <v>50</v>
      </c>
      <c r="E292">
        <v>0.68368788999999996</v>
      </c>
      <c r="F292">
        <v>7227.3575000000001</v>
      </c>
      <c r="G292">
        <v>62878.010249999999</v>
      </c>
      <c r="H292">
        <v>-10.14350033</v>
      </c>
      <c r="I292" s="3">
        <f t="shared" si="16"/>
        <v>-6.9349883378320043E-2</v>
      </c>
      <c r="L292" s="38" t="s">
        <v>59</v>
      </c>
      <c r="M292" s="17">
        <v>0.94</v>
      </c>
      <c r="N292" s="17">
        <v>1.05</v>
      </c>
      <c r="O292" s="17">
        <v>8.84</v>
      </c>
      <c r="P292" s="17">
        <f t="shared" si="18"/>
        <v>-15.245782849999999</v>
      </c>
      <c r="Q292" s="17">
        <v>0.08</v>
      </c>
      <c r="R292" s="17">
        <f t="shared" si="17"/>
        <v>-0.13171497434994231</v>
      </c>
    </row>
    <row r="293" spans="2:18" x14ac:dyDescent="0.25">
      <c r="D293" t="s">
        <v>75</v>
      </c>
      <c r="E293">
        <v>0.78231901000000004</v>
      </c>
      <c r="F293">
        <v>1363.9621500000001</v>
      </c>
      <c r="G293">
        <v>71949.003412499995</v>
      </c>
      <c r="H293">
        <v>-9.6016197200000004</v>
      </c>
      <c r="I293" s="3">
        <f t="shared" si="16"/>
        <v>-7.5115296337468773E-2</v>
      </c>
      <c r="L293" s="38" t="s">
        <v>70</v>
      </c>
      <c r="M293" s="17">
        <v>0.89</v>
      </c>
      <c r="N293" s="17">
        <v>1.03</v>
      </c>
      <c r="O293" s="17">
        <v>22.9</v>
      </c>
      <c r="P293" s="17">
        <f t="shared" si="18"/>
        <v>-12.32923222</v>
      </c>
      <c r="Q293" s="17">
        <v>0.18</v>
      </c>
      <c r="R293" s="17">
        <f t="shared" si="17"/>
        <v>-9.2809077209372759E-2</v>
      </c>
    </row>
    <row r="294" spans="2:18" x14ac:dyDescent="0.25">
      <c r="I294" s="3"/>
    </row>
    <row r="295" spans="2:18" x14ac:dyDescent="0.25">
      <c r="B295" s="32">
        <v>41032</v>
      </c>
      <c r="C295" s="33">
        <v>41052</v>
      </c>
      <c r="D295" t="s">
        <v>52</v>
      </c>
      <c r="E295">
        <v>3.6996198100000002</v>
      </c>
      <c r="F295">
        <v>8430.7999999999993</v>
      </c>
      <c r="G295">
        <v>238170.1</v>
      </c>
      <c r="H295">
        <v>-9.8830270799999997</v>
      </c>
      <c r="I295" s="3">
        <f>H295*E295/100</f>
        <v>-0.36563442767934456</v>
      </c>
      <c r="L295" s="38" t="s">
        <v>65</v>
      </c>
      <c r="M295" s="17">
        <v>16.07</v>
      </c>
      <c r="N295" s="17">
        <v>15.82</v>
      </c>
      <c r="O295" s="17">
        <v>-11.38</v>
      </c>
      <c r="P295" s="17">
        <f>VLOOKUP($L295,$D$295:$I$342,5,0)</f>
        <v>-8.7583198499999995</v>
      </c>
      <c r="Q295" s="17">
        <v>-1.83</v>
      </c>
      <c r="R295" s="17">
        <f>VLOOKUP($L295,$D$295:$I$342,6,0)</f>
        <v>-1.3947365000999281</v>
      </c>
    </row>
    <row r="296" spans="2:18" x14ac:dyDescent="0.25">
      <c r="D296" t="s">
        <v>85</v>
      </c>
      <c r="E296">
        <v>0.22851349000000001</v>
      </c>
      <c r="F296">
        <v>3943.9659999999999</v>
      </c>
      <c r="G296">
        <v>14710.993179999999</v>
      </c>
      <c r="H296">
        <v>-13.04948235</v>
      </c>
      <c r="I296" s="3">
        <f t="shared" ref="I296:I342" si="19">H296*E296/100</f>
        <v>-2.9819827544919016E-2</v>
      </c>
      <c r="L296" s="38" t="s">
        <v>38</v>
      </c>
      <c r="M296" s="17">
        <v>7.73</v>
      </c>
      <c r="N296" s="17">
        <v>7.6</v>
      </c>
      <c r="O296" s="17">
        <v>-13.9</v>
      </c>
      <c r="P296" s="17">
        <f t="shared" ref="P296:P342" si="20">VLOOKUP($L296,$D$295:$I$342,5,0)</f>
        <v>-8.4648094199999999</v>
      </c>
      <c r="Q296" s="17">
        <v>-1.0900000000000001</v>
      </c>
      <c r="R296" s="17">
        <f t="shared" ref="R296:R342" si="21">VLOOKUP($L296,$D$295:$I$342,6,0)</f>
        <v>-0.66053393256953807</v>
      </c>
    </row>
    <row r="297" spans="2:18" x14ac:dyDescent="0.25">
      <c r="D297" t="s">
        <v>36</v>
      </c>
      <c r="E297">
        <v>3.4889746800000001</v>
      </c>
      <c r="F297">
        <v>71078.929499999998</v>
      </c>
      <c r="G297">
        <v>224609.41722</v>
      </c>
      <c r="H297">
        <v>-10.02909088</v>
      </c>
      <c r="I297" s="3">
        <f t="shared" si="19"/>
        <v>-0.3499124414373892</v>
      </c>
      <c r="L297" s="38" t="s">
        <v>8</v>
      </c>
      <c r="M297" s="17">
        <v>4.46</v>
      </c>
      <c r="N297" s="17">
        <v>4.4800000000000004</v>
      </c>
      <c r="O297" s="17">
        <v>-14.8</v>
      </c>
      <c r="P297" s="17">
        <f t="shared" si="20"/>
        <v>-13.90521908</v>
      </c>
      <c r="Q297" s="17">
        <v>-0.68</v>
      </c>
      <c r="R297" s="17">
        <f t="shared" si="21"/>
        <v>-0.64649797877284609</v>
      </c>
    </row>
    <row r="298" spans="2:18" x14ac:dyDescent="0.25">
      <c r="D298" t="s">
        <v>37</v>
      </c>
      <c r="E298">
        <v>0.67189049000000001</v>
      </c>
      <c r="F298">
        <v>7294.1374999999998</v>
      </c>
      <c r="G298">
        <v>43254.235374999997</v>
      </c>
      <c r="H298">
        <v>-10.28740406</v>
      </c>
      <c r="I298" s="3">
        <f t="shared" si="19"/>
        <v>-6.9120089547013888E-2</v>
      </c>
      <c r="L298" s="38" t="s">
        <v>6</v>
      </c>
      <c r="M298" s="17">
        <v>4.1500000000000004</v>
      </c>
      <c r="N298" s="17">
        <v>4.08</v>
      </c>
      <c r="O298" s="17">
        <v>-14.63</v>
      </c>
      <c r="P298" s="17">
        <f t="shared" si="20"/>
        <v>-13.539089199999999</v>
      </c>
      <c r="Q298" s="17">
        <v>-0.62</v>
      </c>
      <c r="R298" s="17">
        <f t="shared" si="21"/>
        <v>-0.57398819733418793</v>
      </c>
    </row>
    <row r="299" spans="2:18" x14ac:dyDescent="0.25">
      <c r="D299" t="s">
        <v>53</v>
      </c>
      <c r="E299">
        <v>0.71803035000000004</v>
      </c>
      <c r="F299">
        <v>1574.943</v>
      </c>
      <c r="G299">
        <v>46224.57705</v>
      </c>
      <c r="H299">
        <v>-9.9475707999999994</v>
      </c>
      <c r="I299" s="3">
        <f t="shared" si="19"/>
        <v>-7.1426577431737803E-2</v>
      </c>
      <c r="L299" s="38" t="s">
        <v>49</v>
      </c>
      <c r="M299" s="17">
        <v>5.25</v>
      </c>
      <c r="N299" s="17">
        <v>5.31</v>
      </c>
      <c r="O299" s="17">
        <v>-10.08</v>
      </c>
      <c r="P299" s="17">
        <f t="shared" si="20"/>
        <v>-10.66741085</v>
      </c>
      <c r="Q299" s="17">
        <v>-0.53</v>
      </c>
      <c r="R299" s="17">
        <f t="shared" si="21"/>
        <v>-0.55658282104241241</v>
      </c>
    </row>
    <row r="300" spans="2:18" x14ac:dyDescent="0.25">
      <c r="D300" t="s">
        <v>78</v>
      </c>
      <c r="E300">
        <v>1.0808598899999999</v>
      </c>
      <c r="F300">
        <v>4638.8281500000003</v>
      </c>
      <c r="G300">
        <v>69582.422250000003</v>
      </c>
      <c r="H300">
        <v>-12.80040264</v>
      </c>
      <c r="I300" s="3">
        <f t="shared" si="19"/>
        <v>-0.13835441789426109</v>
      </c>
      <c r="L300" s="38" t="s">
        <v>35</v>
      </c>
      <c r="M300" s="17">
        <v>8.6199999999999992</v>
      </c>
      <c r="N300" s="17">
        <v>8.67</v>
      </c>
      <c r="O300" s="17">
        <v>-6.07</v>
      </c>
      <c r="P300" s="17">
        <f t="shared" si="20"/>
        <v>-8.5200815199999997</v>
      </c>
      <c r="Q300" s="17">
        <v>-0.51</v>
      </c>
      <c r="R300" s="17">
        <f t="shared" si="21"/>
        <v>-0.71005531746961159</v>
      </c>
    </row>
    <row r="301" spans="2:18" x14ac:dyDescent="0.25">
      <c r="D301" t="s">
        <v>54</v>
      </c>
      <c r="E301">
        <v>1.39104911</v>
      </c>
      <c r="F301">
        <v>3700.473</v>
      </c>
      <c r="G301">
        <v>89551.446599999996</v>
      </c>
      <c r="H301">
        <v>-9.9102096599999996</v>
      </c>
      <c r="I301" s="3">
        <f t="shared" si="19"/>
        <v>-0.13785588327456402</v>
      </c>
      <c r="L301" s="38" t="s">
        <v>5</v>
      </c>
      <c r="M301" s="17">
        <v>3.69</v>
      </c>
      <c r="N301" s="17">
        <v>3.76</v>
      </c>
      <c r="O301" s="17">
        <v>-12.28</v>
      </c>
      <c r="P301" s="17">
        <f t="shared" si="20"/>
        <v>-12.075620649999999</v>
      </c>
      <c r="Q301" s="17">
        <v>-0.46</v>
      </c>
      <c r="R301" s="17">
        <f t="shared" si="21"/>
        <v>-0.4575061812671421</v>
      </c>
    </row>
    <row r="302" spans="2:18" x14ac:dyDescent="0.25">
      <c r="D302" t="s">
        <v>79</v>
      </c>
      <c r="E302">
        <v>0.24051501</v>
      </c>
      <c r="F302">
        <v>1180.1534999999999</v>
      </c>
      <c r="G302">
        <v>15483.61392</v>
      </c>
      <c r="H302">
        <v>-14.8242054</v>
      </c>
      <c r="I302" s="3">
        <f t="shared" si="19"/>
        <v>-3.5654439100230542E-2</v>
      </c>
      <c r="L302" s="38" t="s">
        <v>39</v>
      </c>
      <c r="M302" s="17">
        <v>2.42</v>
      </c>
      <c r="N302" s="17">
        <v>2.37</v>
      </c>
      <c r="O302" s="17">
        <v>-16.399999999999999</v>
      </c>
      <c r="P302" s="17">
        <f t="shared" si="20"/>
        <v>-11.02599049</v>
      </c>
      <c r="Q302" s="17">
        <v>-0.41</v>
      </c>
      <c r="R302" s="17">
        <f t="shared" si="21"/>
        <v>-0.27592235560768619</v>
      </c>
    </row>
    <row r="303" spans="2:18" x14ac:dyDescent="0.25">
      <c r="D303" t="s">
        <v>86</v>
      </c>
      <c r="E303">
        <v>2.2579904399999999</v>
      </c>
      <c r="F303">
        <v>1389.6984</v>
      </c>
      <c r="G303">
        <v>145362.45264</v>
      </c>
      <c r="I303" s="3">
        <f t="shared" si="19"/>
        <v>0</v>
      </c>
      <c r="L303" s="38" t="s">
        <v>36</v>
      </c>
      <c r="M303" s="17">
        <v>3.51</v>
      </c>
      <c r="N303" s="17">
        <v>3.53</v>
      </c>
      <c r="O303" s="17">
        <v>-10.44</v>
      </c>
      <c r="P303" s="17">
        <f t="shared" si="20"/>
        <v>-10.02909088</v>
      </c>
      <c r="Q303" s="17">
        <v>-0.37</v>
      </c>
      <c r="R303" s="17">
        <f t="shared" si="21"/>
        <v>-0.3499124414373892</v>
      </c>
    </row>
    <row r="304" spans="2:18" x14ac:dyDescent="0.25">
      <c r="D304" t="s">
        <v>87</v>
      </c>
      <c r="E304">
        <v>0.54298838000000005</v>
      </c>
      <c r="F304">
        <v>3901.3298500000001</v>
      </c>
      <c r="G304">
        <v>34955.915456000002</v>
      </c>
      <c r="H304">
        <v>-16.46161652</v>
      </c>
      <c r="I304" s="3">
        <f t="shared" si="19"/>
        <v>-8.9384664863760385E-2</v>
      </c>
      <c r="L304" s="38" t="s">
        <v>52</v>
      </c>
      <c r="M304" s="17">
        <v>3.74</v>
      </c>
      <c r="N304" s="17">
        <v>3.76</v>
      </c>
      <c r="O304" s="17">
        <v>-9.35</v>
      </c>
      <c r="P304" s="17">
        <f t="shared" si="20"/>
        <v>-9.8830270799999997</v>
      </c>
      <c r="Q304" s="17">
        <v>-0.35</v>
      </c>
      <c r="R304" s="17">
        <f t="shared" si="21"/>
        <v>-0.36563442767934456</v>
      </c>
    </row>
    <row r="305" spans="4:18" x14ac:dyDescent="0.25">
      <c r="D305" t="s">
        <v>38</v>
      </c>
      <c r="E305">
        <v>7.8032936099999999</v>
      </c>
      <c r="F305">
        <v>84146.054999999993</v>
      </c>
      <c r="G305">
        <v>502351.94835000002</v>
      </c>
      <c r="H305">
        <v>-8.4648094199999999</v>
      </c>
      <c r="I305" s="3">
        <f t="shared" si="19"/>
        <v>-0.66053393256953807</v>
      </c>
      <c r="L305" s="38" t="s">
        <v>44</v>
      </c>
      <c r="M305" s="17">
        <v>1.74</v>
      </c>
      <c r="N305" s="17">
        <v>1.68</v>
      </c>
      <c r="O305" s="17">
        <v>-18.43</v>
      </c>
      <c r="P305" s="17">
        <f t="shared" si="20"/>
        <v>-13.5086031</v>
      </c>
      <c r="Q305" s="17">
        <v>-0.34</v>
      </c>
      <c r="R305" s="17">
        <f t="shared" si="21"/>
        <v>-0.24567864380168744</v>
      </c>
    </row>
    <row r="306" spans="4:18" x14ac:dyDescent="0.25">
      <c r="D306" t="s">
        <v>39</v>
      </c>
      <c r="E306">
        <v>2.5024722800000001</v>
      </c>
      <c r="F306">
        <v>7441.1750000000002</v>
      </c>
      <c r="G306">
        <v>161101.43875</v>
      </c>
      <c r="H306">
        <v>-11.02599049</v>
      </c>
      <c r="I306" s="3">
        <f t="shared" si="19"/>
        <v>-0.27592235560768619</v>
      </c>
      <c r="L306" s="38" t="s">
        <v>90</v>
      </c>
      <c r="M306" s="17">
        <v>2.5099999999999998</v>
      </c>
      <c r="N306" s="17">
        <v>2.4700000000000002</v>
      </c>
      <c r="O306" s="17">
        <v>-13.29</v>
      </c>
      <c r="P306" s="17">
        <f t="shared" si="20"/>
        <v>-10.39723015</v>
      </c>
      <c r="Q306" s="17">
        <v>-0.34</v>
      </c>
      <c r="R306" s="17">
        <f t="shared" si="21"/>
        <v>-0.26165210773668085</v>
      </c>
    </row>
    <row r="307" spans="4:18" x14ac:dyDescent="0.25">
      <c r="D307" t="s">
        <v>11</v>
      </c>
      <c r="E307">
        <v>0.49007682000000002</v>
      </c>
      <c r="F307">
        <v>1237.2405000000001</v>
      </c>
      <c r="G307">
        <v>31549.632750000001</v>
      </c>
      <c r="H307">
        <v>-14.048555370000001</v>
      </c>
      <c r="I307" s="3">
        <f t="shared" si="19"/>
        <v>-6.8848713413235244E-2</v>
      </c>
      <c r="L307" s="38" t="s">
        <v>9</v>
      </c>
      <c r="M307" s="17">
        <v>2.06</v>
      </c>
      <c r="N307" s="17">
        <v>2.06</v>
      </c>
      <c r="O307" s="17">
        <v>-14.3</v>
      </c>
      <c r="P307" s="17">
        <f t="shared" si="20"/>
        <v>-13.10949802</v>
      </c>
      <c r="Q307" s="17">
        <v>-0.3</v>
      </c>
      <c r="R307" s="17">
        <f t="shared" si="21"/>
        <v>-0.27817778373812063</v>
      </c>
    </row>
    <row r="308" spans="4:18" x14ac:dyDescent="0.25">
      <c r="D308" t="s">
        <v>35</v>
      </c>
      <c r="E308">
        <v>8.3339028600000002</v>
      </c>
      <c r="F308">
        <v>6024.8280000000004</v>
      </c>
      <c r="G308">
        <v>536510.93339999998</v>
      </c>
      <c r="H308">
        <v>-8.5200815199999997</v>
      </c>
      <c r="I308" s="3">
        <f t="shared" si="19"/>
        <v>-0.71005531746961159</v>
      </c>
      <c r="L308" s="38" t="s">
        <v>86</v>
      </c>
      <c r="M308" s="17">
        <v>2.2400000000000002</v>
      </c>
      <c r="N308" s="17">
        <v>2.23</v>
      </c>
      <c r="O308" s="17">
        <v>-12.76</v>
      </c>
      <c r="P308" s="17">
        <f t="shared" si="20"/>
        <v>0</v>
      </c>
      <c r="Q308" s="17">
        <v>-0.28999999999999998</v>
      </c>
      <c r="R308" s="17">
        <f t="shared" si="21"/>
        <v>0</v>
      </c>
    </row>
    <row r="309" spans="4:18" x14ac:dyDescent="0.25">
      <c r="D309" t="s">
        <v>40</v>
      </c>
      <c r="E309">
        <v>1.10444743</v>
      </c>
      <c r="F309">
        <v>4086.2595000000001</v>
      </c>
      <c r="G309">
        <v>71100.915299999993</v>
      </c>
      <c r="H309">
        <v>-12.93135738</v>
      </c>
      <c r="I309" s="3">
        <f t="shared" si="19"/>
        <v>-0.14282004424752531</v>
      </c>
      <c r="L309" s="38" t="s">
        <v>64</v>
      </c>
      <c r="M309" s="17">
        <v>1.98</v>
      </c>
      <c r="N309" s="17">
        <v>1.99</v>
      </c>
      <c r="O309" s="17">
        <v>-11.97</v>
      </c>
      <c r="P309" s="17">
        <f t="shared" si="20"/>
        <v>-7.73968554</v>
      </c>
      <c r="Q309" s="17">
        <v>-0.24</v>
      </c>
      <c r="R309" s="17">
        <f t="shared" si="21"/>
        <v>-0.1545447320818952</v>
      </c>
    </row>
    <row r="310" spans="4:18" x14ac:dyDescent="0.25">
      <c r="D310" t="s">
        <v>41</v>
      </c>
      <c r="E310">
        <v>2.1426257199999998</v>
      </c>
      <c r="F310">
        <v>16780.490000000002</v>
      </c>
      <c r="G310">
        <v>137935.62779999999</v>
      </c>
      <c r="H310">
        <v>-12.75388908</v>
      </c>
      <c r="I310" s="3">
        <f t="shared" si="19"/>
        <v>-0.27326810772835136</v>
      </c>
      <c r="L310" s="38" t="s">
        <v>41</v>
      </c>
      <c r="M310" s="17">
        <v>2.12</v>
      </c>
      <c r="N310" s="17">
        <v>2.09</v>
      </c>
      <c r="O310" s="17">
        <v>-10.7</v>
      </c>
      <c r="P310" s="17">
        <f t="shared" si="20"/>
        <v>-12.75388908</v>
      </c>
      <c r="Q310" s="17">
        <v>-0.23</v>
      </c>
      <c r="R310" s="17">
        <f t="shared" si="21"/>
        <v>-0.27326810772835136</v>
      </c>
    </row>
    <row r="311" spans="4:18" x14ac:dyDescent="0.25">
      <c r="D311" t="s">
        <v>111</v>
      </c>
      <c r="E311">
        <v>0.53115383000000005</v>
      </c>
      <c r="F311">
        <v>1199.7909999999999</v>
      </c>
      <c r="G311">
        <v>34194.0435</v>
      </c>
      <c r="H311">
        <v>-10.59446526</v>
      </c>
      <c r="I311" s="3">
        <f t="shared" si="19"/>
        <v>-5.6272907996509455E-2</v>
      </c>
      <c r="L311" s="38" t="s">
        <v>82</v>
      </c>
      <c r="M311" s="17">
        <v>1.5</v>
      </c>
      <c r="N311" s="17">
        <v>1.5</v>
      </c>
      <c r="O311" s="17">
        <v>-12.57</v>
      </c>
      <c r="P311" s="17">
        <f t="shared" si="20"/>
        <v>-12.99548244</v>
      </c>
      <c r="Q311" s="17">
        <v>-0.19</v>
      </c>
      <c r="R311" s="17">
        <f t="shared" si="21"/>
        <v>-0.20171165750098349</v>
      </c>
    </row>
    <row r="312" spans="4:18" x14ac:dyDescent="0.25">
      <c r="D312" t="s">
        <v>42</v>
      </c>
      <c r="E312">
        <v>0.48158712999999997</v>
      </c>
      <c r="F312">
        <v>2039.67715</v>
      </c>
      <c r="G312">
        <v>31003.092680000002</v>
      </c>
      <c r="H312">
        <v>-14.72256374</v>
      </c>
      <c r="I312" s="3">
        <f t="shared" si="19"/>
        <v>-7.0901972177886657E-2</v>
      </c>
      <c r="L312" s="38" t="s">
        <v>60</v>
      </c>
      <c r="M312" s="17">
        <v>0.96</v>
      </c>
      <c r="N312" s="17">
        <v>0.95</v>
      </c>
      <c r="O312" s="17">
        <v>-15.88</v>
      </c>
      <c r="P312" s="17">
        <f t="shared" si="20"/>
        <v>-10.118426319999999</v>
      </c>
      <c r="Q312" s="17">
        <v>-0.16</v>
      </c>
      <c r="R312" s="17">
        <f t="shared" si="21"/>
        <v>-0.1007187528550368</v>
      </c>
    </row>
    <row r="313" spans="4:18" x14ac:dyDescent="0.25">
      <c r="D313" t="s">
        <v>43</v>
      </c>
      <c r="E313">
        <v>0.41196283</v>
      </c>
      <c r="F313">
        <v>1899.7775999999999</v>
      </c>
      <c r="G313">
        <v>26520.895295999999</v>
      </c>
      <c r="H313">
        <v>-11.52563286</v>
      </c>
      <c r="I313" s="3">
        <f t="shared" si="19"/>
        <v>-4.7481323305465936E-2</v>
      </c>
      <c r="L313" s="38" t="s">
        <v>45</v>
      </c>
      <c r="M313" s="17">
        <v>0.99</v>
      </c>
      <c r="N313" s="17">
        <v>0.97</v>
      </c>
      <c r="O313" s="17">
        <v>-15.14</v>
      </c>
      <c r="P313" s="17">
        <f t="shared" si="20"/>
        <v>-12.382493970000001</v>
      </c>
      <c r="Q313" s="17">
        <v>-0.15</v>
      </c>
      <c r="R313" s="17">
        <f t="shared" si="21"/>
        <v>-0.12455475522684603</v>
      </c>
    </row>
    <row r="314" spans="4:18" x14ac:dyDescent="0.25">
      <c r="D314" t="s">
        <v>44</v>
      </c>
      <c r="E314">
        <v>1.81868282</v>
      </c>
      <c r="F314">
        <v>3398.5830000000001</v>
      </c>
      <c r="G314">
        <v>117081.18435</v>
      </c>
      <c r="H314">
        <v>-13.5086031</v>
      </c>
      <c r="I314" s="3">
        <f t="shared" si="19"/>
        <v>-0.24567864380168744</v>
      </c>
      <c r="L314" s="38" t="s">
        <v>78</v>
      </c>
      <c r="M314" s="17">
        <v>1.0900000000000001</v>
      </c>
      <c r="N314" s="17">
        <v>1.06</v>
      </c>
      <c r="O314" s="17">
        <v>-12.93</v>
      </c>
      <c r="P314" s="17">
        <f t="shared" si="20"/>
        <v>-12.80040264</v>
      </c>
      <c r="Q314" s="17">
        <v>-0.14000000000000001</v>
      </c>
      <c r="R314" s="17">
        <f t="shared" si="21"/>
        <v>-0.13835441789426109</v>
      </c>
    </row>
    <row r="315" spans="4:18" x14ac:dyDescent="0.25">
      <c r="D315" t="s">
        <v>45</v>
      </c>
      <c r="E315">
        <v>1.00589393</v>
      </c>
      <c r="F315">
        <v>4712.9799999999996</v>
      </c>
      <c r="G315">
        <v>64756.345200000003</v>
      </c>
      <c r="H315">
        <v>-12.382493970000001</v>
      </c>
      <c r="I315" s="3">
        <f t="shared" si="19"/>
        <v>-0.12455475522684603</v>
      </c>
      <c r="L315" s="38" t="s">
        <v>54</v>
      </c>
      <c r="M315" s="17">
        <v>1.42</v>
      </c>
      <c r="N315" s="17">
        <v>1.42</v>
      </c>
      <c r="O315" s="17">
        <v>-9.5</v>
      </c>
      <c r="P315" s="17">
        <f t="shared" si="20"/>
        <v>-9.9102096599999996</v>
      </c>
      <c r="Q315" s="17">
        <v>-0.13</v>
      </c>
      <c r="R315" s="17">
        <f t="shared" si="21"/>
        <v>-0.13785588327456402</v>
      </c>
    </row>
    <row r="316" spans="4:18" x14ac:dyDescent="0.25">
      <c r="D316" t="s">
        <v>46</v>
      </c>
      <c r="E316">
        <v>0.25436223000000002</v>
      </c>
      <c r="F316">
        <v>1277.3054</v>
      </c>
      <c r="G316">
        <v>16375.055227999999</v>
      </c>
      <c r="H316">
        <v>-12.078282359999999</v>
      </c>
      <c r="I316" s="3">
        <f t="shared" si="19"/>
        <v>-3.0722588356592629E-2</v>
      </c>
      <c r="L316" s="38" t="s">
        <v>72</v>
      </c>
      <c r="M316" s="17">
        <v>2.13</v>
      </c>
      <c r="N316" s="17">
        <v>2.23</v>
      </c>
      <c r="O316" s="17">
        <v>-6.26</v>
      </c>
      <c r="P316" s="17">
        <f t="shared" si="20"/>
        <v>-9.4973192199999996</v>
      </c>
      <c r="Q316" s="17">
        <v>-0.13</v>
      </c>
      <c r="R316" s="17">
        <f t="shared" si="21"/>
        <v>-0.20010027799070854</v>
      </c>
    </row>
    <row r="317" spans="4:18" x14ac:dyDescent="0.25">
      <c r="D317" t="s">
        <v>58</v>
      </c>
      <c r="E317">
        <v>1.8739326000000001</v>
      </c>
      <c r="F317">
        <v>1804.60725</v>
      </c>
      <c r="G317">
        <v>120637.9946625</v>
      </c>
      <c r="H317">
        <v>-8.9419784500000006</v>
      </c>
      <c r="I317" s="3">
        <f t="shared" si="19"/>
        <v>-0.16756664925952472</v>
      </c>
      <c r="L317" s="38" t="s">
        <v>75</v>
      </c>
      <c r="M317" s="17">
        <v>1.08</v>
      </c>
      <c r="N317" s="17">
        <v>1.07</v>
      </c>
      <c r="O317" s="17">
        <v>-12.34</v>
      </c>
      <c r="P317" s="17">
        <f t="shared" si="20"/>
        <v>-10.795579910000001</v>
      </c>
      <c r="Q317" s="17">
        <v>-0.13</v>
      </c>
      <c r="R317" s="17">
        <f t="shared" si="21"/>
        <v>-0.11848740117180873</v>
      </c>
    </row>
    <row r="318" spans="4:18" x14ac:dyDescent="0.25">
      <c r="D318" t="s">
        <v>8</v>
      </c>
      <c r="E318">
        <v>4.6493188999999999</v>
      </c>
      <c r="F318">
        <v>17858.52</v>
      </c>
      <c r="G318">
        <v>299308.79519999999</v>
      </c>
      <c r="H318">
        <v>-13.90521908</v>
      </c>
      <c r="I318" s="3">
        <f t="shared" si="19"/>
        <v>-0.64649797877284609</v>
      </c>
      <c r="L318" s="38" t="s">
        <v>71</v>
      </c>
      <c r="M318" s="17">
        <v>0.59</v>
      </c>
      <c r="N318" s="17">
        <v>0.56000000000000005</v>
      </c>
      <c r="O318" s="17">
        <v>-19.73</v>
      </c>
      <c r="P318" s="17">
        <f t="shared" si="20"/>
        <v>-11.250331879999999</v>
      </c>
      <c r="Q318" s="17">
        <v>-0.12</v>
      </c>
      <c r="R318" s="17">
        <f t="shared" si="21"/>
        <v>-6.9130418317904216E-2</v>
      </c>
    </row>
    <row r="319" spans="4:18" x14ac:dyDescent="0.25">
      <c r="D319" t="s">
        <v>88</v>
      </c>
      <c r="E319">
        <v>0.29317989999999999</v>
      </c>
      <c r="F319">
        <v>1627.0704000000001</v>
      </c>
      <c r="G319">
        <v>18874.016640000002</v>
      </c>
      <c r="H319">
        <v>-15.503617289999999</v>
      </c>
      <c r="I319" s="3">
        <f t="shared" si="19"/>
        <v>-4.5453489667204708E-2</v>
      </c>
      <c r="L319" s="38" t="s">
        <v>63</v>
      </c>
      <c r="M319" s="17">
        <v>1.5</v>
      </c>
      <c r="N319" s="17">
        <v>1.53</v>
      </c>
      <c r="O319" s="17">
        <v>-7.66</v>
      </c>
      <c r="P319" s="17">
        <f t="shared" si="20"/>
        <v>-8.76913929</v>
      </c>
      <c r="Q319" s="17">
        <v>-0.11</v>
      </c>
      <c r="R319" s="17">
        <f t="shared" si="21"/>
        <v>-0.12810830590351605</v>
      </c>
    </row>
    <row r="320" spans="4:18" x14ac:dyDescent="0.25">
      <c r="D320" t="s">
        <v>89</v>
      </c>
      <c r="E320">
        <v>0.31443732000000002</v>
      </c>
      <c r="F320">
        <v>1290.9760000000001</v>
      </c>
      <c r="G320">
        <v>20242.503680000002</v>
      </c>
      <c r="H320">
        <v>-21.792804719999999</v>
      </c>
      <c r="I320" s="3">
        <f t="shared" si="19"/>
        <v>-6.8524711114401504E-2</v>
      </c>
      <c r="L320" s="38" t="s">
        <v>87</v>
      </c>
      <c r="M320" s="17">
        <v>0.52</v>
      </c>
      <c r="N320" s="17">
        <v>0.5</v>
      </c>
      <c r="O320" s="17">
        <v>-19.2</v>
      </c>
      <c r="P320" s="17">
        <f t="shared" si="20"/>
        <v>-16.46161652</v>
      </c>
      <c r="Q320" s="17">
        <v>-0.1</v>
      </c>
      <c r="R320" s="17">
        <f t="shared" si="21"/>
        <v>-8.9384664863760385E-2</v>
      </c>
    </row>
    <row r="321" spans="4:18" x14ac:dyDescent="0.25">
      <c r="D321" t="s">
        <v>60</v>
      </c>
      <c r="E321">
        <v>0.99539937999999994</v>
      </c>
      <c r="F321">
        <v>2236.6750000000002</v>
      </c>
      <c r="G321">
        <v>64080.738749999997</v>
      </c>
      <c r="H321">
        <v>-10.118426319999999</v>
      </c>
      <c r="I321" s="3">
        <f t="shared" si="19"/>
        <v>-0.1007187528550368</v>
      </c>
      <c r="L321" s="38" t="s">
        <v>40</v>
      </c>
      <c r="M321" s="17">
        <v>1.08</v>
      </c>
      <c r="N321" s="17">
        <v>1.1299999999999999</v>
      </c>
      <c r="O321" s="17">
        <v>-9.77</v>
      </c>
      <c r="P321" s="17">
        <f t="shared" si="20"/>
        <v>-12.93135738</v>
      </c>
      <c r="Q321" s="17">
        <v>-0.1</v>
      </c>
      <c r="R321" s="17">
        <f t="shared" si="21"/>
        <v>-0.14282004424752531</v>
      </c>
    </row>
    <row r="322" spans="4:18" x14ac:dyDescent="0.25">
      <c r="D322" t="s">
        <v>61</v>
      </c>
      <c r="E322">
        <v>1.2769989399999999</v>
      </c>
      <c r="F322">
        <v>764.73720000000003</v>
      </c>
      <c r="G322">
        <v>82209.248999999996</v>
      </c>
      <c r="H322">
        <v>-7.2807102199999996</v>
      </c>
      <c r="I322" s="3">
        <f t="shared" si="19"/>
        <v>-9.2974592333871661E-2</v>
      </c>
      <c r="L322" s="38" t="s">
        <v>68</v>
      </c>
      <c r="M322" s="17">
        <v>0.55000000000000004</v>
      </c>
      <c r="N322" s="17">
        <v>0.52</v>
      </c>
      <c r="O322" s="17">
        <v>-16.989999999999998</v>
      </c>
      <c r="P322" s="17">
        <f t="shared" si="20"/>
        <v>-12.89503384</v>
      </c>
      <c r="Q322" s="17">
        <v>-0.1</v>
      </c>
      <c r="R322" s="17">
        <f t="shared" si="21"/>
        <v>-7.2089702156560603E-2</v>
      </c>
    </row>
    <row r="323" spans="4:18" x14ac:dyDescent="0.25">
      <c r="D323" t="s">
        <v>62</v>
      </c>
      <c r="E323">
        <v>0.65131452999999995</v>
      </c>
      <c r="F323">
        <v>947.56200000000001</v>
      </c>
      <c r="G323">
        <v>41929.618499999997</v>
      </c>
      <c r="H323">
        <v>-10.197208399999999</v>
      </c>
      <c r="I323" s="3">
        <f t="shared" si="19"/>
        <v>-6.6415899963580508E-2</v>
      </c>
      <c r="L323" s="38" t="s">
        <v>73</v>
      </c>
      <c r="M323" s="17">
        <v>0.98</v>
      </c>
      <c r="N323" s="17">
        <v>0.99</v>
      </c>
      <c r="O323" s="17">
        <v>-10.33</v>
      </c>
      <c r="P323" s="17">
        <f t="shared" si="20"/>
        <v>-9.2673730899999995</v>
      </c>
      <c r="Q323" s="17">
        <v>-0.1</v>
      </c>
      <c r="R323" s="17">
        <f t="shared" si="21"/>
        <v>-9.039008335790838E-2</v>
      </c>
    </row>
    <row r="324" spans="4:18" x14ac:dyDescent="0.25">
      <c r="D324" t="s">
        <v>48</v>
      </c>
      <c r="E324">
        <v>0.99024884999999996</v>
      </c>
      <c r="F324">
        <v>798.86170000000004</v>
      </c>
      <c r="G324">
        <v>63749.163659999998</v>
      </c>
      <c r="H324">
        <v>-11.621570589999999</v>
      </c>
      <c r="I324" s="3">
        <f t="shared" si="19"/>
        <v>-0.11508246911941321</v>
      </c>
      <c r="L324" s="38" t="s">
        <v>62</v>
      </c>
      <c r="M324" s="17">
        <v>0.64</v>
      </c>
      <c r="N324" s="17">
        <v>0.64</v>
      </c>
      <c r="O324" s="17">
        <v>-13.22</v>
      </c>
      <c r="P324" s="17">
        <f t="shared" si="20"/>
        <v>-10.197208399999999</v>
      </c>
      <c r="Q324" s="17">
        <v>-0.09</v>
      </c>
      <c r="R324" s="17">
        <f t="shared" si="21"/>
        <v>-6.6415899963580508E-2</v>
      </c>
    </row>
    <row r="325" spans="4:18" x14ac:dyDescent="0.25">
      <c r="D325" t="s">
        <v>63</v>
      </c>
      <c r="E325">
        <v>1.46089943</v>
      </c>
      <c r="F325">
        <v>4740.3324000000002</v>
      </c>
      <c r="G325">
        <v>94048.194816000003</v>
      </c>
      <c r="H325">
        <v>-8.76913929</v>
      </c>
      <c r="I325" s="3">
        <f t="shared" si="19"/>
        <v>-0.12810830590351605</v>
      </c>
      <c r="L325" s="38" t="s">
        <v>37</v>
      </c>
      <c r="M325" s="17">
        <v>0.66</v>
      </c>
      <c r="N325" s="17">
        <v>0.65</v>
      </c>
      <c r="O325" s="17">
        <v>-12.11</v>
      </c>
      <c r="P325" s="17">
        <f t="shared" si="20"/>
        <v>-10.28740406</v>
      </c>
      <c r="Q325" s="17">
        <v>-0.08</v>
      </c>
      <c r="R325" s="17">
        <f t="shared" si="21"/>
        <v>-6.9120089547013888E-2</v>
      </c>
    </row>
    <row r="326" spans="4:18" x14ac:dyDescent="0.25">
      <c r="D326" t="s">
        <v>64</v>
      </c>
      <c r="E326">
        <v>1.9967830900000001</v>
      </c>
      <c r="F326">
        <v>1025.91165</v>
      </c>
      <c r="G326">
        <v>128546.729745</v>
      </c>
      <c r="H326">
        <v>-7.73968554</v>
      </c>
      <c r="I326" s="3">
        <f t="shared" si="19"/>
        <v>-0.1545447320818952</v>
      </c>
      <c r="L326" s="38" t="s">
        <v>58</v>
      </c>
      <c r="M326" s="17">
        <v>1.95</v>
      </c>
      <c r="N326" s="17">
        <v>2.02</v>
      </c>
      <c r="O326" s="17">
        <v>-4.49</v>
      </c>
      <c r="P326" s="17">
        <f t="shared" si="20"/>
        <v>-8.9419784500000006</v>
      </c>
      <c r="Q326" s="17">
        <v>-0.08</v>
      </c>
      <c r="R326" s="17">
        <f t="shared" si="21"/>
        <v>-0.16756664925952472</v>
      </c>
    </row>
    <row r="327" spans="4:18" x14ac:dyDescent="0.25">
      <c r="D327" t="s">
        <v>65</v>
      </c>
      <c r="E327">
        <v>15.92470387</v>
      </c>
      <c r="F327">
        <v>14328.20775</v>
      </c>
      <c r="G327">
        <v>1025183.2645125</v>
      </c>
      <c r="H327">
        <v>-8.7583198499999995</v>
      </c>
      <c r="I327" s="3">
        <f t="shared" si="19"/>
        <v>-1.3947365000999281</v>
      </c>
      <c r="L327" s="38" t="s">
        <v>61</v>
      </c>
      <c r="M327" s="17">
        <v>1.32</v>
      </c>
      <c r="N327" s="17">
        <v>1.34</v>
      </c>
      <c r="O327" s="17">
        <v>-6.01</v>
      </c>
      <c r="P327" s="17">
        <f t="shared" si="20"/>
        <v>-7.2807102199999996</v>
      </c>
      <c r="Q327" s="17">
        <v>-0.08</v>
      </c>
      <c r="R327" s="17">
        <f t="shared" si="21"/>
        <v>-9.2974592333871661E-2</v>
      </c>
    </row>
    <row r="328" spans="4:18" x14ac:dyDescent="0.25">
      <c r="D328" t="s">
        <v>90</v>
      </c>
      <c r="E328">
        <v>2.5165558899999998</v>
      </c>
      <c r="F328">
        <v>2131.6855</v>
      </c>
      <c r="G328">
        <v>162008.098</v>
      </c>
      <c r="H328">
        <v>-10.39723015</v>
      </c>
      <c r="I328" s="3">
        <f t="shared" si="19"/>
        <v>-0.26165210773668085</v>
      </c>
      <c r="L328" s="38" t="s">
        <v>53</v>
      </c>
      <c r="M328" s="17">
        <v>0.73</v>
      </c>
      <c r="N328" s="17">
        <v>0.74</v>
      </c>
      <c r="O328" s="17">
        <v>-9.0299999999999994</v>
      </c>
      <c r="P328" s="17">
        <f t="shared" si="20"/>
        <v>-9.9475707999999994</v>
      </c>
      <c r="Q328" s="17">
        <v>-7.0000000000000007E-2</v>
      </c>
      <c r="R328" s="17">
        <f t="shared" si="21"/>
        <v>-7.1426577431737803E-2</v>
      </c>
    </row>
    <row r="329" spans="4:18" x14ac:dyDescent="0.25">
      <c r="D329" t="s">
        <v>49</v>
      </c>
      <c r="E329">
        <v>5.2175999300000004</v>
      </c>
      <c r="F329">
        <v>65095.537499999999</v>
      </c>
      <c r="G329">
        <v>335892.97350000002</v>
      </c>
      <c r="H329">
        <v>-10.66741085</v>
      </c>
      <c r="I329" s="3">
        <f t="shared" si="19"/>
        <v>-0.55658282104241241</v>
      </c>
      <c r="L329" s="38" t="s">
        <v>89</v>
      </c>
      <c r="M329" s="17">
        <v>0.3</v>
      </c>
      <c r="N329" s="17">
        <v>0.28000000000000003</v>
      </c>
      <c r="O329" s="17">
        <v>-21.17</v>
      </c>
      <c r="P329" s="17">
        <f t="shared" si="20"/>
        <v>-21.792804719999999</v>
      </c>
      <c r="Q329" s="17">
        <v>-7.0000000000000007E-2</v>
      </c>
      <c r="R329" s="17">
        <f t="shared" si="21"/>
        <v>-6.8524711114401504E-2</v>
      </c>
    </row>
    <row r="330" spans="4:18" x14ac:dyDescent="0.25">
      <c r="D330" t="s">
        <v>82</v>
      </c>
      <c r="E330">
        <v>1.55216752</v>
      </c>
      <c r="F330">
        <v>5843.4943000000003</v>
      </c>
      <c r="G330">
        <v>99923.752529999998</v>
      </c>
      <c r="H330">
        <v>-12.99548244</v>
      </c>
      <c r="I330" s="3">
        <f t="shared" si="19"/>
        <v>-0.20171165750098349</v>
      </c>
      <c r="L330" s="38" t="s">
        <v>111</v>
      </c>
      <c r="M330" s="17">
        <v>0.55000000000000004</v>
      </c>
      <c r="N330" s="17">
        <v>0.53</v>
      </c>
      <c r="O330" s="17">
        <v>-11.4</v>
      </c>
      <c r="P330" s="17">
        <f t="shared" si="20"/>
        <v>-10.59446526</v>
      </c>
      <c r="Q330" s="17">
        <v>-0.06</v>
      </c>
      <c r="R330" s="17">
        <f t="shared" si="21"/>
        <v>-5.6272907996509455E-2</v>
      </c>
    </row>
    <row r="331" spans="4:18" x14ac:dyDescent="0.25">
      <c r="D331" t="s">
        <v>67</v>
      </c>
      <c r="E331">
        <v>0.62686881000000005</v>
      </c>
      <c r="F331">
        <v>1446.4472499999999</v>
      </c>
      <c r="G331">
        <v>40355.878275000003</v>
      </c>
      <c r="H331">
        <v>-12.502103809999999</v>
      </c>
      <c r="I331" s="3">
        <f t="shared" si="19"/>
        <v>-7.8371789378711657E-2</v>
      </c>
      <c r="L331" s="38" t="s">
        <v>42</v>
      </c>
      <c r="M331" s="17">
        <v>0.46</v>
      </c>
      <c r="N331" s="17">
        <v>0.48</v>
      </c>
      <c r="O331" s="17">
        <v>-12.11</v>
      </c>
      <c r="P331" s="17">
        <f t="shared" si="20"/>
        <v>-14.72256374</v>
      </c>
      <c r="Q331" s="17">
        <v>-0.06</v>
      </c>
      <c r="R331" s="17">
        <f t="shared" si="21"/>
        <v>-7.0901972177886657E-2</v>
      </c>
    </row>
    <row r="332" spans="4:18" x14ac:dyDescent="0.25">
      <c r="D332" t="s">
        <v>68</v>
      </c>
      <c r="E332">
        <v>0.55905011999999998</v>
      </c>
      <c r="F332">
        <v>3661.2330000000002</v>
      </c>
      <c r="G332">
        <v>35989.920389999999</v>
      </c>
      <c r="H332">
        <v>-12.89503384</v>
      </c>
      <c r="I332" s="3">
        <f t="shared" si="19"/>
        <v>-7.2089702156560603E-2</v>
      </c>
      <c r="L332" s="38" t="s">
        <v>88</v>
      </c>
      <c r="M332" s="17">
        <v>0.27</v>
      </c>
      <c r="N332" s="17">
        <v>0.26</v>
      </c>
      <c r="O332" s="17">
        <v>-20.2</v>
      </c>
      <c r="P332" s="17">
        <f t="shared" si="20"/>
        <v>-15.503617289999999</v>
      </c>
      <c r="Q332" s="17">
        <v>-0.06</v>
      </c>
      <c r="R332" s="17">
        <f t="shared" si="21"/>
        <v>-4.5453489667204708E-2</v>
      </c>
    </row>
    <row r="333" spans="4:18" x14ac:dyDescent="0.25">
      <c r="D333" t="s">
        <v>5</v>
      </c>
      <c r="E333">
        <v>3.7886763299999999</v>
      </c>
      <c r="F333">
        <v>21098.9</v>
      </c>
      <c r="G333">
        <v>243903.28400000001</v>
      </c>
      <c r="H333">
        <v>-12.075620649999999</v>
      </c>
      <c r="I333" s="3">
        <f t="shared" si="19"/>
        <v>-0.4575061812671421</v>
      </c>
      <c r="L333" s="38" t="s">
        <v>11</v>
      </c>
      <c r="M333" s="17">
        <v>0.49</v>
      </c>
      <c r="N333" s="17">
        <v>0.5</v>
      </c>
      <c r="O333" s="17">
        <v>-9.8000000000000007</v>
      </c>
      <c r="P333" s="17">
        <f t="shared" si="20"/>
        <v>-14.048555370000001</v>
      </c>
      <c r="Q333" s="17">
        <v>-0.05</v>
      </c>
      <c r="R333" s="17">
        <f t="shared" si="21"/>
        <v>-6.8848713413235244E-2</v>
      </c>
    </row>
    <row r="334" spans="4:18" x14ac:dyDescent="0.25">
      <c r="D334" t="s">
        <v>9</v>
      </c>
      <c r="E334">
        <v>2.1219560300000002</v>
      </c>
      <c r="F334">
        <v>2034.3258000000001</v>
      </c>
      <c r="G334">
        <v>136604.97747000001</v>
      </c>
      <c r="H334">
        <v>-13.10949802</v>
      </c>
      <c r="I334" s="3">
        <f t="shared" si="19"/>
        <v>-0.27817778373812063</v>
      </c>
      <c r="L334" s="38" t="s">
        <v>67</v>
      </c>
      <c r="M334" s="17">
        <v>0.63</v>
      </c>
      <c r="N334" s="17">
        <v>0.64</v>
      </c>
      <c r="O334" s="17">
        <v>-7.79</v>
      </c>
      <c r="P334" s="17">
        <f t="shared" si="20"/>
        <v>-12.502103809999999</v>
      </c>
      <c r="Q334" s="17">
        <v>-0.05</v>
      </c>
      <c r="R334" s="17">
        <f t="shared" si="21"/>
        <v>-7.8371789378711657E-2</v>
      </c>
    </row>
    <row r="335" spans="4:18" x14ac:dyDescent="0.25">
      <c r="D335" t="s">
        <v>69</v>
      </c>
      <c r="E335">
        <v>1.2692472800000001</v>
      </c>
      <c r="F335">
        <v>1387.2702999999999</v>
      </c>
      <c r="G335">
        <v>81710.220669999995</v>
      </c>
      <c r="H335">
        <v>-8.2921791099999993</v>
      </c>
      <c r="I335" s="3">
        <f t="shared" si="19"/>
        <v>-0.10524825780640321</v>
      </c>
      <c r="L335" s="38" t="s">
        <v>85</v>
      </c>
      <c r="M335" s="17">
        <v>0.22</v>
      </c>
      <c r="N335" s="17">
        <v>0.22</v>
      </c>
      <c r="O335" s="17">
        <v>-13.67</v>
      </c>
      <c r="P335" s="17">
        <f t="shared" si="20"/>
        <v>-13.04948235</v>
      </c>
      <c r="Q335" s="17">
        <v>-0.03</v>
      </c>
      <c r="R335" s="17">
        <f t="shared" si="21"/>
        <v>-2.9819827544919016E-2</v>
      </c>
    </row>
    <row r="336" spans="4:18" x14ac:dyDescent="0.25">
      <c r="D336" t="s">
        <v>71</v>
      </c>
      <c r="E336">
        <v>0.61447448000000005</v>
      </c>
      <c r="F336">
        <v>2956.5</v>
      </c>
      <c r="G336">
        <v>39557.97</v>
      </c>
      <c r="H336">
        <v>-11.250331879999999</v>
      </c>
      <c r="I336" s="3">
        <f t="shared" si="19"/>
        <v>-6.9130418317904216E-2</v>
      </c>
      <c r="L336" s="38" t="s">
        <v>46</v>
      </c>
      <c r="M336" s="17">
        <v>0.26</v>
      </c>
      <c r="N336" s="17">
        <v>0.25</v>
      </c>
      <c r="O336" s="17">
        <v>-10.19</v>
      </c>
      <c r="P336" s="17">
        <f t="shared" si="20"/>
        <v>-12.078282359999999</v>
      </c>
      <c r="Q336" s="17">
        <v>-0.03</v>
      </c>
      <c r="R336" s="17">
        <f t="shared" si="21"/>
        <v>-3.0722588356592629E-2</v>
      </c>
    </row>
    <row r="337" spans="2:18" x14ac:dyDescent="0.25">
      <c r="D337" t="s">
        <v>72</v>
      </c>
      <c r="E337">
        <v>2.1069132599999998</v>
      </c>
      <c r="F337">
        <v>1438.35175</v>
      </c>
      <c r="G337">
        <v>135636.57002499999</v>
      </c>
      <c r="H337">
        <v>-9.4973192199999996</v>
      </c>
      <c r="I337" s="3">
        <f t="shared" si="19"/>
        <v>-0.20010027799070854</v>
      </c>
      <c r="L337" s="38" t="s">
        <v>48</v>
      </c>
      <c r="M337" s="17">
        <v>1.04</v>
      </c>
      <c r="N337" s="17">
        <v>1.0900000000000001</v>
      </c>
      <c r="O337" s="17">
        <v>-2.63</v>
      </c>
      <c r="P337" s="17">
        <f t="shared" si="20"/>
        <v>-11.621570589999999</v>
      </c>
      <c r="Q337" s="17">
        <v>-0.03</v>
      </c>
      <c r="R337" s="17">
        <f t="shared" si="21"/>
        <v>-0.11508246911941321</v>
      </c>
    </row>
    <row r="338" spans="2:18" x14ac:dyDescent="0.25">
      <c r="D338" t="s">
        <v>73</v>
      </c>
      <c r="E338">
        <v>0.97535819999999995</v>
      </c>
      <c r="F338">
        <v>679.18387499999994</v>
      </c>
      <c r="G338">
        <v>62790.54924375</v>
      </c>
      <c r="H338">
        <v>-9.2673730899999995</v>
      </c>
      <c r="I338" s="3">
        <f t="shared" si="19"/>
        <v>-9.039008335790838E-2</v>
      </c>
      <c r="L338" s="38" t="s">
        <v>69</v>
      </c>
      <c r="M338" s="17">
        <v>1.34</v>
      </c>
      <c r="N338" s="17">
        <v>1.41</v>
      </c>
      <c r="O338" s="17">
        <v>-2.04</v>
      </c>
      <c r="P338" s="17">
        <f t="shared" si="20"/>
        <v>-8.2921791099999993</v>
      </c>
      <c r="Q338" s="17">
        <v>-0.03</v>
      </c>
      <c r="R338" s="17">
        <f t="shared" si="21"/>
        <v>-0.10524825780640321</v>
      </c>
    </row>
    <row r="339" spans="2:18" x14ac:dyDescent="0.25">
      <c r="D339" t="s">
        <v>6</v>
      </c>
      <c r="E339">
        <v>4.2394889999999998</v>
      </c>
      <c r="F339">
        <v>1105.8558</v>
      </c>
      <c r="G339">
        <v>272925.21143999998</v>
      </c>
      <c r="H339">
        <v>-13.539089199999999</v>
      </c>
      <c r="I339" s="3">
        <f t="shared" si="19"/>
        <v>-0.57398819733418793</v>
      </c>
      <c r="L339" s="38" t="s">
        <v>83</v>
      </c>
      <c r="M339" s="17">
        <v>0.66</v>
      </c>
      <c r="N339" s="17">
        <v>0.69</v>
      </c>
      <c r="O339" s="17">
        <v>-4.8600000000000003</v>
      </c>
      <c r="P339" s="17">
        <f t="shared" si="20"/>
        <v>-12.289432529999999</v>
      </c>
      <c r="Q339" s="17">
        <v>-0.03</v>
      </c>
      <c r="R339" s="17">
        <f t="shared" si="21"/>
        <v>-7.8452360135460752E-2</v>
      </c>
    </row>
    <row r="340" spans="2:18" x14ac:dyDescent="0.25">
      <c r="D340" t="s">
        <v>83</v>
      </c>
      <c r="E340">
        <v>0.63837252</v>
      </c>
      <c r="F340">
        <v>1956.9739</v>
      </c>
      <c r="G340">
        <v>41096.4519</v>
      </c>
      <c r="H340">
        <v>-12.289432529999999</v>
      </c>
      <c r="I340" s="3">
        <f t="shared" si="19"/>
        <v>-7.8452360135460752E-2</v>
      </c>
      <c r="L340" s="38" t="s">
        <v>79</v>
      </c>
      <c r="M340" s="17">
        <v>0.25</v>
      </c>
      <c r="N340" s="17">
        <v>0.25</v>
      </c>
      <c r="O340" s="17">
        <v>-8.08</v>
      </c>
      <c r="P340" s="17">
        <f t="shared" si="20"/>
        <v>-14.8242054</v>
      </c>
      <c r="Q340" s="17">
        <v>-0.02</v>
      </c>
      <c r="R340" s="17">
        <f t="shared" si="21"/>
        <v>-3.5654439100230542E-2</v>
      </c>
    </row>
    <row r="341" spans="2:18" x14ac:dyDescent="0.25">
      <c r="D341" t="s">
        <v>50</v>
      </c>
      <c r="E341">
        <v>1.04760589</v>
      </c>
      <c r="F341">
        <v>7275.2569999999996</v>
      </c>
      <c r="G341">
        <v>67441.632389999999</v>
      </c>
      <c r="H341">
        <v>-11.48004723</v>
      </c>
      <c r="I341" s="3">
        <f t="shared" si="19"/>
        <v>-0.12026565095626186</v>
      </c>
      <c r="L341" s="38" t="s">
        <v>43</v>
      </c>
      <c r="M341" s="17">
        <v>0.44</v>
      </c>
      <c r="N341" s="17">
        <v>0.46</v>
      </c>
      <c r="O341" s="17">
        <v>-0.56999999999999995</v>
      </c>
      <c r="P341" s="17">
        <f t="shared" si="20"/>
        <v>-11.52563286</v>
      </c>
      <c r="Q341" s="17">
        <v>0</v>
      </c>
      <c r="R341" s="17">
        <f t="shared" si="21"/>
        <v>-4.7481323305465936E-2</v>
      </c>
    </row>
    <row r="342" spans="2:18" x14ac:dyDescent="0.25">
      <c r="D342" t="s">
        <v>75</v>
      </c>
      <c r="E342">
        <v>1.09755476</v>
      </c>
      <c r="F342">
        <v>1514.6234999999999</v>
      </c>
      <c r="G342">
        <v>70657.186275</v>
      </c>
      <c r="H342">
        <v>-10.795579910000001</v>
      </c>
      <c r="I342" s="3">
        <f t="shared" si="19"/>
        <v>-0.11848740117180873</v>
      </c>
      <c r="L342" s="38" t="s">
        <v>50</v>
      </c>
      <c r="M342" s="17">
        <v>1.1200000000000001</v>
      </c>
      <c r="N342" s="17">
        <v>1.24</v>
      </c>
      <c r="O342" s="17">
        <v>4.53</v>
      </c>
      <c r="P342" s="17">
        <f t="shared" si="20"/>
        <v>-11.48004723</v>
      </c>
      <c r="Q342" s="17">
        <v>0.05</v>
      </c>
      <c r="R342" s="17">
        <f t="shared" si="21"/>
        <v>-0.12026565095626186</v>
      </c>
    </row>
    <row r="343" spans="2:18" x14ac:dyDescent="0.25">
      <c r="I343" s="3"/>
      <c r="L343" s="38"/>
      <c r="M343" s="17"/>
      <c r="N343" s="17"/>
      <c r="O343" s="17"/>
      <c r="P343" s="17"/>
      <c r="Q343" s="17"/>
    </row>
    <row r="344" spans="2:18" x14ac:dyDescent="0.25">
      <c r="B344" s="30">
        <v>40807</v>
      </c>
      <c r="C344" s="31">
        <v>40820</v>
      </c>
      <c r="D344" t="s">
        <v>52</v>
      </c>
      <c r="E344">
        <v>3.7428595100000002</v>
      </c>
      <c r="F344">
        <v>8430.7999999999993</v>
      </c>
      <c r="G344">
        <v>199809.96</v>
      </c>
      <c r="H344">
        <v>-10.24974823</v>
      </c>
      <c r="I344" s="3">
        <f>H344*E344/100</f>
        <v>-0.38363367637761164</v>
      </c>
      <c r="L344" s="38" t="s">
        <v>65</v>
      </c>
      <c r="M344" s="17">
        <v>15.59</v>
      </c>
      <c r="N344" s="17">
        <v>15.92</v>
      </c>
      <c r="O344" s="17">
        <v>-9.94</v>
      </c>
      <c r="P344" s="17">
        <f t="shared" ref="P344:P389" si="22">VLOOKUP($L344,$D$344:$I$389,5,0)</f>
        <v>-9.5563840899999999</v>
      </c>
      <c r="Q344" s="17">
        <v>-1.53</v>
      </c>
      <c r="R344" s="17">
        <f>VLOOKUP($L344,$D$344:$I$389,6,0)</f>
        <v>-1.458081148927848</v>
      </c>
    </row>
    <row r="345" spans="2:18" x14ac:dyDescent="0.25">
      <c r="D345" t="s">
        <v>85</v>
      </c>
      <c r="E345">
        <v>0.30585804</v>
      </c>
      <c r="F345">
        <v>3943.9659999999999</v>
      </c>
      <c r="G345">
        <v>16328.01924</v>
      </c>
      <c r="H345">
        <v>-13.833163259999999</v>
      </c>
      <c r="I345" s="3">
        <f t="shared" ref="I345:I389" si="23">H345*E345/100</f>
        <v>-4.2309842017036109E-2</v>
      </c>
      <c r="L345" s="38" t="s">
        <v>49</v>
      </c>
      <c r="M345" s="17">
        <v>5.17</v>
      </c>
      <c r="N345" s="17">
        <v>4.9400000000000004</v>
      </c>
      <c r="O345" s="17">
        <v>-22.05</v>
      </c>
      <c r="P345" s="17">
        <f t="shared" si="22"/>
        <v>-9.0377531100000006</v>
      </c>
      <c r="Q345" s="17">
        <v>-1.19</v>
      </c>
      <c r="R345" s="17">
        <f t="shared" ref="R345:R389" si="24">VLOOKUP($L345,$D$344:$I$389,6,0)</f>
        <v>-0.49481678574948218</v>
      </c>
    </row>
    <row r="346" spans="2:18" x14ac:dyDescent="0.25">
      <c r="D346" t="s">
        <v>36</v>
      </c>
      <c r="E346">
        <v>3.28948295</v>
      </c>
      <c r="F346">
        <v>62716.702499999999</v>
      </c>
      <c r="G346">
        <v>175606.76699999999</v>
      </c>
      <c r="H346">
        <v>-9.6883573500000004</v>
      </c>
      <c r="I346" s="3">
        <f t="shared" si="23"/>
        <v>-0.31869686316332185</v>
      </c>
      <c r="L346" s="38" t="s">
        <v>38</v>
      </c>
      <c r="M346" s="17">
        <v>5.97</v>
      </c>
      <c r="N346" s="17">
        <v>5.79</v>
      </c>
      <c r="O346" s="17">
        <v>-18.079999999999998</v>
      </c>
      <c r="P346" s="17">
        <f t="shared" si="22"/>
        <v>-8.9676494600000005</v>
      </c>
      <c r="Q346" s="17">
        <v>-1.0900000000000001</v>
      </c>
      <c r="R346" s="17">
        <f t="shared" si="24"/>
        <v>-0.54723016207714825</v>
      </c>
    </row>
    <row r="347" spans="2:18" x14ac:dyDescent="0.25">
      <c r="D347" t="s">
        <v>37</v>
      </c>
      <c r="E347">
        <v>0.69273686000000001</v>
      </c>
      <c r="F347">
        <v>7294.1374999999998</v>
      </c>
      <c r="G347">
        <v>36981.277125000001</v>
      </c>
      <c r="H347">
        <v>-10.21768475</v>
      </c>
      <c r="I347" s="3">
        <f t="shared" si="23"/>
        <v>-7.078166850184886E-2</v>
      </c>
      <c r="L347" s="38" t="s">
        <v>36</v>
      </c>
      <c r="M347" s="17">
        <v>3.17</v>
      </c>
      <c r="N347" s="17">
        <v>3.01</v>
      </c>
      <c r="O347" s="17">
        <v>-21.07</v>
      </c>
      <c r="P347" s="17">
        <f t="shared" si="22"/>
        <v>-9.6883573500000004</v>
      </c>
      <c r="Q347" s="17">
        <v>-0.69</v>
      </c>
      <c r="R347" s="17">
        <f t="shared" si="24"/>
        <v>-0.31869686316332185</v>
      </c>
    </row>
    <row r="348" spans="2:18" x14ac:dyDescent="0.25">
      <c r="D348" t="s">
        <v>53</v>
      </c>
      <c r="E348">
        <v>0.82138350999999998</v>
      </c>
      <c r="F348">
        <v>1543.9784999999999</v>
      </c>
      <c r="G348">
        <v>43848.989399999999</v>
      </c>
      <c r="H348">
        <v>-9.5732832000000005</v>
      </c>
      <c r="I348" s="3">
        <f t="shared" si="23"/>
        <v>-7.8633369570400319E-2</v>
      </c>
      <c r="L348" s="38" t="s">
        <v>35</v>
      </c>
      <c r="M348" s="17">
        <v>9.17</v>
      </c>
      <c r="N348" s="17">
        <v>9.65</v>
      </c>
      <c r="O348" s="17">
        <v>-7.39</v>
      </c>
      <c r="P348" s="17">
        <f t="shared" si="22"/>
        <v>-8.23476505</v>
      </c>
      <c r="Q348" s="17">
        <v>-0.66</v>
      </c>
      <c r="R348" s="17">
        <f t="shared" si="24"/>
        <v>-0.74116289290133419</v>
      </c>
    </row>
    <row r="349" spans="2:18" x14ac:dyDescent="0.25">
      <c r="D349" t="s">
        <v>78</v>
      </c>
      <c r="E349">
        <v>1.1313726099999999</v>
      </c>
      <c r="F349">
        <v>4638.8281500000003</v>
      </c>
      <c r="G349">
        <v>60397.542513</v>
      </c>
      <c r="H349">
        <v>-12.33333683</v>
      </c>
      <c r="I349" s="3">
        <f t="shared" si="23"/>
        <v>-0.13953599479366224</v>
      </c>
      <c r="L349" s="38" t="s">
        <v>64</v>
      </c>
      <c r="M349" s="17">
        <v>2.4500000000000002</v>
      </c>
      <c r="N349" s="17">
        <v>2.2400000000000002</v>
      </c>
      <c r="O349" s="17">
        <v>-24.4</v>
      </c>
      <c r="P349" s="17">
        <f t="shared" si="22"/>
        <v>-7.83081198</v>
      </c>
      <c r="Q349" s="17">
        <v>-0.63</v>
      </c>
      <c r="R349" s="17">
        <f t="shared" si="24"/>
        <v>-0.20030712427316011</v>
      </c>
    </row>
    <row r="350" spans="2:18" x14ac:dyDescent="0.25">
      <c r="D350" t="s">
        <v>54</v>
      </c>
      <c r="E350">
        <v>1.3766479</v>
      </c>
      <c r="F350">
        <v>3700.473</v>
      </c>
      <c r="G350">
        <v>73491.393779999999</v>
      </c>
      <c r="H350">
        <v>-10.740056989999999</v>
      </c>
      <c r="I350" s="3">
        <f t="shared" si="23"/>
        <v>-0.14785276901163821</v>
      </c>
      <c r="L350" s="38" t="s">
        <v>52</v>
      </c>
      <c r="M350" s="17">
        <v>3.73</v>
      </c>
      <c r="N350" s="17">
        <v>3.65</v>
      </c>
      <c r="O350" s="17">
        <v>-15.86</v>
      </c>
      <c r="P350" s="17">
        <f t="shared" si="22"/>
        <v>-10.24974823</v>
      </c>
      <c r="Q350" s="17">
        <v>-0.6</v>
      </c>
      <c r="R350" s="17">
        <f t="shared" si="24"/>
        <v>-0.38363367637761164</v>
      </c>
    </row>
    <row r="351" spans="2:18" x14ac:dyDescent="0.25">
      <c r="D351" t="s">
        <v>79</v>
      </c>
      <c r="E351">
        <v>0.28959842000000002</v>
      </c>
      <c r="F351">
        <v>1180.1534999999999</v>
      </c>
      <c r="G351">
        <v>15460.010850000001</v>
      </c>
      <c r="H351">
        <v>-15.73051929</v>
      </c>
      <c r="I351" s="3">
        <f t="shared" si="23"/>
        <v>-4.5555335321635228E-2</v>
      </c>
      <c r="L351" s="38" t="s">
        <v>9</v>
      </c>
      <c r="M351" s="17">
        <v>1.6</v>
      </c>
      <c r="N351" s="17">
        <v>1.44</v>
      </c>
      <c r="O351" s="17">
        <v>-31.65</v>
      </c>
      <c r="P351" s="17">
        <f t="shared" si="22"/>
        <v>-10.93731594</v>
      </c>
      <c r="Q351" s="17">
        <v>-0.56999999999999995</v>
      </c>
      <c r="R351" s="17">
        <f t="shared" si="24"/>
        <v>-0.19943418301546142</v>
      </c>
    </row>
    <row r="352" spans="2:18" x14ac:dyDescent="0.25">
      <c r="D352" t="s">
        <v>86</v>
      </c>
      <c r="E352">
        <v>2.4470046999999999</v>
      </c>
      <c r="F352">
        <v>1389.6984</v>
      </c>
      <c r="G352">
        <v>130631.6496</v>
      </c>
      <c r="I352" s="3">
        <f t="shared" si="23"/>
        <v>0</v>
      </c>
      <c r="L352" s="38" t="s">
        <v>8</v>
      </c>
      <c r="M352" s="17">
        <v>4.45</v>
      </c>
      <c r="N352" s="17">
        <v>4.4000000000000004</v>
      </c>
      <c r="O352" s="17">
        <v>-12.5</v>
      </c>
      <c r="P352" s="17">
        <f t="shared" si="22"/>
        <v>-13.438635830000001</v>
      </c>
      <c r="Q352" s="17">
        <v>-0.56000000000000005</v>
      </c>
      <c r="R352" s="17">
        <f t="shared" si="24"/>
        <v>-0.5829277709033619</v>
      </c>
    </row>
    <row r="353" spans="4:18" x14ac:dyDescent="0.25">
      <c r="D353" t="s">
        <v>87</v>
      </c>
      <c r="E353">
        <v>0.62556555999999996</v>
      </c>
      <c r="F353">
        <v>3901.3298500000001</v>
      </c>
      <c r="G353">
        <v>33395.383516000002</v>
      </c>
      <c r="H353">
        <v>-16.018758770000002</v>
      </c>
      <c r="I353" s="3">
        <f t="shared" si="23"/>
        <v>-0.10020783800459961</v>
      </c>
      <c r="L353" s="38" t="s">
        <v>6</v>
      </c>
      <c r="M353" s="17">
        <v>3.5</v>
      </c>
      <c r="N353" s="17">
        <v>3.48</v>
      </c>
      <c r="O353" s="17">
        <v>-13.54</v>
      </c>
      <c r="P353" s="17">
        <f t="shared" si="22"/>
        <v>-12.9966135</v>
      </c>
      <c r="Q353" s="17">
        <v>-0.47</v>
      </c>
      <c r="R353" s="17">
        <f t="shared" si="24"/>
        <v>-0.45187014935408193</v>
      </c>
    </row>
    <row r="354" spans="4:18" x14ac:dyDescent="0.25">
      <c r="D354" t="s">
        <v>38</v>
      </c>
      <c r="E354">
        <v>6.1022697700000004</v>
      </c>
      <c r="F354">
        <v>60104.324999999997</v>
      </c>
      <c r="G354">
        <v>325765.44150000002</v>
      </c>
      <c r="H354">
        <v>-8.9676494600000005</v>
      </c>
      <c r="I354" s="3">
        <f t="shared" si="23"/>
        <v>-0.54723016207714825</v>
      </c>
      <c r="L354" s="38" t="s">
        <v>44</v>
      </c>
      <c r="M354" s="17">
        <v>2.15</v>
      </c>
      <c r="N354" s="17">
        <v>2.0299999999999998</v>
      </c>
      <c r="O354" s="17">
        <v>-20.63</v>
      </c>
      <c r="P354" s="17">
        <f t="shared" si="22"/>
        <v>-14.55604744</v>
      </c>
      <c r="Q354" s="17">
        <v>-0.45</v>
      </c>
      <c r="R354" s="17">
        <f t="shared" si="24"/>
        <v>-0.32109310084343512</v>
      </c>
    </row>
    <row r="355" spans="4:18" x14ac:dyDescent="0.25">
      <c r="D355" t="s">
        <v>39</v>
      </c>
      <c r="E355">
        <v>2.64559962</v>
      </c>
      <c r="F355">
        <v>7441.1750000000002</v>
      </c>
      <c r="G355">
        <v>141233.50150000001</v>
      </c>
      <c r="H355">
        <v>-10.59264374</v>
      </c>
      <c r="I355" s="3">
        <f t="shared" si="23"/>
        <v>-0.28023894253339376</v>
      </c>
      <c r="L355" s="38" t="s">
        <v>72</v>
      </c>
      <c r="M355" s="17">
        <v>2.84</v>
      </c>
      <c r="N355" s="17">
        <v>2.87</v>
      </c>
      <c r="O355" s="17">
        <v>-15.22</v>
      </c>
      <c r="P355" s="17">
        <f t="shared" si="22"/>
        <v>-9.8620176300000004</v>
      </c>
      <c r="Q355" s="17">
        <v>-0.44</v>
      </c>
      <c r="R355" s="17">
        <f t="shared" si="24"/>
        <v>-0.28828606050037547</v>
      </c>
    </row>
    <row r="356" spans="4:18" x14ac:dyDescent="0.25">
      <c r="D356" t="s">
        <v>11</v>
      </c>
      <c r="E356">
        <v>0.46757864999999998</v>
      </c>
      <c r="F356">
        <v>1235.711</v>
      </c>
      <c r="G356">
        <v>24961.3622</v>
      </c>
      <c r="H356">
        <v>-13.876129150000001</v>
      </c>
      <c r="I356" s="3">
        <f t="shared" si="23"/>
        <v>-6.4881817351826465E-2</v>
      </c>
      <c r="L356" s="38" t="s">
        <v>54</v>
      </c>
      <c r="M356" s="17">
        <v>1.31</v>
      </c>
      <c r="N356" s="17">
        <v>1.17</v>
      </c>
      <c r="O356" s="17">
        <v>-26.89</v>
      </c>
      <c r="P356" s="17">
        <f t="shared" si="22"/>
        <v>-10.740056989999999</v>
      </c>
      <c r="Q356" s="17">
        <v>-0.37</v>
      </c>
      <c r="R356" s="17">
        <f t="shared" si="24"/>
        <v>-0.14785276901163821</v>
      </c>
    </row>
    <row r="357" spans="4:18" x14ac:dyDescent="0.25">
      <c r="D357" t="s">
        <v>35</v>
      </c>
      <c r="E357">
        <v>9.0004133500000005</v>
      </c>
      <c r="F357">
        <v>6021.0630000000001</v>
      </c>
      <c r="G357">
        <v>480480.82740000001</v>
      </c>
      <c r="H357">
        <v>-8.23476505</v>
      </c>
      <c r="I357" s="3">
        <f t="shared" si="23"/>
        <v>-0.74116289290133419</v>
      </c>
      <c r="L357" s="38" t="s">
        <v>86</v>
      </c>
      <c r="M357" s="17">
        <v>2.41</v>
      </c>
      <c r="N357" s="17">
        <v>2.4</v>
      </c>
      <c r="O357" s="17">
        <v>-15.37</v>
      </c>
      <c r="P357" s="17">
        <f t="shared" si="22"/>
        <v>0</v>
      </c>
      <c r="Q357" s="17">
        <v>-0.37</v>
      </c>
      <c r="R357" s="17">
        <f t="shared" si="24"/>
        <v>0</v>
      </c>
    </row>
    <row r="358" spans="4:18" x14ac:dyDescent="0.25">
      <c r="D358" t="s">
        <v>40</v>
      </c>
      <c r="E358">
        <v>0.89709812</v>
      </c>
      <c r="F358">
        <v>4086.2595000000001</v>
      </c>
      <c r="G358">
        <v>47890.961340000002</v>
      </c>
      <c r="H358">
        <v>-12.04466057</v>
      </c>
      <c r="I358" s="3">
        <f t="shared" si="23"/>
        <v>-0.10805242353385128</v>
      </c>
      <c r="L358" s="38" t="s">
        <v>90</v>
      </c>
      <c r="M358" s="17">
        <v>2.5299999999999998</v>
      </c>
      <c r="N358" s="17">
        <v>2.4900000000000002</v>
      </c>
      <c r="O358" s="17">
        <v>-14.44</v>
      </c>
      <c r="P358" s="17">
        <f t="shared" si="22"/>
        <v>-11.071385380000001</v>
      </c>
      <c r="Q358" s="17">
        <v>-0.36</v>
      </c>
      <c r="R358" s="17">
        <f t="shared" si="24"/>
        <v>-0.27851721331233287</v>
      </c>
    </row>
    <row r="359" spans="4:18" x14ac:dyDescent="0.25">
      <c r="D359" t="s">
        <v>41</v>
      </c>
      <c r="E359">
        <v>2.3795065800000001</v>
      </c>
      <c r="F359">
        <v>16780.490000000002</v>
      </c>
      <c r="G359">
        <v>127028.30929999999</v>
      </c>
      <c r="H359">
        <v>-14.49292088</v>
      </c>
      <c r="I359" s="3">
        <f t="shared" si="23"/>
        <v>-0.34486000597379396</v>
      </c>
      <c r="L359" s="38" t="s">
        <v>75</v>
      </c>
      <c r="M359" s="17">
        <v>1.21</v>
      </c>
      <c r="N359" s="17">
        <v>1.1000000000000001</v>
      </c>
      <c r="O359" s="17">
        <v>-23.78</v>
      </c>
      <c r="P359" s="17">
        <f t="shared" si="22"/>
        <v>-10.63945389</v>
      </c>
      <c r="Q359" s="17">
        <v>-0.3</v>
      </c>
      <c r="R359" s="17">
        <f t="shared" si="24"/>
        <v>-0.1326689522268831</v>
      </c>
    </row>
    <row r="360" spans="4:18" x14ac:dyDescent="0.25">
      <c r="D360" t="s">
        <v>111</v>
      </c>
      <c r="E360">
        <v>0.64939930999999995</v>
      </c>
      <c r="F360">
        <v>1199.5754999999999</v>
      </c>
      <c r="G360">
        <v>34667.731950000001</v>
      </c>
      <c r="H360">
        <v>-10.424563409999999</v>
      </c>
      <c r="I360" s="3">
        <f t="shared" si="23"/>
        <v>-6.7697042855052458E-2</v>
      </c>
      <c r="L360" s="38" t="s">
        <v>61</v>
      </c>
      <c r="M360" s="17">
        <v>1.47</v>
      </c>
      <c r="N360" s="17">
        <v>1.4</v>
      </c>
      <c r="O360" s="17">
        <v>-19.38</v>
      </c>
      <c r="P360" s="17">
        <f t="shared" si="22"/>
        <v>-7.9127073299999999</v>
      </c>
      <c r="Q360" s="17">
        <v>-0.28999999999999998</v>
      </c>
      <c r="R360" s="17">
        <f t="shared" si="24"/>
        <v>-0.11901809949843256</v>
      </c>
    </row>
    <row r="361" spans="4:18" x14ac:dyDescent="0.25">
      <c r="D361" t="s">
        <v>42</v>
      </c>
      <c r="E361">
        <v>0.32251331</v>
      </c>
      <c r="F361">
        <v>1885.7775999999999</v>
      </c>
      <c r="G361">
        <v>17217.149487999999</v>
      </c>
      <c r="H361">
        <v>-13.426301</v>
      </c>
      <c r="I361" s="3">
        <f t="shared" si="23"/>
        <v>-4.3301607765663101E-2</v>
      </c>
      <c r="L361" s="38" t="s">
        <v>39</v>
      </c>
      <c r="M361" s="17">
        <v>2.71</v>
      </c>
      <c r="N361" s="17">
        <v>2.78</v>
      </c>
      <c r="O361" s="17">
        <v>-9.17</v>
      </c>
      <c r="P361" s="17">
        <f t="shared" si="22"/>
        <v>-10.59264374</v>
      </c>
      <c r="Q361" s="17">
        <v>-0.25</v>
      </c>
      <c r="R361" s="17">
        <f t="shared" si="24"/>
        <v>-0.28023894253339376</v>
      </c>
    </row>
    <row r="362" spans="4:18" x14ac:dyDescent="0.25">
      <c r="D362" t="s">
        <v>43</v>
      </c>
      <c r="E362">
        <v>0.41269760999999999</v>
      </c>
      <c r="F362">
        <v>1896.0047999999999</v>
      </c>
      <c r="G362">
        <v>22031.575776000001</v>
      </c>
      <c r="H362">
        <v>-11.075368879999999</v>
      </c>
      <c r="I362" s="3">
        <f t="shared" si="23"/>
        <v>-4.5707782666443764E-2</v>
      </c>
      <c r="L362" s="38" t="s">
        <v>82</v>
      </c>
      <c r="M362" s="17">
        <v>1.48</v>
      </c>
      <c r="N362" s="17">
        <v>1.42</v>
      </c>
      <c r="O362" s="17">
        <v>-16.21</v>
      </c>
      <c r="P362" s="17">
        <f t="shared" si="22"/>
        <v>-13.710872650000001</v>
      </c>
      <c r="Q362" s="17">
        <v>-0.24</v>
      </c>
      <c r="R362" s="17">
        <f t="shared" si="24"/>
        <v>-0.20130635164956856</v>
      </c>
    </row>
    <row r="363" spans="4:18" x14ac:dyDescent="0.25">
      <c r="D363" t="s">
        <v>44</v>
      </c>
      <c r="E363">
        <v>2.2059085899999999</v>
      </c>
      <c r="F363">
        <v>3398.5830000000001</v>
      </c>
      <c r="G363">
        <v>117760.90095</v>
      </c>
      <c r="H363">
        <v>-14.55604744</v>
      </c>
      <c r="I363" s="3">
        <f t="shared" si="23"/>
        <v>-0.32109310084343512</v>
      </c>
      <c r="L363" s="38" t="s">
        <v>45</v>
      </c>
      <c r="M363" s="17">
        <v>1.51</v>
      </c>
      <c r="N363" s="17">
        <v>1.49</v>
      </c>
      <c r="O363" s="17">
        <v>-15.21</v>
      </c>
      <c r="P363" s="17">
        <f t="shared" si="22"/>
        <v>-13.72416496</v>
      </c>
      <c r="Q363" s="17">
        <v>-0.23</v>
      </c>
      <c r="R363" s="17">
        <f t="shared" si="24"/>
        <v>-0.20864167819072585</v>
      </c>
    </row>
    <row r="364" spans="4:18" x14ac:dyDescent="0.25">
      <c r="D364" t="s">
        <v>45</v>
      </c>
      <c r="E364">
        <v>1.5202504400000001</v>
      </c>
      <c r="F364">
        <v>4712.9799999999996</v>
      </c>
      <c r="G364">
        <v>81157.515599999999</v>
      </c>
      <c r="H364">
        <v>-13.72416496</v>
      </c>
      <c r="I364" s="3">
        <f t="shared" si="23"/>
        <v>-0.20864167819072585</v>
      </c>
      <c r="L364" s="38" t="s">
        <v>58</v>
      </c>
      <c r="M364" s="17">
        <v>2.58</v>
      </c>
      <c r="N364" s="17">
        <v>2.68</v>
      </c>
      <c r="O364" s="17">
        <v>-8.49</v>
      </c>
      <c r="P364" s="17">
        <f t="shared" si="22"/>
        <v>-9.1725797700000005</v>
      </c>
      <c r="Q364" s="17">
        <v>-0.21</v>
      </c>
      <c r="R364" s="17">
        <f t="shared" si="24"/>
        <v>-0.2319328080626045</v>
      </c>
    </row>
    <row r="365" spans="4:18" x14ac:dyDescent="0.25">
      <c r="D365" t="s">
        <v>46</v>
      </c>
      <c r="E365">
        <v>0.31678828999999997</v>
      </c>
      <c r="F365">
        <v>1277.3054</v>
      </c>
      <c r="G365">
        <v>16911.523496000002</v>
      </c>
      <c r="H365">
        <v>-12.96413231</v>
      </c>
      <c r="I365" s="3">
        <f t="shared" si="23"/>
        <v>-4.10688530581865E-2</v>
      </c>
      <c r="L365" s="38" t="s">
        <v>73</v>
      </c>
      <c r="M365" s="17">
        <v>1.22</v>
      </c>
      <c r="N365" s="17">
        <v>1.25</v>
      </c>
      <c r="O365" s="17">
        <v>-16.46</v>
      </c>
      <c r="P365" s="17">
        <f t="shared" si="22"/>
        <v>-9.8026590299999992</v>
      </c>
      <c r="Q365" s="17">
        <v>-0.21</v>
      </c>
      <c r="R365" s="17">
        <f t="shared" si="24"/>
        <v>-0.12651059423674568</v>
      </c>
    </row>
    <row r="366" spans="4:18" x14ac:dyDescent="0.25">
      <c r="D366" t="s">
        <v>58</v>
      </c>
      <c r="E366">
        <v>2.5285450100000002</v>
      </c>
      <c r="F366">
        <v>1804.60725</v>
      </c>
      <c r="G366">
        <v>134984.62229999999</v>
      </c>
      <c r="H366">
        <v>-9.1725797700000005</v>
      </c>
      <c r="I366" s="3">
        <f t="shared" si="23"/>
        <v>-0.2319328080626045</v>
      </c>
      <c r="L366" s="38" t="s">
        <v>53</v>
      </c>
      <c r="M366" s="17">
        <v>0.8</v>
      </c>
      <c r="N366" s="17">
        <v>0.74</v>
      </c>
      <c r="O366" s="17">
        <v>-22.71</v>
      </c>
      <c r="P366" s="17">
        <f t="shared" si="22"/>
        <v>-9.5732832000000005</v>
      </c>
      <c r="Q366" s="17">
        <v>-0.19</v>
      </c>
      <c r="R366" s="17">
        <f t="shared" si="24"/>
        <v>-7.8633369570400319E-2</v>
      </c>
    </row>
    <row r="367" spans="4:18" x14ac:dyDescent="0.25">
      <c r="D367" t="s">
        <v>8</v>
      </c>
      <c r="E367">
        <v>4.3377004799999996</v>
      </c>
      <c r="F367">
        <v>17867.68</v>
      </c>
      <c r="G367">
        <v>231565.13279999999</v>
      </c>
      <c r="H367">
        <v>-13.438635830000001</v>
      </c>
      <c r="I367" s="3">
        <f t="shared" si="23"/>
        <v>-0.5829277709033619</v>
      </c>
      <c r="L367" s="38" t="s">
        <v>5</v>
      </c>
      <c r="M367" s="17">
        <v>3.93</v>
      </c>
      <c r="N367" s="17">
        <v>4.1399999999999997</v>
      </c>
      <c r="O367" s="17">
        <v>-4.34</v>
      </c>
      <c r="P367" s="17">
        <f t="shared" si="22"/>
        <v>-13.454621319999999</v>
      </c>
      <c r="Q367" s="17">
        <v>-0.17</v>
      </c>
      <c r="R367" s="17">
        <f t="shared" si="24"/>
        <v>-0.50251553629257251</v>
      </c>
    </row>
    <row r="368" spans="4:18" x14ac:dyDescent="0.25">
      <c r="D368" t="s">
        <v>88</v>
      </c>
      <c r="E368">
        <v>0.27430596000000002</v>
      </c>
      <c r="F368">
        <v>1627.0704000000001</v>
      </c>
      <c r="G368">
        <v>14643.633599999999</v>
      </c>
      <c r="H368">
        <v>-15.51994133</v>
      </c>
      <c r="I368" s="3">
        <f t="shared" si="23"/>
        <v>-4.2572124056693278E-2</v>
      </c>
      <c r="L368" s="38" t="s">
        <v>60</v>
      </c>
      <c r="M368" s="17">
        <v>1.18</v>
      </c>
      <c r="N368" s="17">
        <v>1.1299999999999999</v>
      </c>
      <c r="O368" s="17">
        <v>-13.7</v>
      </c>
      <c r="P368" s="17">
        <f t="shared" si="22"/>
        <v>-10.94079494</v>
      </c>
      <c r="Q368" s="17">
        <v>-0.16</v>
      </c>
      <c r="R368" s="17">
        <f t="shared" si="24"/>
        <v>-0.1232538700316106</v>
      </c>
    </row>
    <row r="369" spans="4:18" x14ac:dyDescent="0.25">
      <c r="D369" t="s">
        <v>89</v>
      </c>
      <c r="E369">
        <v>0.21658658</v>
      </c>
      <c r="F369">
        <v>1290.4380000000001</v>
      </c>
      <c r="G369">
        <v>11562.324479999999</v>
      </c>
      <c r="H369">
        <v>-19.483190539999999</v>
      </c>
      <c r="I369" s="3">
        <f t="shared" si="23"/>
        <v>-4.2197976065469531E-2</v>
      </c>
      <c r="L369" s="38" t="s">
        <v>87</v>
      </c>
      <c r="M369" s="17">
        <v>0.59</v>
      </c>
      <c r="N369" s="17">
        <v>0.56000000000000005</v>
      </c>
      <c r="O369" s="17">
        <v>-22.9</v>
      </c>
      <c r="P369" s="17">
        <f t="shared" si="22"/>
        <v>-16.018758770000002</v>
      </c>
      <c r="Q369" s="17">
        <v>-0.14000000000000001</v>
      </c>
      <c r="R369" s="17">
        <f t="shared" si="24"/>
        <v>-0.10020783800459961</v>
      </c>
    </row>
    <row r="370" spans="4:18" x14ac:dyDescent="0.25">
      <c r="D370" t="s">
        <v>60</v>
      </c>
      <c r="E370">
        <v>1.1265531499999999</v>
      </c>
      <c r="F370">
        <v>2459.7242999999999</v>
      </c>
      <c r="G370">
        <v>60140.259135</v>
      </c>
      <c r="H370">
        <v>-10.94079494</v>
      </c>
      <c r="I370" s="3">
        <f t="shared" si="23"/>
        <v>-0.1232538700316106</v>
      </c>
      <c r="L370" s="38" t="s">
        <v>62</v>
      </c>
      <c r="M370" s="17">
        <v>0.71</v>
      </c>
      <c r="N370" s="17">
        <v>0.69</v>
      </c>
      <c r="O370" s="17">
        <v>-18.57</v>
      </c>
      <c r="P370" s="17">
        <f t="shared" si="22"/>
        <v>-10.771553989999999</v>
      </c>
      <c r="Q370" s="17">
        <v>-0.13</v>
      </c>
      <c r="R370" s="17">
        <f t="shared" si="24"/>
        <v>-7.8763275597214633E-2</v>
      </c>
    </row>
    <row r="371" spans="4:18" x14ac:dyDescent="0.25">
      <c r="D371" t="s">
        <v>61</v>
      </c>
      <c r="E371">
        <v>1.5041387799999999</v>
      </c>
      <c r="F371">
        <v>764.73720000000003</v>
      </c>
      <c r="G371">
        <v>80297.406000000003</v>
      </c>
      <c r="H371">
        <v>-7.9127073299999999</v>
      </c>
      <c r="I371" s="3">
        <f t="shared" si="23"/>
        <v>-0.11901809949843256</v>
      </c>
      <c r="L371" s="38" t="s">
        <v>37</v>
      </c>
      <c r="M371" s="17">
        <v>0.69</v>
      </c>
      <c r="N371" s="17">
        <v>0.66</v>
      </c>
      <c r="O371" s="17">
        <v>-17.75</v>
      </c>
      <c r="P371" s="17">
        <f t="shared" si="22"/>
        <v>-10.21768475</v>
      </c>
      <c r="Q371" s="17">
        <v>-0.12</v>
      </c>
      <c r="R371" s="17">
        <f t="shared" si="24"/>
        <v>-7.078166850184886E-2</v>
      </c>
    </row>
    <row r="372" spans="4:18" x14ac:dyDescent="0.25">
      <c r="D372" t="s">
        <v>62</v>
      </c>
      <c r="E372">
        <v>0.73121552999999995</v>
      </c>
      <c r="F372">
        <v>947.46199999999999</v>
      </c>
      <c r="G372">
        <v>39035.434399999998</v>
      </c>
      <c r="H372">
        <v>-10.771553989999999</v>
      </c>
      <c r="I372" s="3">
        <f t="shared" si="23"/>
        <v>-7.8763275597214633E-2</v>
      </c>
      <c r="L372" s="38" t="s">
        <v>48</v>
      </c>
      <c r="M372" s="17">
        <v>1.01</v>
      </c>
      <c r="N372" s="17">
        <v>0.99</v>
      </c>
      <c r="O372" s="17">
        <v>-11.77</v>
      </c>
      <c r="P372" s="17">
        <f t="shared" si="22"/>
        <v>-11.04965878</v>
      </c>
      <c r="Q372" s="17">
        <v>-0.12</v>
      </c>
      <c r="R372" s="17">
        <f t="shared" si="24"/>
        <v>-0.1084658516753329</v>
      </c>
    </row>
    <row r="373" spans="4:18" x14ac:dyDescent="0.25">
      <c r="D373" t="s">
        <v>48</v>
      </c>
      <c r="E373">
        <v>0.98162172999999997</v>
      </c>
      <c r="F373">
        <v>798.82920000000001</v>
      </c>
      <c r="G373">
        <v>52403.195520000001</v>
      </c>
      <c r="H373">
        <v>-11.04965878</v>
      </c>
      <c r="I373" s="3">
        <f t="shared" si="23"/>
        <v>-0.1084658516753329</v>
      </c>
      <c r="L373" s="38" t="s">
        <v>63</v>
      </c>
      <c r="M373" s="17">
        <v>1.68</v>
      </c>
      <c r="N373" s="17">
        <v>1.77</v>
      </c>
      <c r="O373" s="17">
        <v>-7.31</v>
      </c>
      <c r="P373" s="17">
        <f t="shared" si="22"/>
        <v>-8.5376653699999991</v>
      </c>
      <c r="Q373" s="17">
        <v>-0.12</v>
      </c>
      <c r="R373" s="17">
        <f t="shared" si="24"/>
        <v>-0.14100913906765933</v>
      </c>
    </row>
    <row r="374" spans="4:18" x14ac:dyDescent="0.25">
      <c r="D374" t="s">
        <v>63</v>
      </c>
      <c r="E374">
        <v>1.6516123899999999</v>
      </c>
      <c r="F374">
        <v>4740.3324000000002</v>
      </c>
      <c r="G374">
        <v>88170.182639999999</v>
      </c>
      <c r="H374">
        <v>-8.5376653699999991</v>
      </c>
      <c r="I374" s="3">
        <f t="shared" si="23"/>
        <v>-0.14100913906765933</v>
      </c>
      <c r="L374" s="38" t="s">
        <v>78</v>
      </c>
      <c r="M374" s="17">
        <v>1.21</v>
      </c>
      <c r="N374" s="17">
        <v>1.18</v>
      </c>
      <c r="O374" s="17">
        <v>-9.57</v>
      </c>
      <c r="P374" s="17">
        <f t="shared" si="22"/>
        <v>-12.33333683</v>
      </c>
      <c r="Q374" s="17">
        <v>-0.11</v>
      </c>
      <c r="R374" s="17">
        <f t="shared" si="24"/>
        <v>-0.13953599479366224</v>
      </c>
    </row>
    <row r="375" spans="4:18" x14ac:dyDescent="0.25">
      <c r="D375" t="s">
        <v>64</v>
      </c>
      <c r="E375">
        <v>2.5579355600000002</v>
      </c>
      <c r="F375">
        <v>1025.1773000000001</v>
      </c>
      <c r="G375">
        <v>136553.61636000001</v>
      </c>
      <c r="H375">
        <v>-7.83081198</v>
      </c>
      <c r="I375" s="3">
        <f t="shared" si="23"/>
        <v>-0.20030712427316011</v>
      </c>
      <c r="L375" s="38" t="s">
        <v>40</v>
      </c>
      <c r="M375" s="17">
        <v>0.92</v>
      </c>
      <c r="N375" s="17">
        <v>0.92</v>
      </c>
      <c r="O375" s="17">
        <v>-11.6</v>
      </c>
      <c r="P375" s="17">
        <f t="shared" si="22"/>
        <v>-12.04466057</v>
      </c>
      <c r="Q375" s="17">
        <v>-0.1</v>
      </c>
      <c r="R375" s="17">
        <f t="shared" si="24"/>
        <v>-0.10805242353385128</v>
      </c>
    </row>
    <row r="376" spans="4:18" x14ac:dyDescent="0.25">
      <c r="D376" t="s">
        <v>65</v>
      </c>
      <c r="E376">
        <v>15.25766582</v>
      </c>
      <c r="F376">
        <v>12949.44217</v>
      </c>
      <c r="G376">
        <v>814519.91249300004</v>
      </c>
      <c r="H376">
        <v>-9.5563840899999999</v>
      </c>
      <c r="I376" s="3">
        <f t="shared" si="23"/>
        <v>-1.458081148927848</v>
      </c>
      <c r="L376" s="38" t="s">
        <v>71</v>
      </c>
      <c r="M376" s="17">
        <v>0.56000000000000005</v>
      </c>
      <c r="N376" s="17">
        <v>0.54</v>
      </c>
      <c r="O376" s="17">
        <v>-16.93</v>
      </c>
      <c r="P376" s="17">
        <f t="shared" si="22"/>
        <v>-11.2037096</v>
      </c>
      <c r="Q376" s="17">
        <v>-0.1</v>
      </c>
      <c r="R376" s="17">
        <f t="shared" si="24"/>
        <v>-6.3113944678614878E-2</v>
      </c>
    </row>
    <row r="377" spans="4:18" x14ac:dyDescent="0.25">
      <c r="D377" t="s">
        <v>90</v>
      </c>
      <c r="E377">
        <v>2.5156491600000002</v>
      </c>
      <c r="F377">
        <v>2131.6855</v>
      </c>
      <c r="G377">
        <v>134296.18650000001</v>
      </c>
      <c r="H377">
        <v>-11.071385380000001</v>
      </c>
      <c r="I377" s="3">
        <f t="shared" si="23"/>
        <v>-0.27851721331233287</v>
      </c>
      <c r="L377" s="38" t="s">
        <v>111</v>
      </c>
      <c r="M377" s="17">
        <v>0.64</v>
      </c>
      <c r="N377" s="17">
        <v>0.66</v>
      </c>
      <c r="O377" s="17">
        <v>-11.28</v>
      </c>
      <c r="P377" s="17">
        <f t="shared" si="22"/>
        <v>-10.424563409999999</v>
      </c>
      <c r="Q377" s="17">
        <v>-7.0000000000000007E-2</v>
      </c>
      <c r="R377" s="17">
        <f t="shared" si="24"/>
        <v>-6.7697042855052458E-2</v>
      </c>
    </row>
    <row r="378" spans="4:18" x14ac:dyDescent="0.25">
      <c r="D378" t="s">
        <v>49</v>
      </c>
      <c r="E378">
        <v>5.4749978199999996</v>
      </c>
      <c r="F378">
        <v>65095.537499999999</v>
      </c>
      <c r="G378">
        <v>292278.96337499999</v>
      </c>
      <c r="H378">
        <v>-9.0377531100000006</v>
      </c>
      <c r="I378" s="3">
        <f t="shared" si="23"/>
        <v>-0.49481678574948218</v>
      </c>
      <c r="L378" s="38" t="s">
        <v>46</v>
      </c>
      <c r="M378" s="17">
        <v>0.3</v>
      </c>
      <c r="N378" s="17">
        <v>0.28999999999999998</v>
      </c>
      <c r="O378" s="17">
        <v>-21.3</v>
      </c>
      <c r="P378" s="17">
        <f t="shared" si="22"/>
        <v>-12.96413231</v>
      </c>
      <c r="Q378" s="17">
        <v>-7.0000000000000007E-2</v>
      </c>
      <c r="R378" s="17">
        <f t="shared" si="24"/>
        <v>-4.10688530581865E-2</v>
      </c>
    </row>
    <row r="379" spans="4:18" x14ac:dyDescent="0.25">
      <c r="D379" t="s">
        <v>82</v>
      </c>
      <c r="E379">
        <v>1.46822421</v>
      </c>
      <c r="F379">
        <v>5671.5001000000002</v>
      </c>
      <c r="G379">
        <v>78380.131382000007</v>
      </c>
      <c r="H379">
        <v>-13.710872650000001</v>
      </c>
      <c r="I379" s="3">
        <f t="shared" si="23"/>
        <v>-0.20130635164956856</v>
      </c>
      <c r="L379" s="38" t="s">
        <v>42</v>
      </c>
      <c r="M379" s="17">
        <v>0.33</v>
      </c>
      <c r="N379" s="17">
        <v>0.31</v>
      </c>
      <c r="O379" s="17">
        <v>-17.850000000000001</v>
      </c>
      <c r="P379" s="17">
        <f t="shared" si="22"/>
        <v>-13.426301</v>
      </c>
      <c r="Q379" s="17">
        <v>-0.06</v>
      </c>
      <c r="R379" s="17">
        <f t="shared" si="24"/>
        <v>-4.3301607765663101E-2</v>
      </c>
    </row>
    <row r="380" spans="4:18" x14ac:dyDescent="0.25">
      <c r="D380" t="s">
        <v>67</v>
      </c>
      <c r="E380">
        <v>0.67992790999999997</v>
      </c>
      <c r="F380">
        <v>1446.11475</v>
      </c>
      <c r="G380">
        <v>36297.480224999999</v>
      </c>
      <c r="H380">
        <v>-12.91790771</v>
      </c>
      <c r="I380" s="3">
        <f t="shared" si="23"/>
        <v>-8.7832459908331856E-2</v>
      </c>
      <c r="L380" s="38" t="s">
        <v>67</v>
      </c>
      <c r="M380" s="17">
        <v>0.69</v>
      </c>
      <c r="N380" s="17">
        <v>0.72</v>
      </c>
      <c r="O380" s="17">
        <v>-9.16</v>
      </c>
      <c r="P380" s="17">
        <f t="shared" si="22"/>
        <v>-12.91790771</v>
      </c>
      <c r="Q380" s="17">
        <v>-0.06</v>
      </c>
      <c r="R380" s="17">
        <f t="shared" si="24"/>
        <v>-8.7832459908331856E-2</v>
      </c>
    </row>
    <row r="381" spans="4:18" x14ac:dyDescent="0.25">
      <c r="D381" t="s">
        <v>68</v>
      </c>
      <c r="E381">
        <v>0.37132525</v>
      </c>
      <c r="F381">
        <v>2394.0749999999998</v>
      </c>
      <c r="G381">
        <v>19822.940999999999</v>
      </c>
      <c r="H381">
        <v>-12.51009464</v>
      </c>
      <c r="I381" s="3">
        <f t="shared" si="23"/>
        <v>-4.6453140197216601E-2</v>
      </c>
      <c r="L381" s="38" t="s">
        <v>85</v>
      </c>
      <c r="M381" s="17">
        <v>0.28999999999999998</v>
      </c>
      <c r="N381" s="17">
        <v>0.28999999999999998</v>
      </c>
      <c r="O381" s="17">
        <v>-18.12</v>
      </c>
      <c r="P381" s="17">
        <f t="shared" si="22"/>
        <v>-13.833163259999999</v>
      </c>
      <c r="Q381" s="17">
        <v>-0.05</v>
      </c>
      <c r="R381" s="17">
        <f t="shared" si="24"/>
        <v>-4.2309842017036109E-2</v>
      </c>
    </row>
    <row r="382" spans="4:18" x14ac:dyDescent="0.25">
      <c r="D382" t="s">
        <v>5</v>
      </c>
      <c r="E382">
        <v>3.7348917099999999</v>
      </c>
      <c r="F382">
        <v>21098.9</v>
      </c>
      <c r="G382">
        <v>199384.60500000001</v>
      </c>
      <c r="H382">
        <v>-13.454621319999999</v>
      </c>
      <c r="I382" s="3">
        <f t="shared" si="23"/>
        <v>-0.50251553629257251</v>
      </c>
      <c r="L382" s="38" t="s">
        <v>68</v>
      </c>
      <c r="M382" s="17">
        <v>0.36</v>
      </c>
      <c r="N382" s="17">
        <v>0.37</v>
      </c>
      <c r="O382" s="17">
        <v>-14.73</v>
      </c>
      <c r="P382" s="17">
        <f t="shared" si="22"/>
        <v>-12.51009464</v>
      </c>
      <c r="Q382" s="17">
        <v>-0.05</v>
      </c>
      <c r="R382" s="17">
        <f t="shared" si="24"/>
        <v>-4.6453140197216601E-2</v>
      </c>
    </row>
    <row r="383" spans="4:18" x14ac:dyDescent="0.25">
      <c r="D383" t="s">
        <v>9</v>
      </c>
      <c r="E383">
        <v>1.8234289299999999</v>
      </c>
      <c r="F383">
        <v>1721.3525999999999</v>
      </c>
      <c r="G383">
        <v>97342.489530000006</v>
      </c>
      <c r="H383">
        <v>-10.93731594</v>
      </c>
      <c r="I383" s="3">
        <f t="shared" si="23"/>
        <v>-0.19943418301546142</v>
      </c>
      <c r="L383" s="38" t="s">
        <v>79</v>
      </c>
      <c r="M383" s="17">
        <v>0.3</v>
      </c>
      <c r="N383" s="17">
        <v>0.3</v>
      </c>
      <c r="O383" s="17">
        <v>-9.31</v>
      </c>
      <c r="P383" s="17">
        <f t="shared" si="22"/>
        <v>-15.73051929</v>
      </c>
      <c r="Q383" s="17">
        <v>-0.03</v>
      </c>
      <c r="R383" s="17">
        <f t="shared" si="24"/>
        <v>-4.5555335321635228E-2</v>
      </c>
    </row>
    <row r="384" spans="4:18" x14ac:dyDescent="0.25">
      <c r="D384" t="s">
        <v>69</v>
      </c>
      <c r="E384">
        <v>1.62025712</v>
      </c>
      <c r="F384">
        <v>1387.2702999999999</v>
      </c>
      <c r="G384">
        <v>86496.303205000004</v>
      </c>
      <c r="H384">
        <v>-8.7942132900000001</v>
      </c>
      <c r="I384" s="3">
        <f t="shared" si="23"/>
        <v>-0.14248886697921123</v>
      </c>
      <c r="L384" s="38" t="s">
        <v>88</v>
      </c>
      <c r="M384" s="17">
        <v>0.27</v>
      </c>
      <c r="N384" s="17">
        <v>0.28000000000000003</v>
      </c>
      <c r="O384" s="17">
        <v>-10.44</v>
      </c>
      <c r="P384" s="17">
        <f t="shared" si="22"/>
        <v>-15.51994133</v>
      </c>
      <c r="Q384" s="17">
        <v>-0.03</v>
      </c>
      <c r="R384" s="17">
        <f t="shared" si="24"/>
        <v>-4.2572124056693278E-2</v>
      </c>
    </row>
    <row r="385" spans="2:18" x14ac:dyDescent="0.25">
      <c r="D385" t="s">
        <v>71</v>
      </c>
      <c r="E385">
        <v>0.56333078000000003</v>
      </c>
      <c r="F385">
        <v>2637.9845</v>
      </c>
      <c r="G385">
        <v>30073.023300000001</v>
      </c>
      <c r="H385">
        <v>-11.2037096</v>
      </c>
      <c r="I385" s="3">
        <f t="shared" si="23"/>
        <v>-6.3113944678614878E-2</v>
      </c>
      <c r="L385" s="38" t="s">
        <v>11</v>
      </c>
      <c r="M385" s="17">
        <v>0.51</v>
      </c>
      <c r="N385" s="17">
        <v>0.51</v>
      </c>
      <c r="O385" s="17">
        <v>-3.61</v>
      </c>
      <c r="P385" s="17">
        <f t="shared" si="22"/>
        <v>-13.876129150000001</v>
      </c>
      <c r="Q385" s="17">
        <v>-0.02</v>
      </c>
      <c r="R385" s="17">
        <f t="shared" si="24"/>
        <v>-6.4881817351826465E-2</v>
      </c>
    </row>
    <row r="386" spans="2:18" x14ac:dyDescent="0.25">
      <c r="D386" t="s">
        <v>72</v>
      </c>
      <c r="E386">
        <v>2.92319555</v>
      </c>
      <c r="F386">
        <v>1542.0234</v>
      </c>
      <c r="G386">
        <v>156052.76808000001</v>
      </c>
      <c r="H386">
        <v>-9.8620176300000004</v>
      </c>
      <c r="I386" s="3">
        <f t="shared" si="23"/>
        <v>-0.28828606050037547</v>
      </c>
      <c r="L386" s="38" t="s">
        <v>41</v>
      </c>
      <c r="M386" s="17">
        <v>2.48</v>
      </c>
      <c r="N386" s="17">
        <v>2.75</v>
      </c>
      <c r="O386" s="17">
        <v>-0.4</v>
      </c>
      <c r="P386" s="17">
        <f t="shared" si="22"/>
        <v>-14.49292088</v>
      </c>
      <c r="Q386" s="17">
        <v>-0.01</v>
      </c>
      <c r="R386" s="17">
        <f t="shared" si="24"/>
        <v>-0.34486000597379396</v>
      </c>
    </row>
    <row r="387" spans="2:18" x14ac:dyDescent="0.25">
      <c r="D387" t="s">
        <v>73</v>
      </c>
      <c r="E387">
        <v>1.2905742600000001</v>
      </c>
      <c r="F387">
        <v>724.46280000000002</v>
      </c>
      <c r="G387">
        <v>68896.412280000004</v>
      </c>
      <c r="H387">
        <v>-9.8026590299999992</v>
      </c>
      <c r="I387" s="3">
        <f t="shared" si="23"/>
        <v>-0.12651059423674568</v>
      </c>
      <c r="L387" s="38" t="s">
        <v>43</v>
      </c>
      <c r="M387" s="17">
        <v>0.43</v>
      </c>
      <c r="N387" s="17">
        <v>0.47</v>
      </c>
      <c r="O387" s="17">
        <v>-1.89</v>
      </c>
      <c r="P387" s="17">
        <f t="shared" si="22"/>
        <v>-11.075368879999999</v>
      </c>
      <c r="Q387" s="17">
        <v>-0.01</v>
      </c>
      <c r="R387" s="17">
        <f t="shared" si="24"/>
        <v>-4.5707782666443764E-2</v>
      </c>
    </row>
    <row r="388" spans="2:18" x14ac:dyDescent="0.25">
      <c r="D388" t="s">
        <v>6</v>
      </c>
      <c r="E388">
        <v>3.47682994</v>
      </c>
      <c r="F388">
        <v>1102.1862000000001</v>
      </c>
      <c r="G388">
        <v>185608.15607999999</v>
      </c>
      <c r="H388">
        <v>-12.9966135</v>
      </c>
      <c r="I388" s="3">
        <f t="shared" si="23"/>
        <v>-0.45187014935408193</v>
      </c>
      <c r="L388" s="38" t="s">
        <v>69</v>
      </c>
      <c r="M388" s="17">
        <v>1.68</v>
      </c>
      <c r="N388" s="17">
        <v>1.85</v>
      </c>
      <c r="O388" s="17">
        <v>-1.2</v>
      </c>
      <c r="P388" s="17">
        <f t="shared" si="22"/>
        <v>-8.7942132900000001</v>
      </c>
      <c r="Q388" s="17">
        <v>-0.01</v>
      </c>
      <c r="R388" s="17">
        <f t="shared" si="24"/>
        <v>-0.14248886697921123</v>
      </c>
    </row>
    <row r="389" spans="2:18" x14ac:dyDescent="0.25">
      <c r="D389" t="s">
        <v>75</v>
      </c>
      <c r="E389">
        <v>1.2469526500000001</v>
      </c>
      <c r="F389">
        <v>1514.6234999999999</v>
      </c>
      <c r="G389">
        <v>66567.702825</v>
      </c>
      <c r="H389">
        <v>-10.63945389</v>
      </c>
      <c r="I389" s="3">
        <f t="shared" si="23"/>
        <v>-0.1326689522268831</v>
      </c>
      <c r="L389" s="38" t="s">
        <v>89</v>
      </c>
      <c r="M389" s="17">
        <v>0.23</v>
      </c>
      <c r="N389" s="17">
        <v>0.26</v>
      </c>
      <c r="O389" s="17">
        <v>4.8</v>
      </c>
      <c r="P389" s="17">
        <f t="shared" si="22"/>
        <v>-19.483190539999999</v>
      </c>
      <c r="Q389" s="17">
        <v>0.01</v>
      </c>
      <c r="R389" s="17">
        <f t="shared" si="24"/>
        <v>-4.2197976065469531E-2</v>
      </c>
    </row>
    <row r="390" spans="2:18" x14ac:dyDescent="0.25">
      <c r="I390" s="3"/>
    </row>
    <row r="391" spans="2:18" ht="15.75" thickBot="1" x14ac:dyDescent="0.3">
      <c r="B391" s="34">
        <v>40189</v>
      </c>
      <c r="C391" s="35">
        <v>40207</v>
      </c>
      <c r="D391" t="s">
        <v>85</v>
      </c>
      <c r="E391">
        <v>0.72264123999999996</v>
      </c>
      <c r="F391">
        <v>3943.9659999999999</v>
      </c>
      <c r="G391">
        <v>41963.798239999996</v>
      </c>
      <c r="H391">
        <v>-18.51967239</v>
      </c>
      <c r="I391" s="3">
        <f>H391*E391/100</f>
        <v>-0.13383079020303362</v>
      </c>
      <c r="L391" s="38" t="s">
        <v>65</v>
      </c>
      <c r="M391" s="17">
        <v>14.87</v>
      </c>
      <c r="N391" s="17">
        <v>14.89</v>
      </c>
      <c r="O391" s="17">
        <v>-9.52</v>
      </c>
      <c r="P391" s="17">
        <f>VLOOKUP($L391,$D$391:$I$432,5,0)</f>
        <v>-12.9412632</v>
      </c>
      <c r="Q391" s="17">
        <v>-1.41</v>
      </c>
      <c r="R391" s="17">
        <f>VLOOKUP($L391,$D$391:$I$432,6,0)</f>
        <v>-1.9117112365611433</v>
      </c>
    </row>
    <row r="392" spans="2:18" x14ac:dyDescent="0.25">
      <c r="D392" t="s">
        <v>36</v>
      </c>
      <c r="E392">
        <v>5.55064051</v>
      </c>
      <c r="F392">
        <v>76020.25</v>
      </c>
      <c r="G392">
        <v>322325.86</v>
      </c>
      <c r="H392">
        <v>-8.5526437800000004</v>
      </c>
      <c r="I392" s="3">
        <f t="shared" ref="I392:I432" si="25">H392*E392/100</f>
        <v>-0.4747265103286753</v>
      </c>
      <c r="L392" s="38" t="s">
        <v>8</v>
      </c>
      <c r="M392" s="17">
        <v>3.91</v>
      </c>
      <c r="N392" s="17">
        <v>3.78</v>
      </c>
      <c r="O392" s="17">
        <v>-16.62</v>
      </c>
      <c r="P392" s="17">
        <f t="shared" ref="P392:P432" si="26">VLOOKUP($L392,$D$391:$I$432,5,0)</f>
        <v>-11.995322229999999</v>
      </c>
      <c r="Q392" s="17">
        <v>-0.68</v>
      </c>
      <c r="R392" s="17">
        <f t="shared" ref="R392:R432" si="27">VLOOKUP($L392,$D$391:$I$432,6,0)</f>
        <v>-0.4886703850761599</v>
      </c>
    </row>
    <row r="393" spans="2:18" x14ac:dyDescent="0.25">
      <c r="D393" t="s">
        <v>37</v>
      </c>
      <c r="E393">
        <v>2.2472654400000001</v>
      </c>
      <c r="F393">
        <v>13838.682000000001</v>
      </c>
      <c r="G393">
        <v>130498.77125999999</v>
      </c>
      <c r="H393">
        <v>-9.2780866599999996</v>
      </c>
      <c r="I393" s="3">
        <f t="shared" si="25"/>
        <v>-0.20850323500343029</v>
      </c>
      <c r="L393" s="38" t="s">
        <v>38</v>
      </c>
      <c r="M393" s="17">
        <v>7.6</v>
      </c>
      <c r="N393" s="17">
        <v>7.73</v>
      </c>
      <c r="O393" s="17">
        <v>-8.84</v>
      </c>
      <c r="P393" s="17">
        <f t="shared" si="26"/>
        <v>-7.6191811600000001</v>
      </c>
      <c r="Q393" s="17">
        <v>-0.66</v>
      </c>
      <c r="R393" s="17">
        <f t="shared" si="27"/>
        <v>-0.580180795843242</v>
      </c>
    </row>
    <row r="394" spans="2:18" x14ac:dyDescent="0.25">
      <c r="D394" t="s">
        <v>53</v>
      </c>
      <c r="E394">
        <v>0.96973262999999998</v>
      </c>
      <c r="F394">
        <v>1849.34</v>
      </c>
      <c r="G394">
        <v>56312.402999999998</v>
      </c>
      <c r="H394">
        <v>-12.89326477</v>
      </c>
      <c r="I394" s="3">
        <f t="shared" si="25"/>
        <v>-0.12503019554698447</v>
      </c>
      <c r="L394" s="38" t="s">
        <v>36</v>
      </c>
      <c r="M394" s="17">
        <v>5.43</v>
      </c>
      <c r="N394" s="17">
        <v>5.47</v>
      </c>
      <c r="O394" s="17">
        <v>-11.56</v>
      </c>
      <c r="P394" s="17">
        <f t="shared" si="26"/>
        <v>-8.5526437800000004</v>
      </c>
      <c r="Q394" s="17">
        <v>-0.63</v>
      </c>
      <c r="R394" s="17">
        <f t="shared" si="27"/>
        <v>-0.4747265103286753</v>
      </c>
    </row>
    <row r="395" spans="2:18" x14ac:dyDescent="0.25">
      <c r="D395" t="s">
        <v>54</v>
      </c>
      <c r="E395">
        <v>1.0922348</v>
      </c>
      <c r="F395">
        <v>3700.473</v>
      </c>
      <c r="G395">
        <v>63426.107219999998</v>
      </c>
      <c r="H395">
        <v>-11.019039149999999</v>
      </c>
      <c r="I395" s="3">
        <f t="shared" si="25"/>
        <v>-0.12035378022192418</v>
      </c>
      <c r="L395" s="38" t="s">
        <v>49</v>
      </c>
      <c r="M395" s="17">
        <v>6.66</v>
      </c>
      <c r="N395" s="17">
        <v>6.81</v>
      </c>
      <c r="O395" s="17">
        <v>-9.3800000000000008</v>
      </c>
      <c r="P395" s="17">
        <f t="shared" si="26"/>
        <v>-8.3352718400000008</v>
      </c>
      <c r="Q395" s="17">
        <v>-0.62</v>
      </c>
      <c r="R395" s="17">
        <f t="shared" si="27"/>
        <v>-0.56241028457067865</v>
      </c>
    </row>
    <row r="396" spans="2:18" x14ac:dyDescent="0.25">
      <c r="D396" t="s">
        <v>79</v>
      </c>
      <c r="E396">
        <v>0.28004999000000003</v>
      </c>
      <c r="F396">
        <v>1180.1532</v>
      </c>
      <c r="G396">
        <v>16262.511096</v>
      </c>
      <c r="H396">
        <v>-16.862403870000001</v>
      </c>
      <c r="I396" s="3">
        <f t="shared" si="25"/>
        <v>-4.7223160351694625E-2</v>
      </c>
      <c r="L396" s="38" t="s">
        <v>5</v>
      </c>
      <c r="M396" s="17">
        <v>3.61</v>
      </c>
      <c r="N396" s="17">
        <v>3.56</v>
      </c>
      <c r="O396" s="17">
        <v>-13.56</v>
      </c>
      <c r="P396" s="17">
        <f t="shared" si="26"/>
        <v>-12.63234901</v>
      </c>
      <c r="Q396" s="17">
        <v>-0.5</v>
      </c>
      <c r="R396" s="17">
        <f t="shared" si="27"/>
        <v>-0.46723961662336244</v>
      </c>
    </row>
    <row r="397" spans="2:18" x14ac:dyDescent="0.25">
      <c r="D397" t="s">
        <v>86</v>
      </c>
      <c r="E397">
        <v>2.4362187799999999</v>
      </c>
      <c r="F397">
        <v>1389.6984</v>
      </c>
      <c r="G397">
        <v>141471.29712</v>
      </c>
      <c r="I397" s="3">
        <f t="shared" si="25"/>
        <v>0</v>
      </c>
      <c r="L397" s="38" t="s">
        <v>72</v>
      </c>
      <c r="M397" s="17">
        <v>3.03</v>
      </c>
      <c r="N397" s="17">
        <v>2.96</v>
      </c>
      <c r="O397" s="17">
        <v>-14.78</v>
      </c>
      <c r="P397" s="17">
        <f t="shared" si="26"/>
        <v>-9.4650278100000005</v>
      </c>
      <c r="Q397" s="17">
        <v>-0.46</v>
      </c>
      <c r="R397" s="17">
        <f t="shared" si="27"/>
        <v>-0.29516983966451005</v>
      </c>
    </row>
    <row r="398" spans="2:18" x14ac:dyDescent="0.25">
      <c r="D398" t="s">
        <v>38</v>
      </c>
      <c r="E398">
        <v>7.6147394799999999</v>
      </c>
      <c r="F398">
        <v>67406.73</v>
      </c>
      <c r="G398">
        <v>442188.14880000002</v>
      </c>
      <c r="H398">
        <v>-7.6191811600000001</v>
      </c>
      <c r="I398" s="3">
        <f t="shared" si="25"/>
        <v>-0.580180795843242</v>
      </c>
      <c r="L398" s="38" t="s">
        <v>39</v>
      </c>
      <c r="M398" s="17">
        <v>4.8899999999999997</v>
      </c>
      <c r="N398" s="17">
        <v>4.95</v>
      </c>
      <c r="O398" s="17">
        <v>-9.17</v>
      </c>
      <c r="P398" s="17">
        <f t="shared" si="26"/>
        <v>-9.9673242599999998</v>
      </c>
      <c r="Q398" s="17">
        <v>-0.45</v>
      </c>
      <c r="R398" s="17">
        <f t="shared" si="27"/>
        <v>-0.48726206158459606</v>
      </c>
    </row>
    <row r="399" spans="2:18" x14ac:dyDescent="0.25">
      <c r="D399" t="s">
        <v>39</v>
      </c>
      <c r="E399">
        <v>4.8885944600000002</v>
      </c>
      <c r="F399">
        <v>7441.1750000000002</v>
      </c>
      <c r="G399">
        <v>283880.82624999998</v>
      </c>
      <c r="H399">
        <v>-9.9673242599999998</v>
      </c>
      <c r="I399" s="3">
        <f t="shared" si="25"/>
        <v>-0.48726206158459606</v>
      </c>
      <c r="L399" s="38" t="s">
        <v>6</v>
      </c>
      <c r="M399" s="17">
        <v>2.9</v>
      </c>
      <c r="N399" s="17">
        <v>2.79</v>
      </c>
      <c r="O399" s="17">
        <v>-14.99</v>
      </c>
      <c r="P399" s="17">
        <f t="shared" si="26"/>
        <v>-12.407705310000001</v>
      </c>
      <c r="Q399" s="17">
        <v>-0.44</v>
      </c>
      <c r="R399" s="17">
        <f t="shared" si="27"/>
        <v>-0.36552139362791958</v>
      </c>
    </row>
    <row r="400" spans="2:18" x14ac:dyDescent="0.25">
      <c r="D400" t="s">
        <v>11</v>
      </c>
      <c r="E400">
        <v>0.52408600999999999</v>
      </c>
      <c r="F400">
        <v>1094.73705</v>
      </c>
      <c r="G400">
        <v>30433.689989999999</v>
      </c>
      <c r="H400">
        <v>-14.83826923</v>
      </c>
      <c r="I400" s="3">
        <f t="shared" si="25"/>
        <v>-7.7765293160564714E-2</v>
      </c>
      <c r="L400" s="38" t="s">
        <v>44</v>
      </c>
      <c r="M400" s="17">
        <v>2.27</v>
      </c>
      <c r="N400" s="17">
        <v>2.1800000000000002</v>
      </c>
      <c r="O400" s="17">
        <v>-17.22</v>
      </c>
      <c r="P400" s="17">
        <f t="shared" si="26"/>
        <v>-14.23221684</v>
      </c>
      <c r="Q400" s="17">
        <v>-0.41</v>
      </c>
      <c r="R400" s="17">
        <f t="shared" si="27"/>
        <v>-0.3360949008269617</v>
      </c>
    </row>
    <row r="401" spans="4:18" x14ac:dyDescent="0.25">
      <c r="D401" t="s">
        <v>35</v>
      </c>
      <c r="E401">
        <v>7.7573226699999998</v>
      </c>
      <c r="F401">
        <v>6018.2759999999998</v>
      </c>
      <c r="G401">
        <v>450467.95860000001</v>
      </c>
      <c r="H401">
        <v>-9.2076845200000008</v>
      </c>
      <c r="I401" s="3">
        <f t="shared" si="25"/>
        <v>-0.71426979865204077</v>
      </c>
      <c r="L401" s="38" t="s">
        <v>37</v>
      </c>
      <c r="M401" s="17">
        <v>2.17</v>
      </c>
      <c r="N401" s="17">
        <v>2.09</v>
      </c>
      <c r="O401" s="17">
        <v>-16.329999999999998</v>
      </c>
      <c r="P401" s="17">
        <f t="shared" si="26"/>
        <v>-9.2780866599999996</v>
      </c>
      <c r="Q401" s="17">
        <v>-0.37</v>
      </c>
      <c r="R401" s="17">
        <f t="shared" si="27"/>
        <v>-0.20850323500343029</v>
      </c>
    </row>
    <row r="402" spans="4:18" x14ac:dyDescent="0.25">
      <c r="D402" t="s">
        <v>40</v>
      </c>
      <c r="E402">
        <v>1.1746393500000001</v>
      </c>
      <c r="F402">
        <v>4084.5115000000001</v>
      </c>
      <c r="G402">
        <v>68211.342050000007</v>
      </c>
      <c r="H402">
        <v>-11.02648926</v>
      </c>
      <c r="I402" s="3">
        <f t="shared" si="25"/>
        <v>-0.12952148177148382</v>
      </c>
      <c r="L402" s="38" t="s">
        <v>64</v>
      </c>
      <c r="M402" s="17">
        <v>2.79</v>
      </c>
      <c r="N402" s="17">
        <v>2.73</v>
      </c>
      <c r="O402" s="17">
        <v>-12.5</v>
      </c>
      <c r="P402" s="17">
        <f t="shared" si="26"/>
        <v>-10.25157166</v>
      </c>
      <c r="Q402" s="17">
        <v>-0.35</v>
      </c>
      <c r="R402" s="17">
        <f t="shared" si="27"/>
        <v>-0.2872626386733213</v>
      </c>
    </row>
    <row r="403" spans="4:18" x14ac:dyDescent="0.25">
      <c r="D403" t="s">
        <v>41</v>
      </c>
      <c r="E403">
        <v>1.9505467400000001</v>
      </c>
      <c r="F403">
        <v>16780.490000000002</v>
      </c>
      <c r="G403">
        <v>113268.3075</v>
      </c>
      <c r="H403">
        <v>-13.490242</v>
      </c>
      <c r="I403" s="3">
        <f t="shared" si="25"/>
        <v>-0.26313347554911082</v>
      </c>
      <c r="L403" s="38" t="s">
        <v>9</v>
      </c>
      <c r="M403" s="17">
        <v>1.67</v>
      </c>
      <c r="N403" s="17">
        <v>1.64</v>
      </c>
      <c r="O403" s="17">
        <v>-14.55</v>
      </c>
      <c r="P403" s="17">
        <f t="shared" si="26"/>
        <v>-11.38327885</v>
      </c>
      <c r="Q403" s="17">
        <v>-0.25</v>
      </c>
      <c r="R403" s="17">
        <f t="shared" si="27"/>
        <v>-0.19627400453489735</v>
      </c>
    </row>
    <row r="404" spans="4:18" x14ac:dyDescent="0.25">
      <c r="D404" t="s">
        <v>111</v>
      </c>
      <c r="E404">
        <v>0.60847795999999998</v>
      </c>
      <c r="F404">
        <v>1197.7739999999999</v>
      </c>
      <c r="G404">
        <v>35334.332999999999</v>
      </c>
      <c r="H404">
        <v>-12.991662030000001</v>
      </c>
      <c r="I404" s="3">
        <f t="shared" si="25"/>
        <v>-7.9051400090238588E-2</v>
      </c>
      <c r="L404" s="38" t="s">
        <v>86</v>
      </c>
      <c r="M404" s="17">
        <v>2.4700000000000002</v>
      </c>
      <c r="N404" s="17">
        <v>2.4500000000000002</v>
      </c>
      <c r="O404" s="17">
        <v>-9.58</v>
      </c>
      <c r="P404" s="17">
        <f t="shared" si="26"/>
        <v>0</v>
      </c>
      <c r="Q404" s="17">
        <v>-0.24</v>
      </c>
      <c r="R404" s="17">
        <f t="shared" si="27"/>
        <v>0</v>
      </c>
    </row>
    <row r="405" spans="4:18" x14ac:dyDescent="0.25">
      <c r="D405" t="s">
        <v>43</v>
      </c>
      <c r="E405">
        <v>0.50197451000000004</v>
      </c>
      <c r="F405">
        <v>1873.3724</v>
      </c>
      <c r="G405">
        <v>29149.674544000001</v>
      </c>
      <c r="H405">
        <v>-12.27962112</v>
      </c>
      <c r="I405" s="3">
        <f t="shared" si="25"/>
        <v>-6.1640567946976511E-2</v>
      </c>
      <c r="L405" s="38" t="s">
        <v>73</v>
      </c>
      <c r="M405" s="17">
        <v>1.48</v>
      </c>
      <c r="N405" s="17">
        <v>1.47</v>
      </c>
      <c r="O405" s="17">
        <v>-14.47</v>
      </c>
      <c r="P405" s="17">
        <f t="shared" si="26"/>
        <v>-10.627776150000001</v>
      </c>
      <c r="Q405" s="17">
        <v>-0.22</v>
      </c>
      <c r="R405" s="17">
        <f t="shared" si="27"/>
        <v>-0.16440996046187709</v>
      </c>
    </row>
    <row r="406" spans="4:18" x14ac:dyDescent="0.25">
      <c r="D406" t="s">
        <v>44</v>
      </c>
      <c r="E406">
        <v>2.36150773</v>
      </c>
      <c r="F406">
        <v>3398.5830000000001</v>
      </c>
      <c r="G406">
        <v>137132.82405</v>
      </c>
      <c r="H406">
        <v>-14.23221684</v>
      </c>
      <c r="I406" s="3">
        <f t="shared" si="25"/>
        <v>-0.3360949008269617</v>
      </c>
      <c r="L406" s="38" t="s">
        <v>62</v>
      </c>
      <c r="M406" s="17">
        <v>1.06</v>
      </c>
      <c r="N406" s="17">
        <v>1.01</v>
      </c>
      <c r="O406" s="17">
        <v>-18.02</v>
      </c>
      <c r="P406" s="17">
        <f t="shared" si="26"/>
        <v>-10.97365761</v>
      </c>
      <c r="Q406" s="17">
        <v>-0.2</v>
      </c>
      <c r="R406" s="17">
        <f t="shared" si="27"/>
        <v>-0.12160135177095156</v>
      </c>
    </row>
    <row r="407" spans="4:18" x14ac:dyDescent="0.25">
      <c r="D407" t="s">
        <v>45</v>
      </c>
      <c r="E407">
        <v>1.22943165</v>
      </c>
      <c r="F407">
        <v>7068.6270000000004</v>
      </c>
      <c r="G407">
        <v>71393.132700000002</v>
      </c>
      <c r="H407">
        <v>-13.035792349999999</v>
      </c>
      <c r="I407" s="3">
        <f t="shared" si="25"/>
        <v>-0.16026615697917876</v>
      </c>
      <c r="L407" s="38" t="s">
        <v>85</v>
      </c>
      <c r="M407" s="17">
        <v>0.66</v>
      </c>
      <c r="N407" s="17">
        <v>0.59</v>
      </c>
      <c r="O407" s="17">
        <v>-26.32</v>
      </c>
      <c r="P407" s="17">
        <f t="shared" si="26"/>
        <v>-18.51967239</v>
      </c>
      <c r="Q407" s="17">
        <v>-0.19</v>
      </c>
      <c r="R407" s="17">
        <f t="shared" si="27"/>
        <v>-0.13383079020303362</v>
      </c>
    </row>
    <row r="408" spans="4:18" x14ac:dyDescent="0.25">
      <c r="D408" t="s">
        <v>46</v>
      </c>
      <c r="E408">
        <v>0.45852052999999998</v>
      </c>
      <c r="F408">
        <v>1277.0408</v>
      </c>
      <c r="G408">
        <v>26626.30068</v>
      </c>
      <c r="H408">
        <v>-15.74243736</v>
      </c>
      <c r="I408" s="3">
        <f t="shared" si="25"/>
        <v>-7.2182307217990002E-2</v>
      </c>
      <c r="L408" s="38" t="s">
        <v>40</v>
      </c>
      <c r="M408" s="17">
        <v>1.1200000000000001</v>
      </c>
      <c r="N408" s="17">
        <v>1.0900000000000001</v>
      </c>
      <c r="O408" s="17">
        <v>-16.649999999999999</v>
      </c>
      <c r="P408" s="17">
        <f t="shared" si="26"/>
        <v>-11.02648926</v>
      </c>
      <c r="Q408" s="17">
        <v>-0.19</v>
      </c>
      <c r="R408" s="17">
        <f t="shared" si="27"/>
        <v>-0.12952148177148382</v>
      </c>
    </row>
    <row r="409" spans="4:18" x14ac:dyDescent="0.25">
      <c r="D409" t="s">
        <v>58</v>
      </c>
      <c r="E409">
        <v>1.6486028100000001</v>
      </c>
      <c r="F409">
        <v>1804.60725</v>
      </c>
      <c r="G409">
        <v>95734.414612499997</v>
      </c>
      <c r="H409">
        <v>-6.1562290199999996</v>
      </c>
      <c r="I409" s="3">
        <f t="shared" si="25"/>
        <v>-0.10149176461375546</v>
      </c>
      <c r="L409" s="38" t="s">
        <v>41</v>
      </c>
      <c r="M409" s="17">
        <v>1.98</v>
      </c>
      <c r="N409" s="17">
        <v>1.97</v>
      </c>
      <c r="O409" s="17">
        <v>-9.48</v>
      </c>
      <c r="P409" s="17">
        <f t="shared" si="26"/>
        <v>-13.490242</v>
      </c>
      <c r="Q409" s="17">
        <v>-0.19</v>
      </c>
      <c r="R409" s="17">
        <f t="shared" si="27"/>
        <v>-0.26313347554911082</v>
      </c>
    </row>
    <row r="410" spans="4:18" x14ac:dyDescent="0.25">
      <c r="D410" t="s">
        <v>8</v>
      </c>
      <c r="E410">
        <v>4.0738412500000001</v>
      </c>
      <c r="F410">
        <v>17867.68</v>
      </c>
      <c r="G410">
        <v>236568.08319999999</v>
      </c>
      <c r="H410">
        <v>-11.995322229999999</v>
      </c>
      <c r="I410" s="3">
        <f t="shared" si="25"/>
        <v>-0.4886703850761599</v>
      </c>
      <c r="L410" s="38" t="s">
        <v>63</v>
      </c>
      <c r="M410" s="17">
        <v>1.31</v>
      </c>
      <c r="N410" s="17">
        <v>1.28</v>
      </c>
      <c r="O410" s="17">
        <v>-14.07</v>
      </c>
      <c r="P410" s="17">
        <f t="shared" si="26"/>
        <v>-8.3595790900000004</v>
      </c>
      <c r="Q410" s="17">
        <v>-0.19</v>
      </c>
      <c r="R410" s="17">
        <f t="shared" si="27"/>
        <v>-0.11144042615731822</v>
      </c>
    </row>
    <row r="411" spans="4:18" x14ac:dyDescent="0.25">
      <c r="D411" t="s">
        <v>88</v>
      </c>
      <c r="E411">
        <v>0.24312304000000001</v>
      </c>
      <c r="F411">
        <v>1131.2629999999999</v>
      </c>
      <c r="G411">
        <v>14118.16224</v>
      </c>
      <c r="H411">
        <v>-17.70367813</v>
      </c>
      <c r="I411" s="3">
        <f t="shared" si="25"/>
        <v>-4.3041720461471158E-2</v>
      </c>
      <c r="L411" s="38" t="s">
        <v>45</v>
      </c>
      <c r="M411" s="17">
        <v>1.21</v>
      </c>
      <c r="N411" s="17">
        <v>1.19</v>
      </c>
      <c r="O411" s="17">
        <v>-12.97</v>
      </c>
      <c r="P411" s="17">
        <f t="shared" si="26"/>
        <v>-13.035792349999999</v>
      </c>
      <c r="Q411" s="17">
        <v>-0.16</v>
      </c>
      <c r="R411" s="17">
        <f t="shared" si="27"/>
        <v>-0.16026615697917876</v>
      </c>
    </row>
    <row r="412" spans="4:18" x14ac:dyDescent="0.25">
      <c r="D412" t="s">
        <v>89</v>
      </c>
      <c r="E412">
        <v>1.16841467</v>
      </c>
      <c r="F412">
        <v>1185.15065</v>
      </c>
      <c r="G412">
        <v>67849.874712499994</v>
      </c>
      <c r="H412">
        <v>-14.347319600000001</v>
      </c>
      <c r="I412" s="3">
        <f t="shared" si="25"/>
        <v>-0.16763618695818533</v>
      </c>
      <c r="L412" s="38" t="s">
        <v>60</v>
      </c>
      <c r="M412" s="17">
        <v>1.1000000000000001</v>
      </c>
      <c r="N412" s="17">
        <v>1.05</v>
      </c>
      <c r="O412" s="17">
        <v>-13.82</v>
      </c>
      <c r="P412" s="17">
        <f t="shared" si="26"/>
        <v>-10.19663525</v>
      </c>
      <c r="Q412" s="17">
        <v>-0.16</v>
      </c>
      <c r="R412" s="17">
        <f t="shared" si="27"/>
        <v>-0.11196982880980516</v>
      </c>
    </row>
    <row r="413" spans="4:18" x14ac:dyDescent="0.25">
      <c r="D413" t="s">
        <v>93</v>
      </c>
      <c r="E413">
        <v>0.36019045</v>
      </c>
      <c r="F413">
        <v>2129.9663999999998</v>
      </c>
      <c r="G413">
        <v>20916.270047999998</v>
      </c>
      <c r="H413">
        <v>-23.51505852</v>
      </c>
      <c r="I413" s="3">
        <f t="shared" si="25"/>
        <v>-8.4698995100951344E-2</v>
      </c>
      <c r="L413" s="38" t="s">
        <v>75</v>
      </c>
      <c r="M413" s="17">
        <v>1.03</v>
      </c>
      <c r="N413" s="17">
        <v>1.02</v>
      </c>
      <c r="O413" s="17">
        <v>-14.98</v>
      </c>
      <c r="P413" s="17">
        <f t="shared" si="26"/>
        <v>-10.782655719999999</v>
      </c>
      <c r="Q413" s="17">
        <v>-0.16</v>
      </c>
      <c r="R413" s="17">
        <f t="shared" si="27"/>
        <v>-0.11607576757571396</v>
      </c>
    </row>
    <row r="414" spans="4:18" x14ac:dyDescent="0.25">
      <c r="D414" t="s">
        <v>60</v>
      </c>
      <c r="E414">
        <v>1.0981056600000001</v>
      </c>
      <c r="F414">
        <v>2073.7244999999998</v>
      </c>
      <c r="G414">
        <v>63767.028375000002</v>
      </c>
      <c r="H414">
        <v>-10.19663525</v>
      </c>
      <c r="I414" s="3">
        <f t="shared" si="25"/>
        <v>-0.11196982880980516</v>
      </c>
      <c r="L414" s="38" t="s">
        <v>90</v>
      </c>
      <c r="M414" s="17">
        <v>2.1800000000000002</v>
      </c>
      <c r="N414" s="17">
        <v>2.17</v>
      </c>
      <c r="O414" s="17">
        <v>-6.43</v>
      </c>
      <c r="P414" s="17">
        <f t="shared" si="26"/>
        <v>-10.583024979999999</v>
      </c>
      <c r="Q414" s="17">
        <v>-0.14000000000000001</v>
      </c>
      <c r="R414" s="17">
        <f t="shared" si="27"/>
        <v>-0.22066285772691965</v>
      </c>
    </row>
    <row r="415" spans="4:18" x14ac:dyDescent="0.25">
      <c r="D415" t="s">
        <v>61</v>
      </c>
      <c r="E415">
        <v>1.5078760899999999</v>
      </c>
      <c r="F415">
        <v>764.73720000000003</v>
      </c>
      <c r="G415">
        <v>87562.409400000004</v>
      </c>
      <c r="H415">
        <v>-8.3703632399999996</v>
      </c>
      <c r="I415" s="3">
        <f t="shared" si="25"/>
        <v>-0.12621470594210929</v>
      </c>
      <c r="L415" s="38" t="s">
        <v>35</v>
      </c>
      <c r="M415" s="17">
        <v>8.34</v>
      </c>
      <c r="N415" s="17">
        <v>8.51</v>
      </c>
      <c r="O415" s="17">
        <v>-1.47</v>
      </c>
      <c r="P415" s="17">
        <f t="shared" si="26"/>
        <v>-9.2076845200000008</v>
      </c>
      <c r="Q415" s="17">
        <v>-0.13</v>
      </c>
      <c r="R415" s="17">
        <f t="shared" si="27"/>
        <v>-0.71426979865204077</v>
      </c>
    </row>
    <row r="416" spans="4:18" x14ac:dyDescent="0.25">
      <c r="D416" t="s">
        <v>62</v>
      </c>
      <c r="E416">
        <v>1.1081205199999999</v>
      </c>
      <c r="F416">
        <v>1073.3710000000001</v>
      </c>
      <c r="G416">
        <v>64348.59145</v>
      </c>
      <c r="H416">
        <v>-10.97365761</v>
      </c>
      <c r="I416" s="3">
        <f t="shared" si="25"/>
        <v>-0.12160135177095156</v>
      </c>
      <c r="L416" s="38" t="s">
        <v>53</v>
      </c>
      <c r="M416" s="17">
        <v>0.97</v>
      </c>
      <c r="N416" s="17">
        <v>0.95</v>
      </c>
      <c r="O416" s="17">
        <v>-12.32</v>
      </c>
      <c r="P416" s="17">
        <f t="shared" si="26"/>
        <v>-12.89326477</v>
      </c>
      <c r="Q416" s="17">
        <v>-0.12</v>
      </c>
      <c r="R416" s="17">
        <f t="shared" si="27"/>
        <v>-0.12503019554698447</v>
      </c>
    </row>
    <row r="417" spans="4:18" x14ac:dyDescent="0.25">
      <c r="D417" t="s">
        <v>63</v>
      </c>
      <c r="E417">
        <v>1.3330865700000001</v>
      </c>
      <c r="F417">
        <v>3917.6304</v>
      </c>
      <c r="G417">
        <v>77412.376703999995</v>
      </c>
      <c r="H417">
        <v>-8.3595790900000004</v>
      </c>
      <c r="I417" s="3">
        <f t="shared" si="25"/>
        <v>-0.11144042615731822</v>
      </c>
      <c r="L417" s="38" t="s">
        <v>68</v>
      </c>
      <c r="M417" s="17">
        <v>0.65</v>
      </c>
      <c r="N417" s="17">
        <v>0.62</v>
      </c>
      <c r="O417" s="17">
        <v>-16.45</v>
      </c>
      <c r="P417" s="17">
        <f t="shared" si="26"/>
        <v>-12.637918470000001</v>
      </c>
      <c r="Q417" s="17">
        <v>-0.11</v>
      </c>
      <c r="R417" s="17">
        <f t="shared" si="27"/>
        <v>-8.3811865883764117E-2</v>
      </c>
    </row>
    <row r="418" spans="4:18" x14ac:dyDescent="0.25">
      <c r="D418" t="s">
        <v>64</v>
      </c>
      <c r="E418">
        <v>2.8021326700000002</v>
      </c>
      <c r="F418">
        <v>1076.19</v>
      </c>
      <c r="G418">
        <v>162719.92800000001</v>
      </c>
      <c r="H418">
        <v>-10.25157166</v>
      </c>
      <c r="I418" s="3">
        <f t="shared" si="25"/>
        <v>-0.2872626386733213</v>
      </c>
      <c r="L418" s="38" t="s">
        <v>71</v>
      </c>
      <c r="M418" s="17">
        <v>0.63</v>
      </c>
      <c r="N418" s="17">
        <v>0.6</v>
      </c>
      <c r="O418" s="17">
        <v>-15.49</v>
      </c>
      <c r="P418" s="17">
        <f t="shared" si="26"/>
        <v>-12.64510155</v>
      </c>
      <c r="Q418" s="17">
        <v>-0.1</v>
      </c>
      <c r="R418" s="17">
        <f t="shared" si="27"/>
        <v>-8.1104787333020414E-2</v>
      </c>
    </row>
    <row r="419" spans="4:18" x14ac:dyDescent="0.25">
      <c r="D419" t="s">
        <v>65</v>
      </c>
      <c r="E419">
        <v>14.7722151</v>
      </c>
      <c r="F419">
        <v>9283.7983929999991</v>
      </c>
      <c r="G419">
        <v>857822.97151319997</v>
      </c>
      <c r="H419">
        <v>-12.9412632</v>
      </c>
      <c r="I419" s="3">
        <f t="shared" si="25"/>
        <v>-1.9117112365611433</v>
      </c>
      <c r="L419" s="38" t="s">
        <v>46</v>
      </c>
      <c r="M419" s="17">
        <v>0.43</v>
      </c>
      <c r="N419" s="17">
        <v>0.41</v>
      </c>
      <c r="O419" s="17">
        <v>-20.58</v>
      </c>
      <c r="P419" s="17">
        <f t="shared" si="26"/>
        <v>-15.74243736</v>
      </c>
      <c r="Q419" s="17">
        <v>-0.09</v>
      </c>
      <c r="R419" s="17">
        <f t="shared" si="27"/>
        <v>-7.2182307217990002E-2</v>
      </c>
    </row>
    <row r="420" spans="4:18" x14ac:dyDescent="0.25">
      <c r="D420" t="s">
        <v>90</v>
      </c>
      <c r="E420">
        <v>2.0850641300000001</v>
      </c>
      <c r="F420">
        <v>2131.6855</v>
      </c>
      <c r="G420">
        <v>121079.73639999999</v>
      </c>
      <c r="H420">
        <v>-10.583024979999999</v>
      </c>
      <c r="I420" s="3">
        <f t="shared" si="25"/>
        <v>-0.22066285772691965</v>
      </c>
      <c r="L420" s="38" t="s">
        <v>111</v>
      </c>
      <c r="M420" s="17">
        <v>0.63</v>
      </c>
      <c r="N420" s="17">
        <v>0.59</v>
      </c>
      <c r="O420" s="17">
        <v>-13.22</v>
      </c>
      <c r="P420" s="17">
        <f t="shared" si="26"/>
        <v>-12.991662030000001</v>
      </c>
      <c r="Q420" s="17">
        <v>-0.08</v>
      </c>
      <c r="R420" s="17">
        <f t="shared" si="27"/>
        <v>-7.9051400090238588E-2</v>
      </c>
    </row>
    <row r="421" spans="4:18" x14ac:dyDescent="0.25">
      <c r="D421" t="s">
        <v>49</v>
      </c>
      <c r="E421">
        <v>6.7473538399999997</v>
      </c>
      <c r="F421">
        <v>62292.375</v>
      </c>
      <c r="G421">
        <v>391819.03875000001</v>
      </c>
      <c r="H421">
        <v>-8.3352718400000008</v>
      </c>
      <c r="I421" s="3">
        <f t="shared" si="25"/>
        <v>-0.56241028457067865</v>
      </c>
      <c r="L421" s="38" t="s">
        <v>61</v>
      </c>
      <c r="M421" s="17">
        <v>1.57</v>
      </c>
      <c r="N421" s="17">
        <v>1.6</v>
      </c>
      <c r="O421" s="17">
        <v>-4.72</v>
      </c>
      <c r="P421" s="17">
        <f t="shared" si="26"/>
        <v>-8.3703632399999996</v>
      </c>
      <c r="Q421" s="17">
        <v>-7.0000000000000007E-2</v>
      </c>
      <c r="R421" s="17">
        <f t="shared" si="27"/>
        <v>-0.12621470594210929</v>
      </c>
    </row>
    <row r="422" spans="4:18" x14ac:dyDescent="0.25">
      <c r="D422" t="s">
        <v>82</v>
      </c>
      <c r="E422">
        <v>1.5772287</v>
      </c>
      <c r="F422">
        <v>2643.2819</v>
      </c>
      <c r="G422">
        <v>91589.717835000003</v>
      </c>
      <c r="H422">
        <v>-12.57441425</v>
      </c>
      <c r="I422" s="3">
        <f t="shared" si="25"/>
        <v>-0.19832727040788975</v>
      </c>
      <c r="L422" s="38" t="s">
        <v>93</v>
      </c>
      <c r="M422" s="17">
        <v>0.37</v>
      </c>
      <c r="N422" s="17">
        <v>0.34</v>
      </c>
      <c r="O422" s="17">
        <v>-15.78</v>
      </c>
      <c r="P422" s="17">
        <f t="shared" si="26"/>
        <v>-23.51505852</v>
      </c>
      <c r="Q422" s="17">
        <v>-0.06</v>
      </c>
      <c r="R422" s="17">
        <f t="shared" si="27"/>
        <v>-8.4698995100951344E-2</v>
      </c>
    </row>
    <row r="423" spans="4:18" x14ac:dyDescent="0.25">
      <c r="D423" t="s">
        <v>67</v>
      </c>
      <c r="E423">
        <v>0.66087971999999995</v>
      </c>
      <c r="F423">
        <v>1431.989</v>
      </c>
      <c r="G423">
        <v>38377.305200000003</v>
      </c>
      <c r="H423">
        <v>-12.78212357</v>
      </c>
      <c r="I423" s="3">
        <f t="shared" si="25"/>
        <v>-8.447446245946999E-2</v>
      </c>
      <c r="L423" s="38" t="s">
        <v>54</v>
      </c>
      <c r="M423" s="17">
        <v>1.1200000000000001</v>
      </c>
      <c r="N423" s="17">
        <v>1.1599999999999999</v>
      </c>
      <c r="O423" s="17">
        <v>-4.9000000000000004</v>
      </c>
      <c r="P423" s="17">
        <f t="shared" si="26"/>
        <v>-11.019039149999999</v>
      </c>
      <c r="Q423" s="17">
        <v>-0.05</v>
      </c>
      <c r="R423" s="17">
        <f t="shared" si="27"/>
        <v>-0.12035378022192418</v>
      </c>
    </row>
    <row r="424" spans="4:18" x14ac:dyDescent="0.25">
      <c r="D424" t="s">
        <v>68</v>
      </c>
      <c r="E424">
        <v>0.66317777</v>
      </c>
      <c r="F424">
        <v>2513.7566999999999</v>
      </c>
      <c r="G424">
        <v>38510.752644</v>
      </c>
      <c r="H424">
        <v>-12.637918470000001</v>
      </c>
      <c r="I424" s="3">
        <f t="shared" si="25"/>
        <v>-8.3811865883764117E-2</v>
      </c>
      <c r="L424" s="38" t="s">
        <v>11</v>
      </c>
      <c r="M424" s="17">
        <v>0.56000000000000005</v>
      </c>
      <c r="N424" s="17">
        <v>0.55000000000000004</v>
      </c>
      <c r="O424" s="17">
        <v>-6.29</v>
      </c>
      <c r="P424" s="17">
        <f t="shared" si="26"/>
        <v>-14.83826923</v>
      </c>
      <c r="Q424" s="17">
        <v>-0.04</v>
      </c>
      <c r="R424" s="17">
        <f t="shared" si="27"/>
        <v>-7.7765293160564714E-2</v>
      </c>
    </row>
    <row r="425" spans="4:18" x14ac:dyDescent="0.25">
      <c r="D425" t="s">
        <v>5</v>
      </c>
      <c r="E425">
        <v>3.6987548100000001</v>
      </c>
      <c r="F425">
        <v>21098.9</v>
      </c>
      <c r="G425">
        <v>214786.802</v>
      </c>
      <c r="H425">
        <v>-12.63234901</v>
      </c>
      <c r="I425" s="3">
        <f t="shared" si="25"/>
        <v>-0.46723961662336244</v>
      </c>
      <c r="L425" s="38" t="s">
        <v>89</v>
      </c>
      <c r="M425" s="17">
        <v>1.19</v>
      </c>
      <c r="N425" s="17">
        <v>1.25</v>
      </c>
      <c r="O425" s="17">
        <v>-3.76</v>
      </c>
      <c r="P425" s="17">
        <f t="shared" si="26"/>
        <v>-14.347319600000001</v>
      </c>
      <c r="Q425" s="17">
        <v>-0.04</v>
      </c>
      <c r="R425" s="17">
        <f t="shared" si="27"/>
        <v>-0.16763618695818533</v>
      </c>
    </row>
    <row r="426" spans="4:18" x14ac:dyDescent="0.25">
      <c r="D426" t="s">
        <v>9</v>
      </c>
      <c r="E426">
        <v>1.7242308399999999</v>
      </c>
      <c r="F426">
        <v>1407.2542000000001</v>
      </c>
      <c r="G426">
        <v>100126.13632999999</v>
      </c>
      <c r="H426">
        <v>-11.38327885</v>
      </c>
      <c r="I426" s="3">
        <f t="shared" si="25"/>
        <v>-0.19627400453489735</v>
      </c>
      <c r="L426" s="38" t="s">
        <v>67</v>
      </c>
      <c r="M426" s="17">
        <v>0.68</v>
      </c>
      <c r="N426" s="17">
        <v>0.69</v>
      </c>
      <c r="O426" s="17">
        <v>-5.78</v>
      </c>
      <c r="P426" s="17">
        <f t="shared" si="26"/>
        <v>-12.78212357</v>
      </c>
      <c r="Q426" s="17">
        <v>-0.04</v>
      </c>
      <c r="R426" s="17">
        <f t="shared" si="27"/>
        <v>-8.447446245946999E-2</v>
      </c>
    </row>
    <row r="427" spans="4:18" x14ac:dyDescent="0.25">
      <c r="D427" t="s">
        <v>69</v>
      </c>
      <c r="E427">
        <v>1.02964214</v>
      </c>
      <c r="F427">
        <v>1387.2702999999999</v>
      </c>
      <c r="G427">
        <v>59791.349929999997</v>
      </c>
      <c r="H427">
        <v>-6.41658974</v>
      </c>
      <c r="I427" s="3">
        <f t="shared" si="25"/>
        <v>-6.6067911913956431E-2</v>
      </c>
      <c r="L427" s="38" t="s">
        <v>79</v>
      </c>
      <c r="M427" s="17">
        <v>0.3</v>
      </c>
      <c r="N427" s="17">
        <v>0.28999999999999998</v>
      </c>
      <c r="O427" s="17">
        <v>-7.11</v>
      </c>
      <c r="P427" s="17">
        <f t="shared" si="26"/>
        <v>-16.862403870000001</v>
      </c>
      <c r="Q427" s="17">
        <v>-0.02</v>
      </c>
      <c r="R427" s="17">
        <f t="shared" si="27"/>
        <v>-4.7223160351694625E-2</v>
      </c>
    </row>
    <row r="428" spans="4:18" x14ac:dyDescent="0.25">
      <c r="D428" t="s">
        <v>71</v>
      </c>
      <c r="E428">
        <v>0.64139292999999997</v>
      </c>
      <c r="F428">
        <v>2443.944</v>
      </c>
      <c r="G428">
        <v>37245.706559999999</v>
      </c>
      <c r="H428">
        <v>-12.64510155</v>
      </c>
      <c r="I428" s="3">
        <f t="shared" si="25"/>
        <v>-8.1104787333020414E-2</v>
      </c>
      <c r="L428" s="38" t="s">
        <v>58</v>
      </c>
      <c r="M428" s="17">
        <v>1.73</v>
      </c>
      <c r="N428" s="17">
        <v>1.82</v>
      </c>
      <c r="O428" s="17">
        <v>-1.04</v>
      </c>
      <c r="P428" s="17">
        <f t="shared" si="26"/>
        <v>-6.1562290199999996</v>
      </c>
      <c r="Q428" s="17">
        <v>-0.02</v>
      </c>
      <c r="R428" s="17">
        <f t="shared" si="27"/>
        <v>-0.10149176461375546</v>
      </c>
    </row>
    <row r="429" spans="4:18" x14ac:dyDescent="0.25">
      <c r="D429" t="s">
        <v>72</v>
      </c>
      <c r="E429">
        <v>3.11853114</v>
      </c>
      <c r="F429">
        <v>1538.5998</v>
      </c>
      <c r="G429">
        <v>181093.19646000001</v>
      </c>
      <c r="H429">
        <v>-9.4650278100000005</v>
      </c>
      <c r="I429" s="3">
        <f t="shared" si="25"/>
        <v>-0.29516983966451005</v>
      </c>
      <c r="L429" s="38" t="s">
        <v>88</v>
      </c>
      <c r="M429" s="17">
        <v>0.26</v>
      </c>
      <c r="N429" s="17">
        <v>0.25</v>
      </c>
      <c r="O429" s="17">
        <v>-8.9700000000000006</v>
      </c>
      <c r="P429" s="17">
        <f t="shared" si="26"/>
        <v>-17.70367813</v>
      </c>
      <c r="Q429" s="17">
        <v>-0.02</v>
      </c>
      <c r="R429" s="17">
        <f t="shared" si="27"/>
        <v>-4.3041720461471158E-2</v>
      </c>
    </row>
    <row r="430" spans="4:18" x14ac:dyDescent="0.25">
      <c r="D430" t="s">
        <v>73</v>
      </c>
      <c r="E430">
        <v>1.54698366</v>
      </c>
      <c r="F430">
        <v>905.57849999999996</v>
      </c>
      <c r="G430">
        <v>89833.387199999997</v>
      </c>
      <c r="H430">
        <v>-10.627776150000001</v>
      </c>
      <c r="I430" s="3">
        <f t="shared" si="25"/>
        <v>-0.16440996046187709</v>
      </c>
      <c r="L430" s="38" t="s">
        <v>43</v>
      </c>
      <c r="M430" s="17">
        <v>0.51</v>
      </c>
      <c r="N430" s="17">
        <v>0.54</v>
      </c>
      <c r="O430" s="17">
        <v>-3.08</v>
      </c>
      <c r="P430" s="17">
        <f t="shared" si="26"/>
        <v>-12.27962112</v>
      </c>
      <c r="Q430" s="17">
        <v>-0.01</v>
      </c>
      <c r="R430" s="17">
        <f t="shared" si="27"/>
        <v>-6.1640567946976511E-2</v>
      </c>
    </row>
    <row r="431" spans="4:18" x14ac:dyDescent="0.25">
      <c r="D431" t="s">
        <v>6</v>
      </c>
      <c r="E431">
        <v>2.9459225899999999</v>
      </c>
      <c r="F431">
        <v>1001.5797</v>
      </c>
      <c r="G431">
        <v>171069.81276</v>
      </c>
      <c r="H431">
        <v>-12.407705310000001</v>
      </c>
      <c r="I431" s="3">
        <f t="shared" si="25"/>
        <v>-0.36552139362791958</v>
      </c>
      <c r="L431" s="38" t="s">
        <v>41</v>
      </c>
      <c r="M431" s="17">
        <v>2.48</v>
      </c>
      <c r="N431" s="17">
        <v>2.75</v>
      </c>
      <c r="O431" s="17">
        <v>-0.4</v>
      </c>
      <c r="P431" s="17">
        <f t="shared" si="26"/>
        <v>-13.490242</v>
      </c>
      <c r="Q431" s="17">
        <v>-0.01</v>
      </c>
      <c r="R431" s="17">
        <f t="shared" si="27"/>
        <v>-0.26313347554911082</v>
      </c>
    </row>
    <row r="432" spans="4:18" x14ac:dyDescent="0.25">
      <c r="D432" t="s">
        <v>75</v>
      </c>
      <c r="E432">
        <v>1.0765044399999999</v>
      </c>
      <c r="F432">
        <v>1376.9304999999999</v>
      </c>
      <c r="G432">
        <v>62512.644699999997</v>
      </c>
      <c r="H432">
        <v>-10.782655719999999</v>
      </c>
      <c r="I432" s="3">
        <f t="shared" si="25"/>
        <v>-0.11607576757571396</v>
      </c>
      <c r="L432" s="38" t="s">
        <v>69</v>
      </c>
      <c r="M432" s="17">
        <v>1.68</v>
      </c>
      <c r="N432" s="17">
        <v>1.85</v>
      </c>
      <c r="O432" s="17">
        <v>-1.2</v>
      </c>
      <c r="P432" s="17">
        <f t="shared" si="26"/>
        <v>-6.41658974</v>
      </c>
      <c r="Q432" s="17">
        <v>-0.01</v>
      </c>
      <c r="R432" s="17">
        <f t="shared" si="27"/>
        <v>-6.6067911913956431E-2</v>
      </c>
    </row>
    <row r="434" spans="12:17" x14ac:dyDescent="0.25">
      <c r="L434" s="38"/>
      <c r="M434" s="17"/>
      <c r="N434" s="17"/>
      <c r="O434" s="17"/>
      <c r="P434" s="17"/>
      <c r="Q434" s="17"/>
    </row>
    <row r="435" spans="12:17" x14ac:dyDescent="0.25">
      <c r="L435" s="38"/>
      <c r="M435" s="17"/>
      <c r="N435" s="17"/>
      <c r="O435" s="17"/>
      <c r="P435" s="17"/>
      <c r="Q435" s="17"/>
    </row>
    <row r="436" spans="12:17" x14ac:dyDescent="0.25">
      <c r="L436" s="38"/>
      <c r="M436" s="17"/>
      <c r="N436" s="17"/>
      <c r="O436" s="17"/>
      <c r="P436" s="17"/>
      <c r="Q436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155"/>
  <sheetViews>
    <sheetView workbookViewId="0">
      <selection activeCell="A4" sqref="A4:G54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43126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110</v>
      </c>
      <c r="G2" s="2" t="s">
        <v>14</v>
      </c>
    </row>
    <row r="3" spans="1:7" x14ac:dyDescent="0.25">
      <c r="A3" t="s">
        <v>51</v>
      </c>
      <c r="B3">
        <v>100</v>
      </c>
      <c r="D3">
        <v>10463645.153161701</v>
      </c>
      <c r="E3">
        <v>-11.387585639999999</v>
      </c>
      <c r="G3" s="3">
        <f>SUM(G4:G1000)</f>
        <v>-11.387581233891003</v>
      </c>
    </row>
    <row r="4" spans="1:7" x14ac:dyDescent="0.25">
      <c r="A4" t="s">
        <v>10</v>
      </c>
      <c r="B4">
        <v>0.95296809999999998</v>
      </c>
      <c r="C4">
        <v>733.2</v>
      </c>
      <c r="D4">
        <v>99715.199999999997</v>
      </c>
      <c r="E4">
        <v>-18.95868492</v>
      </c>
      <c r="G4" s="3">
        <f>E4*B4/100</f>
        <v>-0.18067021946711051</v>
      </c>
    </row>
    <row r="5" spans="1:7" x14ac:dyDescent="0.25">
      <c r="A5" t="s">
        <v>52</v>
      </c>
      <c r="B5">
        <v>7.6851292100000004</v>
      </c>
      <c r="C5">
        <v>12074.244000000001</v>
      </c>
      <c r="D5">
        <v>804144.65040000004</v>
      </c>
      <c r="E5">
        <v>-9.2382955599999992</v>
      </c>
      <c r="G5" s="3">
        <f t="shared" ref="G5:G68" si="0">E5*B5/100</f>
        <v>-0.709974950587693</v>
      </c>
    </row>
    <row r="6" spans="1:7" x14ac:dyDescent="0.25">
      <c r="A6" t="s">
        <v>36</v>
      </c>
      <c r="B6">
        <v>3.6442135900000001</v>
      </c>
      <c r="C6">
        <v>79441.162200000006</v>
      </c>
      <c r="D6">
        <v>381317.57855999999</v>
      </c>
      <c r="E6">
        <v>-10.336690900000001</v>
      </c>
      <c r="G6" s="3">
        <f t="shared" si="0"/>
        <v>-0.37669109453409333</v>
      </c>
    </row>
    <row r="7" spans="1:7" x14ac:dyDescent="0.25">
      <c r="A7" t="s">
        <v>37</v>
      </c>
      <c r="B7">
        <v>0.58304893000000002</v>
      </c>
      <c r="C7">
        <v>8752.9657499999994</v>
      </c>
      <c r="D7">
        <v>61008.171277499998</v>
      </c>
      <c r="E7">
        <v>-9.4418201400000008</v>
      </c>
      <c r="G7" s="3">
        <f t="shared" si="0"/>
        <v>-5.5050431298794507E-2</v>
      </c>
    </row>
    <row r="8" spans="1:7" x14ac:dyDescent="0.25">
      <c r="A8" t="s">
        <v>53</v>
      </c>
      <c r="B8">
        <v>0.45259632999999999</v>
      </c>
      <c r="C8">
        <v>1382.7175</v>
      </c>
      <c r="D8">
        <v>47358.074374999997</v>
      </c>
      <c r="E8">
        <v>-8.4468507800000001</v>
      </c>
      <c r="G8" s="3">
        <f t="shared" si="0"/>
        <v>-3.8230136630856372E-2</v>
      </c>
    </row>
    <row r="9" spans="1:7" x14ac:dyDescent="0.25">
      <c r="A9" t="s">
        <v>54</v>
      </c>
      <c r="B9">
        <v>1.4764907</v>
      </c>
      <c r="C9">
        <v>3700.473</v>
      </c>
      <c r="D9">
        <v>154494.74775000001</v>
      </c>
      <c r="E9">
        <v>-8.1318960199999992</v>
      </c>
      <c r="G9" s="3">
        <f t="shared" si="0"/>
        <v>-0.12006668846897012</v>
      </c>
    </row>
    <row r="10" spans="1:7" x14ac:dyDescent="0.25">
      <c r="A10" t="s">
        <v>38</v>
      </c>
      <c r="B10">
        <v>9.35715538</v>
      </c>
      <c r="C10">
        <v>108187.79399999999</v>
      </c>
      <c r="D10">
        <v>979099.53570000001</v>
      </c>
      <c r="E10">
        <v>-9.3692808200000002</v>
      </c>
      <c r="G10" s="3">
        <f t="shared" si="0"/>
        <v>-0.87669816431593817</v>
      </c>
    </row>
    <row r="11" spans="1:7" x14ac:dyDescent="0.25">
      <c r="A11" t="s">
        <v>39</v>
      </c>
      <c r="B11">
        <v>1.88809151</v>
      </c>
      <c r="C11">
        <v>7441.1750000000002</v>
      </c>
      <c r="D11">
        <v>197563.19625000001</v>
      </c>
      <c r="E11">
        <v>-11.601427080000001</v>
      </c>
      <c r="G11" s="3">
        <f t="shared" si="0"/>
        <v>-0.21904555973632092</v>
      </c>
    </row>
    <row r="12" spans="1:7" x14ac:dyDescent="0.25">
      <c r="A12" t="s">
        <v>12</v>
      </c>
      <c r="B12">
        <v>0.68177706000000005</v>
      </c>
      <c r="C12">
        <v>2749.0841</v>
      </c>
      <c r="D12">
        <v>71338.732394999999</v>
      </c>
      <c r="E12">
        <v>-13.05751324</v>
      </c>
      <c r="G12" s="3">
        <f t="shared" si="0"/>
        <v>-8.902312987678275E-2</v>
      </c>
    </row>
    <row r="13" spans="1:7" x14ac:dyDescent="0.25">
      <c r="A13" t="s">
        <v>11</v>
      </c>
      <c r="B13">
        <v>0.26813236000000001</v>
      </c>
      <c r="C13">
        <v>1311.0476000000001</v>
      </c>
      <c r="D13">
        <v>28056.41864</v>
      </c>
      <c r="E13">
        <v>-12.6689539</v>
      </c>
      <c r="G13" s="3">
        <f t="shared" si="0"/>
        <v>-3.3969565079382043E-2</v>
      </c>
    </row>
    <row r="14" spans="1:7" x14ac:dyDescent="0.25">
      <c r="A14" t="s">
        <v>35</v>
      </c>
      <c r="B14">
        <v>4.8313916199999998</v>
      </c>
      <c r="C14">
        <v>6142.6449000000002</v>
      </c>
      <c r="D14">
        <v>505539.67527000001</v>
      </c>
      <c r="E14">
        <v>-8.3354949999999999</v>
      </c>
      <c r="G14" s="3">
        <f t="shared" si="0"/>
        <v>-0.40272040691551902</v>
      </c>
    </row>
    <row r="15" spans="1:7" x14ac:dyDescent="0.25">
      <c r="A15" t="s">
        <v>40</v>
      </c>
      <c r="B15">
        <v>1.134242</v>
      </c>
      <c r="C15">
        <v>3834.6707000000001</v>
      </c>
      <c r="D15">
        <v>118683.05816499999</v>
      </c>
      <c r="E15">
        <v>-11.02447701</v>
      </c>
      <c r="G15" s="3">
        <f t="shared" si="0"/>
        <v>-0.12504424852776419</v>
      </c>
    </row>
    <row r="16" spans="1:7" x14ac:dyDescent="0.25">
      <c r="A16" t="s">
        <v>41</v>
      </c>
      <c r="B16">
        <v>1.69461405</v>
      </c>
      <c r="C16">
        <v>25513.438999999998</v>
      </c>
      <c r="D16">
        <v>177318.40104999999</v>
      </c>
      <c r="E16">
        <v>-12.260833740000001</v>
      </c>
      <c r="G16" s="3">
        <f t="shared" si="0"/>
        <v>-0.20777381120518046</v>
      </c>
    </row>
    <row r="17" spans="1:7" x14ac:dyDescent="0.25">
      <c r="A17" t="s">
        <v>42</v>
      </c>
      <c r="B17">
        <v>0.83195297000000001</v>
      </c>
      <c r="C17">
        <v>2772.3760000000002</v>
      </c>
      <c r="D17">
        <v>87052.606400000004</v>
      </c>
      <c r="E17">
        <v>-12.21542168</v>
      </c>
      <c r="G17" s="3">
        <f t="shared" si="0"/>
        <v>-0.1016265634647839</v>
      </c>
    </row>
    <row r="18" spans="1:7" x14ac:dyDescent="0.25">
      <c r="A18" t="s">
        <v>43</v>
      </c>
      <c r="B18">
        <v>0.26884967999999998</v>
      </c>
      <c r="C18">
        <v>1924.1776</v>
      </c>
      <c r="D18">
        <v>28131.476512000001</v>
      </c>
      <c r="E18">
        <v>-10.021165849999999</v>
      </c>
      <c r="G18" s="3">
        <f t="shared" si="0"/>
        <v>-2.6941872319994276E-2</v>
      </c>
    </row>
    <row r="19" spans="1:7" x14ac:dyDescent="0.25">
      <c r="A19" t="s">
        <v>44</v>
      </c>
      <c r="B19">
        <v>0.77302174000000001</v>
      </c>
      <c r="C19">
        <v>3398.5819999999999</v>
      </c>
      <c r="D19">
        <v>80886.251600000003</v>
      </c>
      <c r="E19">
        <v>-15.06223774</v>
      </c>
      <c r="G19" s="3">
        <f t="shared" si="0"/>
        <v>-0.11643437226068468</v>
      </c>
    </row>
    <row r="20" spans="1:7" x14ac:dyDescent="0.25">
      <c r="A20" t="s">
        <v>45</v>
      </c>
      <c r="B20">
        <v>0.80055169999999998</v>
      </c>
      <c r="C20">
        <v>7184.1243000000004</v>
      </c>
      <c r="D20">
        <v>83766.889337999994</v>
      </c>
      <c r="E20">
        <v>-11.175839420000001</v>
      </c>
      <c r="G20" s="3">
        <f t="shared" si="0"/>
        <v>-8.9468372466080137E-2</v>
      </c>
    </row>
    <row r="21" spans="1:7" x14ac:dyDescent="0.25">
      <c r="A21" t="s">
        <v>46</v>
      </c>
      <c r="B21">
        <v>0.70392816999999996</v>
      </c>
      <c r="C21">
        <v>5818.0526</v>
      </c>
      <c r="D21">
        <v>73656.545916000003</v>
      </c>
      <c r="E21">
        <v>-9.3210716199999997</v>
      </c>
      <c r="G21" s="3">
        <f t="shared" si="0"/>
        <v>-6.5613648879055353E-2</v>
      </c>
    </row>
    <row r="22" spans="1:7" x14ac:dyDescent="0.25">
      <c r="A22" t="s">
        <v>55</v>
      </c>
      <c r="B22">
        <v>1.8403314099999999</v>
      </c>
      <c r="C22">
        <v>2588.2492999999999</v>
      </c>
      <c r="D22">
        <v>192565.74791999999</v>
      </c>
      <c r="E22">
        <v>-10.0965004</v>
      </c>
      <c r="G22" s="3">
        <f t="shared" si="0"/>
        <v>-0.18580906817197562</v>
      </c>
    </row>
    <row r="23" spans="1:7" x14ac:dyDescent="0.25">
      <c r="A23" t="s">
        <v>56</v>
      </c>
      <c r="B23">
        <v>2.75362902</v>
      </c>
      <c r="C23">
        <v>2700.3746000000001</v>
      </c>
      <c r="D23">
        <v>288129.96982</v>
      </c>
      <c r="E23">
        <v>-9.4345359799999997</v>
      </c>
      <c r="G23" s="3">
        <f t="shared" si="0"/>
        <v>-0.25979212064762136</v>
      </c>
    </row>
    <row r="24" spans="1:7" x14ac:dyDescent="0.25">
      <c r="A24" t="s">
        <v>57</v>
      </c>
      <c r="B24">
        <v>0.44078103000000002</v>
      </c>
      <c r="C24">
        <v>662.66899999999998</v>
      </c>
      <c r="D24">
        <v>46121.7624</v>
      </c>
      <c r="E24">
        <v>-7.7709584200000004</v>
      </c>
      <c r="G24" s="3">
        <f t="shared" si="0"/>
        <v>-3.4252910564547732E-2</v>
      </c>
    </row>
    <row r="25" spans="1:7" x14ac:dyDescent="0.25">
      <c r="A25" t="s">
        <v>58</v>
      </c>
      <c r="B25">
        <v>1.4305934499999999</v>
      </c>
      <c r="C25">
        <v>1894.83825</v>
      </c>
      <c r="D25">
        <v>149692.22175</v>
      </c>
      <c r="E25">
        <v>-7.9241781199999997</v>
      </c>
      <c r="G25" s="3">
        <f t="shared" si="0"/>
        <v>-0.11336277315105313</v>
      </c>
    </row>
    <row r="26" spans="1:7" x14ac:dyDescent="0.25">
      <c r="A26" t="s">
        <v>8</v>
      </c>
      <c r="B26">
        <v>2.1744184999999998</v>
      </c>
      <c r="C26">
        <v>17858.982400000001</v>
      </c>
      <c r="D26">
        <v>227523.435776</v>
      </c>
      <c r="E26">
        <v>-12.255359650000001</v>
      </c>
      <c r="G26" s="3">
        <f t="shared" si="0"/>
        <v>-0.26648280747113523</v>
      </c>
    </row>
    <row r="27" spans="1:7" x14ac:dyDescent="0.25">
      <c r="A27" t="s">
        <v>47</v>
      </c>
      <c r="B27">
        <v>1.2036882</v>
      </c>
      <c r="C27">
        <v>7452.64275</v>
      </c>
      <c r="D27">
        <v>125949.662475</v>
      </c>
      <c r="E27">
        <v>-15.529506680000001</v>
      </c>
      <c r="G27" s="3">
        <f t="shared" si="0"/>
        <v>-0.18692683942537175</v>
      </c>
    </row>
    <row r="28" spans="1:7" x14ac:dyDescent="0.25">
      <c r="A28" t="s">
        <v>59</v>
      </c>
      <c r="B28">
        <v>1.5004796899999999</v>
      </c>
      <c r="C28">
        <v>2368.0976000000001</v>
      </c>
      <c r="D28">
        <v>157004.87088</v>
      </c>
      <c r="E28">
        <v>-13.90054321</v>
      </c>
      <c r="G28" s="3">
        <f t="shared" si="0"/>
        <v>-0.20857482766572402</v>
      </c>
    </row>
    <row r="29" spans="1:7" x14ac:dyDescent="0.25">
      <c r="A29" t="s">
        <v>7</v>
      </c>
      <c r="B29">
        <v>1.2908569000000001</v>
      </c>
      <c r="C29">
        <v>5381.3022000000001</v>
      </c>
      <c r="D29">
        <v>135070.68522000001</v>
      </c>
      <c r="E29">
        <v>-21.2208252</v>
      </c>
      <c r="G29" s="3">
        <f t="shared" si="0"/>
        <v>-0.27393048633113881</v>
      </c>
    </row>
    <row r="30" spans="1:7" x14ac:dyDescent="0.25">
      <c r="A30" t="s">
        <v>60</v>
      </c>
      <c r="B30">
        <v>0.41876069999999999</v>
      </c>
      <c r="C30">
        <v>2023.9092000000001</v>
      </c>
      <c r="D30">
        <v>43817.634180000001</v>
      </c>
      <c r="E30">
        <v>-9.0833625799999993</v>
      </c>
      <c r="G30" s="3">
        <f t="shared" si="0"/>
        <v>-3.8037552723546059E-2</v>
      </c>
    </row>
    <row r="31" spans="1:7" x14ac:dyDescent="0.25">
      <c r="A31" t="s">
        <v>61</v>
      </c>
      <c r="B31">
        <v>1.3593840100000001</v>
      </c>
      <c r="C31">
        <v>764.73720000000003</v>
      </c>
      <c r="D31">
        <v>142241.11919999999</v>
      </c>
      <c r="E31">
        <v>-7.1297822000000002</v>
      </c>
      <c r="G31" s="3">
        <f t="shared" si="0"/>
        <v>-9.6921119174626216E-2</v>
      </c>
    </row>
    <row r="32" spans="1:7" x14ac:dyDescent="0.25">
      <c r="A32" t="s">
        <v>62</v>
      </c>
      <c r="B32">
        <v>0.63323035999999999</v>
      </c>
      <c r="C32">
        <v>1200.3438000000001</v>
      </c>
      <c r="D32">
        <v>66258.977759999994</v>
      </c>
      <c r="E32">
        <v>-9.0881538400000004</v>
      </c>
      <c r="G32" s="3">
        <f t="shared" si="0"/>
        <v>-5.7548949278385823E-2</v>
      </c>
    </row>
    <row r="33" spans="1:7" x14ac:dyDescent="0.25">
      <c r="A33" t="s">
        <v>48</v>
      </c>
      <c r="B33">
        <v>0.53510349999999995</v>
      </c>
      <c r="C33">
        <v>722.93520000000001</v>
      </c>
      <c r="D33">
        <v>55991.33124</v>
      </c>
      <c r="E33">
        <v>-10.332359309999999</v>
      </c>
      <c r="G33" s="3">
        <f t="shared" si="0"/>
        <v>-5.5288816300385839E-2</v>
      </c>
    </row>
    <row r="34" spans="1:7" x14ac:dyDescent="0.25">
      <c r="A34" t="s">
        <v>63</v>
      </c>
      <c r="B34">
        <v>1.2416061</v>
      </c>
      <c r="C34">
        <v>8392.5876000000007</v>
      </c>
      <c r="D34">
        <v>129917.256048</v>
      </c>
      <c r="E34">
        <v>-7.0323519699999997</v>
      </c>
      <c r="G34" s="3">
        <f t="shared" si="0"/>
        <v>-8.7314111032990166E-2</v>
      </c>
    </row>
    <row r="35" spans="1:7" x14ac:dyDescent="0.25">
      <c r="A35" t="s">
        <v>64</v>
      </c>
      <c r="B35">
        <v>3.3476215200000001</v>
      </c>
      <c r="C35">
        <v>1177.81855</v>
      </c>
      <c r="D35">
        <v>350283.23677000002</v>
      </c>
      <c r="E35">
        <v>-10.447087290000001</v>
      </c>
      <c r="G35" s="3">
        <f t="shared" si="0"/>
        <v>-0.34972894233322482</v>
      </c>
    </row>
    <row r="36" spans="1:7" x14ac:dyDescent="0.25">
      <c r="A36" t="s">
        <v>65</v>
      </c>
      <c r="B36">
        <v>9.7748855999999993</v>
      </c>
      <c r="C36">
        <v>11934.764800000001</v>
      </c>
      <c r="D36">
        <v>1022809.3433600001</v>
      </c>
      <c r="E36">
        <v>-16.72447395</v>
      </c>
      <c r="G36" s="3">
        <f t="shared" si="0"/>
        <v>-1.6347981958143012</v>
      </c>
    </row>
    <row r="37" spans="1:7" x14ac:dyDescent="0.25">
      <c r="A37" t="s">
        <v>49</v>
      </c>
      <c r="B37">
        <v>5.1751377200000004</v>
      </c>
      <c r="C37">
        <v>73774.938250000007</v>
      </c>
      <c r="D37">
        <v>541508.04675500002</v>
      </c>
      <c r="E37">
        <v>-9.7725591699999992</v>
      </c>
      <c r="G37" s="3">
        <f t="shared" si="0"/>
        <v>-0.50574339581598893</v>
      </c>
    </row>
    <row r="38" spans="1:7" x14ac:dyDescent="0.25">
      <c r="A38" t="s">
        <v>13</v>
      </c>
      <c r="B38">
        <v>0.29429431</v>
      </c>
      <c r="C38">
        <v>6608.1355999999996</v>
      </c>
      <c r="D38">
        <v>30793.911896000001</v>
      </c>
      <c r="E38">
        <v>-13.822870249999999</v>
      </c>
      <c r="G38" s="3">
        <f t="shared" si="0"/>
        <v>-4.0679920624432778E-2</v>
      </c>
    </row>
    <row r="39" spans="1:7" x14ac:dyDescent="0.25">
      <c r="A39" t="s">
        <v>66</v>
      </c>
      <c r="B39">
        <v>1.4821914899999999</v>
      </c>
      <c r="C39">
        <v>2199.8760000000002</v>
      </c>
      <c r="D39">
        <v>155091.258</v>
      </c>
      <c r="E39">
        <v>-8.1246433299999996</v>
      </c>
      <c r="G39" s="3">
        <f t="shared" si="0"/>
        <v>-0.12042277203011262</v>
      </c>
    </row>
    <row r="40" spans="1:7" x14ac:dyDescent="0.25">
      <c r="A40" t="s">
        <v>67</v>
      </c>
      <c r="B40">
        <v>0.77746276000000003</v>
      </c>
      <c r="C40">
        <v>1801.7927999999999</v>
      </c>
      <c r="D40">
        <v>81350.944919999994</v>
      </c>
      <c r="E40">
        <v>-11.80247879</v>
      </c>
      <c r="G40" s="3">
        <f t="shared" si="0"/>
        <v>-9.1759877349148602E-2</v>
      </c>
    </row>
    <row r="41" spans="1:7" x14ac:dyDescent="0.25">
      <c r="A41" t="s">
        <v>68</v>
      </c>
      <c r="B41">
        <v>0.72761419000000005</v>
      </c>
      <c r="C41">
        <v>5901.9354000000003</v>
      </c>
      <c r="D41">
        <v>76134.966660000006</v>
      </c>
      <c r="E41">
        <v>-10.0894022</v>
      </c>
      <c r="G41" s="3">
        <f t="shared" si="0"/>
        <v>-7.3411922093372189E-2</v>
      </c>
    </row>
    <row r="42" spans="1:7" x14ac:dyDescent="0.25">
      <c r="A42" t="s">
        <v>5</v>
      </c>
      <c r="B42">
        <v>1.2864635600000001</v>
      </c>
      <c r="C42">
        <v>21098.9</v>
      </c>
      <c r="D42">
        <v>134610.98199999999</v>
      </c>
      <c r="E42">
        <v>-13.69524002</v>
      </c>
      <c r="G42" s="3">
        <f t="shared" si="0"/>
        <v>-0.17618427231183673</v>
      </c>
    </row>
    <row r="43" spans="1:7" x14ac:dyDescent="0.25">
      <c r="A43" t="s">
        <v>9</v>
      </c>
      <c r="B43">
        <v>4.6534699599999998</v>
      </c>
      <c r="C43">
        <v>5213.3038999999999</v>
      </c>
      <c r="D43">
        <v>486922.58425999997</v>
      </c>
      <c r="E43">
        <v>-12.123079300000001</v>
      </c>
      <c r="G43" s="3">
        <f t="shared" si="0"/>
        <v>-0.56414385345247831</v>
      </c>
    </row>
    <row r="44" spans="1:7" x14ac:dyDescent="0.25">
      <c r="A44" t="s">
        <v>69</v>
      </c>
      <c r="B44">
        <v>0.89425224999999997</v>
      </c>
      <c r="C44">
        <v>1387.2702999999999</v>
      </c>
      <c r="D44">
        <v>93571.381735000003</v>
      </c>
      <c r="E44">
        <v>-8.2270173999999994</v>
      </c>
      <c r="G44" s="3">
        <f t="shared" si="0"/>
        <v>-7.357028820739149E-2</v>
      </c>
    </row>
    <row r="45" spans="1:7" x14ac:dyDescent="0.25">
      <c r="A45" t="s">
        <v>70</v>
      </c>
      <c r="B45">
        <v>1.0913995999999999</v>
      </c>
      <c r="C45">
        <v>2422.0610999999999</v>
      </c>
      <c r="D45">
        <v>114200.180865</v>
      </c>
      <c r="E45">
        <v>-11.258961680000001</v>
      </c>
      <c r="G45" s="3">
        <f t="shared" si="0"/>
        <v>-0.12288026273967327</v>
      </c>
    </row>
    <row r="46" spans="1:7" x14ac:dyDescent="0.25">
      <c r="A46" t="s">
        <v>71</v>
      </c>
      <c r="B46">
        <v>0.44422982</v>
      </c>
      <c r="C46">
        <v>3157.7874999999999</v>
      </c>
      <c r="D46">
        <v>46482.631999999998</v>
      </c>
      <c r="E46">
        <v>-8.6395549799999998</v>
      </c>
      <c r="G46" s="3">
        <f t="shared" si="0"/>
        <v>-3.8379479536455034E-2</v>
      </c>
    </row>
    <row r="47" spans="1:7" x14ac:dyDescent="0.25">
      <c r="A47" t="s">
        <v>72</v>
      </c>
      <c r="B47">
        <v>1.7229015299999999</v>
      </c>
      <c r="C47">
        <v>1303.5307499999999</v>
      </c>
      <c r="D47">
        <v>180278.30272499999</v>
      </c>
      <c r="E47">
        <v>-8.8204879799999993</v>
      </c>
      <c r="G47" s="3">
        <f t="shared" si="0"/>
        <v>-0.15196832236088606</v>
      </c>
    </row>
    <row r="48" spans="1:7" x14ac:dyDescent="0.25">
      <c r="A48" t="s">
        <v>4</v>
      </c>
      <c r="B48">
        <v>0.76595506000000002</v>
      </c>
      <c r="C48">
        <v>713.05</v>
      </c>
      <c r="D48">
        <v>80146.820000000007</v>
      </c>
      <c r="E48">
        <v>-22.375387190000001</v>
      </c>
      <c r="G48" s="3">
        <f t="shared" si="0"/>
        <v>-0.17138541037639685</v>
      </c>
    </row>
    <row r="49" spans="1:7" x14ac:dyDescent="0.25">
      <c r="A49" t="s">
        <v>73</v>
      </c>
      <c r="B49">
        <v>0.37921493000000001</v>
      </c>
      <c r="C49">
        <v>497.86329999999998</v>
      </c>
      <c r="D49">
        <v>39679.705009999998</v>
      </c>
      <c r="E49">
        <v>-9.2429065700000006</v>
      </c>
      <c r="G49" s="3">
        <f t="shared" si="0"/>
        <v>-3.5050481679390906E-2</v>
      </c>
    </row>
    <row r="50" spans="1:7" x14ac:dyDescent="0.25">
      <c r="A50" t="s">
        <v>6</v>
      </c>
      <c r="B50">
        <v>10.065967669999999</v>
      </c>
      <c r="C50">
        <v>2235.2867959999999</v>
      </c>
      <c r="D50">
        <v>1053267.1382752</v>
      </c>
      <c r="E50">
        <v>-12.88411999</v>
      </c>
      <c r="G50" s="3">
        <f t="shared" si="0"/>
        <v>-1.2969113527574072</v>
      </c>
    </row>
    <row r="51" spans="1:7" x14ac:dyDescent="0.25">
      <c r="A51" t="s">
        <v>50</v>
      </c>
      <c r="B51">
        <v>0.42733936</v>
      </c>
      <c r="C51">
        <v>6253.8845000000001</v>
      </c>
      <c r="D51">
        <v>44715.274174999999</v>
      </c>
      <c r="E51">
        <v>-11.0413456</v>
      </c>
      <c r="G51" s="3">
        <f t="shared" si="0"/>
        <v>-4.718401562242816E-2</v>
      </c>
    </row>
    <row r="52" spans="1:7" x14ac:dyDescent="0.25">
      <c r="A52" t="s">
        <v>74</v>
      </c>
      <c r="B52">
        <v>0.84504153000000004</v>
      </c>
      <c r="C52">
        <v>9528.2486000000008</v>
      </c>
      <c r="D52">
        <v>88422.147008</v>
      </c>
      <c r="E52">
        <v>-10.870906829999999</v>
      </c>
      <c r="G52" s="3">
        <f t="shared" si="0"/>
        <v>-9.1863677401106486E-2</v>
      </c>
    </row>
    <row r="53" spans="1:7" x14ac:dyDescent="0.25">
      <c r="A53" t="s">
        <v>75</v>
      </c>
      <c r="B53">
        <v>0.37141650999999998</v>
      </c>
      <c r="C53">
        <v>1214.4908</v>
      </c>
      <c r="D53">
        <v>38863.705600000001</v>
      </c>
      <c r="E53">
        <v>-10.82579136</v>
      </c>
      <c r="G53" s="3">
        <f t="shared" si="0"/>
        <v>-4.0208776449193531E-2</v>
      </c>
    </row>
    <row r="54" spans="1:7" x14ac:dyDescent="0.25">
      <c r="A54" t="s">
        <v>76</v>
      </c>
      <c r="B54">
        <v>0.62212265</v>
      </c>
      <c r="C54">
        <v>1214.4908</v>
      </c>
      <c r="D54">
        <v>65096.706879999998</v>
      </c>
      <c r="E54">
        <v>-9.9691591299999995</v>
      </c>
      <c r="G54" s="3">
        <f t="shared" si="0"/>
        <v>-6.2020396962272947E-2</v>
      </c>
    </row>
    <row r="55" spans="1:7" x14ac:dyDescent="0.25">
      <c r="G55" s="3">
        <f t="shared" si="0"/>
        <v>0</v>
      </c>
    </row>
    <row r="56" spans="1:7" x14ac:dyDescent="0.25">
      <c r="G56" s="3">
        <f t="shared" si="0"/>
        <v>0</v>
      </c>
    </row>
    <row r="57" spans="1:7" x14ac:dyDescent="0.25">
      <c r="G57" s="3">
        <f t="shared" si="0"/>
        <v>0</v>
      </c>
    </row>
    <row r="58" spans="1:7" x14ac:dyDescent="0.25">
      <c r="G58" s="3">
        <f t="shared" si="0"/>
        <v>0</v>
      </c>
    </row>
    <row r="59" spans="1:7" x14ac:dyDescent="0.25">
      <c r="G59" s="3">
        <f t="shared" si="0"/>
        <v>0</v>
      </c>
    </row>
    <row r="60" spans="1:7" x14ac:dyDescent="0.25">
      <c r="G60" s="3">
        <f t="shared" si="0"/>
        <v>0</v>
      </c>
    </row>
    <row r="61" spans="1:7" x14ac:dyDescent="0.25">
      <c r="G61" s="3">
        <f t="shared" si="0"/>
        <v>0</v>
      </c>
    </row>
    <row r="62" spans="1:7" x14ac:dyDescent="0.25">
      <c r="G62" s="3">
        <f t="shared" si="0"/>
        <v>0</v>
      </c>
    </row>
    <row r="63" spans="1:7" x14ac:dyDescent="0.25">
      <c r="G63" s="3">
        <f t="shared" si="0"/>
        <v>0</v>
      </c>
    </row>
    <row r="64" spans="1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32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  <row r="108" spans="7:7" x14ac:dyDescent="0.25">
      <c r="G108" s="3">
        <f t="shared" si="1"/>
        <v>0</v>
      </c>
    </row>
    <row r="109" spans="7:7" x14ac:dyDescent="0.25">
      <c r="G109" s="3">
        <f t="shared" si="1"/>
        <v>0</v>
      </c>
    </row>
    <row r="110" spans="7:7" x14ac:dyDescent="0.25">
      <c r="G110" s="3">
        <f t="shared" si="1"/>
        <v>0</v>
      </c>
    </row>
    <row r="111" spans="7:7" x14ac:dyDescent="0.25">
      <c r="G111" s="3">
        <f t="shared" si="1"/>
        <v>0</v>
      </c>
    </row>
    <row r="112" spans="7:7" x14ac:dyDescent="0.25">
      <c r="G112" s="3">
        <f t="shared" si="1"/>
        <v>0</v>
      </c>
    </row>
    <row r="113" spans="7:7" x14ac:dyDescent="0.25">
      <c r="G113" s="3">
        <f t="shared" si="1"/>
        <v>0</v>
      </c>
    </row>
    <row r="114" spans="7:7" x14ac:dyDescent="0.25">
      <c r="G114" s="3">
        <f t="shared" si="1"/>
        <v>0</v>
      </c>
    </row>
    <row r="115" spans="7:7" x14ac:dyDescent="0.25">
      <c r="G115" s="3">
        <f t="shared" si="1"/>
        <v>0</v>
      </c>
    </row>
    <row r="116" spans="7:7" x14ac:dyDescent="0.25">
      <c r="G116" s="3">
        <f t="shared" si="1"/>
        <v>0</v>
      </c>
    </row>
    <row r="117" spans="7:7" x14ac:dyDescent="0.25">
      <c r="G117" s="3">
        <f t="shared" si="1"/>
        <v>0</v>
      </c>
    </row>
    <row r="118" spans="7:7" x14ac:dyDescent="0.25">
      <c r="G118" s="3">
        <f t="shared" si="1"/>
        <v>0</v>
      </c>
    </row>
    <row r="119" spans="7:7" x14ac:dyDescent="0.25">
      <c r="G119" s="3">
        <f t="shared" si="1"/>
        <v>0</v>
      </c>
    </row>
    <row r="120" spans="7:7" x14ac:dyDescent="0.25">
      <c r="G120" s="3">
        <f t="shared" si="1"/>
        <v>0</v>
      </c>
    </row>
    <row r="121" spans="7:7" x14ac:dyDescent="0.25">
      <c r="G121" s="3">
        <f t="shared" si="1"/>
        <v>0</v>
      </c>
    </row>
    <row r="122" spans="7:7" x14ac:dyDescent="0.25">
      <c r="G122" s="3">
        <f t="shared" si="1"/>
        <v>0</v>
      </c>
    </row>
    <row r="123" spans="7:7" x14ac:dyDescent="0.25">
      <c r="G123" s="3">
        <f t="shared" si="1"/>
        <v>0</v>
      </c>
    </row>
    <row r="124" spans="7:7" x14ac:dyDescent="0.25">
      <c r="G124" s="3">
        <f t="shared" si="1"/>
        <v>0</v>
      </c>
    </row>
    <row r="125" spans="7:7" x14ac:dyDescent="0.25">
      <c r="G125" s="3">
        <f t="shared" si="1"/>
        <v>0</v>
      </c>
    </row>
    <row r="126" spans="7:7" x14ac:dyDescent="0.25">
      <c r="G126" s="3">
        <f t="shared" si="1"/>
        <v>0</v>
      </c>
    </row>
    <row r="127" spans="7:7" x14ac:dyDescent="0.25">
      <c r="G127" s="3">
        <f t="shared" si="1"/>
        <v>0</v>
      </c>
    </row>
    <row r="128" spans="7:7" x14ac:dyDescent="0.25">
      <c r="G128" s="3">
        <f t="shared" si="1"/>
        <v>0</v>
      </c>
    </row>
    <row r="129" spans="7:7" x14ac:dyDescent="0.25">
      <c r="G129" s="3">
        <f t="shared" si="1"/>
        <v>0</v>
      </c>
    </row>
    <row r="130" spans="7:7" x14ac:dyDescent="0.25">
      <c r="G130" s="3">
        <f t="shared" si="1"/>
        <v>0</v>
      </c>
    </row>
    <row r="131" spans="7:7" x14ac:dyDescent="0.25">
      <c r="G131" s="3">
        <f t="shared" si="1"/>
        <v>0</v>
      </c>
    </row>
    <row r="132" spans="7:7" x14ac:dyDescent="0.25">
      <c r="G132" s="3">
        <f t="shared" si="1"/>
        <v>0</v>
      </c>
    </row>
    <row r="133" spans="7:7" x14ac:dyDescent="0.25">
      <c r="G133" s="3">
        <f t="shared" ref="G133:G155" si="2">E133*B133/100</f>
        <v>0</v>
      </c>
    </row>
    <row r="134" spans="7:7" x14ac:dyDescent="0.25">
      <c r="G134" s="3">
        <f t="shared" si="2"/>
        <v>0</v>
      </c>
    </row>
    <row r="135" spans="7:7" x14ac:dyDescent="0.25">
      <c r="G135" s="3">
        <f t="shared" si="2"/>
        <v>0</v>
      </c>
    </row>
    <row r="136" spans="7:7" x14ac:dyDescent="0.25">
      <c r="G136" s="3">
        <f t="shared" si="2"/>
        <v>0</v>
      </c>
    </row>
    <row r="137" spans="7:7" x14ac:dyDescent="0.25">
      <c r="G137" s="3">
        <f t="shared" si="2"/>
        <v>0</v>
      </c>
    </row>
    <row r="138" spans="7:7" x14ac:dyDescent="0.25">
      <c r="G138" s="3">
        <f t="shared" si="2"/>
        <v>0</v>
      </c>
    </row>
    <row r="139" spans="7:7" x14ac:dyDescent="0.25">
      <c r="G139" s="3">
        <f t="shared" si="2"/>
        <v>0</v>
      </c>
    </row>
    <row r="140" spans="7:7" x14ac:dyDescent="0.25">
      <c r="G140" s="3">
        <f t="shared" si="2"/>
        <v>0</v>
      </c>
    </row>
    <row r="141" spans="7:7" x14ac:dyDescent="0.25">
      <c r="G141" s="3">
        <f t="shared" si="2"/>
        <v>0</v>
      </c>
    </row>
    <row r="142" spans="7:7" x14ac:dyDescent="0.25">
      <c r="G142" s="3">
        <f t="shared" si="2"/>
        <v>0</v>
      </c>
    </row>
    <row r="143" spans="7:7" x14ac:dyDescent="0.25">
      <c r="G143" s="3">
        <f t="shared" si="2"/>
        <v>0</v>
      </c>
    </row>
    <row r="144" spans="7:7" x14ac:dyDescent="0.25">
      <c r="G144" s="3">
        <f t="shared" si="2"/>
        <v>0</v>
      </c>
    </row>
    <row r="145" spans="7:7" x14ac:dyDescent="0.25">
      <c r="G145" s="3">
        <f t="shared" si="2"/>
        <v>0</v>
      </c>
    </row>
    <row r="146" spans="7:7" x14ac:dyDescent="0.25">
      <c r="G146" s="3">
        <f t="shared" si="2"/>
        <v>0</v>
      </c>
    </row>
    <row r="147" spans="7:7" x14ac:dyDescent="0.25">
      <c r="G147" s="3">
        <f t="shared" si="2"/>
        <v>0</v>
      </c>
    </row>
    <row r="148" spans="7:7" x14ac:dyDescent="0.25">
      <c r="G148" s="3">
        <f t="shared" si="2"/>
        <v>0</v>
      </c>
    </row>
    <row r="149" spans="7:7" x14ac:dyDescent="0.25">
      <c r="G149" s="3">
        <f t="shared" si="2"/>
        <v>0</v>
      </c>
    </row>
    <row r="150" spans="7:7" x14ac:dyDescent="0.25">
      <c r="G150" s="3">
        <f t="shared" si="2"/>
        <v>0</v>
      </c>
    </row>
    <row r="151" spans="7:7" x14ac:dyDescent="0.25">
      <c r="G151" s="3">
        <f t="shared" si="2"/>
        <v>0</v>
      </c>
    </row>
    <row r="152" spans="7:7" x14ac:dyDescent="0.25">
      <c r="G152" s="3">
        <f t="shared" si="2"/>
        <v>0</v>
      </c>
    </row>
    <row r="153" spans="7:7" x14ac:dyDescent="0.25">
      <c r="G153" s="3">
        <f t="shared" si="2"/>
        <v>0</v>
      </c>
    </row>
    <row r="154" spans="7:7" x14ac:dyDescent="0.25">
      <c r="G154" s="3">
        <f t="shared" si="2"/>
        <v>0</v>
      </c>
    </row>
    <row r="155" spans="7:7" x14ac:dyDescent="0.25">
      <c r="G155" s="3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topLeftCell="A42" workbookViewId="0">
      <selection activeCell="B49" sqref="B49:F99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45" t="str">
        <f>"Scenario Back-Testing: Realised P&amp;L (" &amp;C41&amp; "-" &amp;C42 &amp; ") vs. Simulated " &amp;Sim_20180126!E2</f>
        <v>Scenario Back-Testing: Realised P&amp;L (1/26/2018-2/9/2018) vs. Simulated P&amp;L% (Oil prices Drop - May 2010: P)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48" t="s">
        <v>32</v>
      </c>
      <c r="B36" s="48"/>
      <c r="C36" s="48"/>
      <c r="D36" s="48"/>
      <c r="E36" s="48"/>
      <c r="F36" s="48"/>
      <c r="G36" s="6"/>
      <c r="H36" s="6"/>
      <c r="I36" s="6"/>
      <c r="J36" s="6"/>
      <c r="K36" s="6"/>
    </row>
    <row r="38" spans="1:19" ht="17.25" x14ac:dyDescent="0.3">
      <c r="A38" s="49" t="s">
        <v>31</v>
      </c>
      <c r="B38" s="49"/>
      <c r="C38" s="49"/>
      <c r="D38" s="49"/>
      <c r="E38" s="49"/>
      <c r="F38" s="49"/>
      <c r="G38" s="36"/>
      <c r="H38" s="36"/>
    </row>
    <row r="39" spans="1:19" x14ac:dyDescent="0.25">
      <c r="A39" s="16"/>
      <c r="B39" s="16" t="s">
        <v>30</v>
      </c>
      <c r="C39" s="43" t="s">
        <v>29</v>
      </c>
      <c r="D39" s="43"/>
      <c r="E39" s="43"/>
      <c r="F39" s="43"/>
      <c r="G39" s="43"/>
      <c r="H39" s="43"/>
    </row>
    <row r="40" spans="1:19" x14ac:dyDescent="0.25">
      <c r="A40" s="16"/>
      <c r="B40" s="16" t="s">
        <v>28</v>
      </c>
      <c r="C40" s="43" t="s">
        <v>77</v>
      </c>
      <c r="D40" s="43"/>
      <c r="E40" s="43"/>
      <c r="F40" s="43"/>
      <c r="G40" s="43"/>
      <c r="H40" s="43"/>
    </row>
    <row r="41" spans="1:19" x14ac:dyDescent="0.25">
      <c r="A41" s="16"/>
      <c r="B41" s="16" t="s">
        <v>27</v>
      </c>
      <c r="C41" s="43" t="s">
        <v>109</v>
      </c>
      <c r="D41" s="43"/>
      <c r="E41" s="43"/>
      <c r="F41" s="43"/>
      <c r="G41" s="43"/>
      <c r="H41" s="43"/>
    </row>
    <row r="42" spans="1:19" x14ac:dyDescent="0.25">
      <c r="A42" s="16"/>
      <c r="B42" s="16" t="s">
        <v>26</v>
      </c>
      <c r="C42" s="43" t="s">
        <v>25</v>
      </c>
      <c r="D42" s="43"/>
      <c r="E42" s="43"/>
      <c r="F42" s="43"/>
      <c r="G42" s="43"/>
      <c r="H42" s="43"/>
    </row>
    <row r="43" spans="1:19" x14ac:dyDescent="0.25">
      <c r="A43" s="16"/>
      <c r="B43" s="16" t="s">
        <v>24</v>
      </c>
      <c r="C43" s="43" t="s">
        <v>15</v>
      </c>
      <c r="D43" s="43"/>
      <c r="E43" s="43"/>
      <c r="F43" s="43"/>
      <c r="G43" s="43"/>
      <c r="H43" s="43"/>
    </row>
    <row r="44" spans="1:19" x14ac:dyDescent="0.25">
      <c r="A44" s="16"/>
      <c r="B44" s="16" t="s">
        <v>23</v>
      </c>
      <c r="C44" s="43" t="s">
        <v>22</v>
      </c>
      <c r="D44" s="43"/>
      <c r="E44" s="43"/>
      <c r="F44" s="43"/>
      <c r="G44" s="43"/>
      <c r="H44" s="43"/>
    </row>
    <row r="45" spans="1:19" x14ac:dyDescent="0.25">
      <c r="A45" s="15"/>
      <c r="B45" s="15"/>
      <c r="C45" s="15"/>
      <c r="D45" s="15"/>
      <c r="E45" s="15"/>
      <c r="F45" s="15"/>
      <c r="G45" s="15"/>
      <c r="H45" s="15"/>
    </row>
    <row r="46" spans="1:19" ht="17.25" x14ac:dyDescent="0.3">
      <c r="A46" s="49" t="s">
        <v>21</v>
      </c>
      <c r="B46" s="49"/>
      <c r="C46" s="49"/>
      <c r="D46" s="49"/>
      <c r="E46" s="49"/>
      <c r="F46" s="49"/>
      <c r="G46" s="15"/>
      <c r="H46" s="15"/>
    </row>
    <row r="47" spans="1:19" x14ac:dyDescent="0.25">
      <c r="A47" s="37" t="s">
        <v>20</v>
      </c>
      <c r="B47" s="37" t="s">
        <v>20</v>
      </c>
      <c r="C47" s="37" t="s">
        <v>19</v>
      </c>
      <c r="D47" s="37" t="s">
        <v>18</v>
      </c>
      <c r="E47" s="37" t="s">
        <v>17</v>
      </c>
      <c r="F47" s="37" t="s">
        <v>16</v>
      </c>
      <c r="G47" s="15"/>
      <c r="H47" s="15"/>
      <c r="I47" s="4"/>
      <c r="J47" s="7" t="s">
        <v>34</v>
      </c>
      <c r="K47" s="7" t="s">
        <v>33</v>
      </c>
    </row>
    <row r="48" spans="1:19" ht="15" x14ac:dyDescent="0.25">
      <c r="A48" s="16" t="s">
        <v>77</v>
      </c>
      <c r="B48" s="16"/>
      <c r="C48" s="17">
        <v>100</v>
      </c>
      <c r="D48" s="17">
        <v>100</v>
      </c>
      <c r="E48" s="17">
        <v>-10.99</v>
      </c>
      <c r="F48" s="17">
        <v>-10.99</v>
      </c>
      <c r="G48" s="15"/>
      <c r="H48" s="15"/>
      <c r="I48" s="4"/>
      <c r="J48" s="8">
        <f t="shared" ref="J48" si="0">F48</f>
        <v>-10.99</v>
      </c>
      <c r="K48">
        <f>Sim_20180126!G3</f>
        <v>-11.387581233891003</v>
      </c>
    </row>
    <row r="49" spans="1:13" ht="15" x14ac:dyDescent="0.25">
      <c r="A49" s="16"/>
      <c r="B49" s="16" t="s">
        <v>38</v>
      </c>
      <c r="C49" s="17">
        <v>9.35</v>
      </c>
      <c r="D49" s="17">
        <v>8.9700000000000006</v>
      </c>
      <c r="E49" s="17">
        <v>-14.7</v>
      </c>
      <c r="F49" s="17">
        <v>-1.39</v>
      </c>
      <c r="G49" s="15"/>
      <c r="H49" s="15"/>
      <c r="J49" s="8">
        <f t="shared" ref="J49:J80" si="1">F49</f>
        <v>-1.39</v>
      </c>
      <c r="K49">
        <f>IF(ISNUMBER(VLOOKUP(B49,Sim_20180126!$A$4:$G$1000,7,0)),VLOOKUP(B49,Sim_20180126!$A$4:$G$1000,7,0),"")</f>
        <v>-0.87669816431593817</v>
      </c>
      <c r="M49" s="8">
        <f t="shared" ref="M49:M80" si="2">C49</f>
        <v>9.35</v>
      </c>
    </row>
    <row r="50" spans="1:13" ht="15" x14ac:dyDescent="0.25">
      <c r="A50" s="16"/>
      <c r="B50" s="16" t="s">
        <v>6</v>
      </c>
      <c r="C50" s="17">
        <v>9.8699999999999992</v>
      </c>
      <c r="D50" s="17">
        <v>9.7799999999999994</v>
      </c>
      <c r="E50" s="17">
        <v>-13.54</v>
      </c>
      <c r="F50" s="17">
        <v>-1.34</v>
      </c>
      <c r="G50" s="15"/>
      <c r="H50" s="15"/>
      <c r="J50" s="8">
        <f t="shared" si="1"/>
        <v>-1.34</v>
      </c>
      <c r="K50">
        <f>IF(ISNUMBER(VLOOKUP(B50,Sim_20180126!$A$4:$G$1000,7,0)),VLOOKUP(B50,Sim_20180126!$A$4:$G$1000,7,0),"")</f>
        <v>-1.2969113527574072</v>
      </c>
      <c r="M50" s="8">
        <f t="shared" si="2"/>
        <v>9.8699999999999992</v>
      </c>
    </row>
    <row r="51" spans="1:13" ht="15" x14ac:dyDescent="0.25">
      <c r="A51" s="16"/>
      <c r="B51" s="16" t="s">
        <v>52</v>
      </c>
      <c r="C51" s="17">
        <v>7.68</v>
      </c>
      <c r="D51" s="17">
        <v>7.69</v>
      </c>
      <c r="E51" s="17">
        <v>-10.96</v>
      </c>
      <c r="F51" s="17">
        <v>-0.84</v>
      </c>
      <c r="G51" s="15"/>
      <c r="H51" s="15"/>
      <c r="J51" s="8">
        <f t="shared" si="1"/>
        <v>-0.84</v>
      </c>
      <c r="K51">
        <f>IF(ISNUMBER(VLOOKUP(B51,Sim_20180126!$A$4:$G$1000,7,0)),VLOOKUP(B51,Sim_20180126!$A$4:$G$1000,7,0),"")</f>
        <v>-0.709974950587693</v>
      </c>
      <c r="M51" s="8">
        <f t="shared" si="2"/>
        <v>7.68</v>
      </c>
    </row>
    <row r="52" spans="1:13" ht="15" x14ac:dyDescent="0.25">
      <c r="A52" s="16"/>
      <c r="B52" s="16" t="s">
        <v>9</v>
      </c>
      <c r="C52" s="17">
        <v>4.58</v>
      </c>
      <c r="D52" s="17">
        <v>4.4400000000000004</v>
      </c>
      <c r="E52" s="17">
        <v>-15.15</v>
      </c>
      <c r="F52" s="17">
        <v>-0.71</v>
      </c>
      <c r="G52" s="15"/>
      <c r="H52" s="15"/>
      <c r="I52" s="4"/>
      <c r="J52" s="8">
        <f t="shared" si="1"/>
        <v>-0.71</v>
      </c>
      <c r="K52">
        <f>IF(ISNUMBER(VLOOKUP(B52,Sim_20180126!$A$4:$G$1000,7,0)),VLOOKUP(B52,Sim_20180126!$A$4:$G$1000,7,0),"")</f>
        <v>-0.56414385345247831</v>
      </c>
      <c r="M52" s="8">
        <f t="shared" si="2"/>
        <v>4.58</v>
      </c>
    </row>
    <row r="53" spans="1:13" ht="15" x14ac:dyDescent="0.25">
      <c r="A53" s="16"/>
      <c r="B53" s="16" t="s">
        <v>65</v>
      </c>
      <c r="C53" s="17">
        <v>9.8000000000000007</v>
      </c>
      <c r="D53" s="17">
        <v>10.23</v>
      </c>
      <c r="E53" s="17">
        <v>-6.88</v>
      </c>
      <c r="F53" s="17">
        <v>-0.66</v>
      </c>
      <c r="G53" s="15"/>
      <c r="H53" s="15"/>
      <c r="J53" s="8">
        <f t="shared" si="1"/>
        <v>-0.66</v>
      </c>
      <c r="K53">
        <f>IF(ISNUMBER(VLOOKUP(B53,Sim_20180126!$A$4:$G$1000,7,0)),VLOOKUP(B53,Sim_20180126!$A$4:$G$1000,7,0),"")</f>
        <v>-1.6347981958143012</v>
      </c>
      <c r="M53" s="8">
        <f t="shared" si="2"/>
        <v>9.8000000000000007</v>
      </c>
    </row>
    <row r="54" spans="1:13" ht="15" x14ac:dyDescent="0.25">
      <c r="A54" s="16"/>
      <c r="B54" s="16" t="s">
        <v>49</v>
      </c>
      <c r="C54" s="17">
        <v>5.26</v>
      </c>
      <c r="D54" s="17">
        <v>5.17</v>
      </c>
      <c r="E54" s="17">
        <v>-11.04</v>
      </c>
      <c r="F54" s="17">
        <v>-0.57999999999999996</v>
      </c>
      <c r="G54" s="15"/>
      <c r="H54" s="15"/>
      <c r="J54" s="8">
        <f t="shared" si="1"/>
        <v>-0.57999999999999996</v>
      </c>
      <c r="K54">
        <f>IF(ISNUMBER(VLOOKUP(B54,Sim_20180126!$A$4:$G$1000,7,0)),VLOOKUP(B54,Sim_20180126!$A$4:$G$1000,7,0),"")</f>
        <v>-0.50574339581598893</v>
      </c>
      <c r="M54" s="8">
        <f t="shared" si="2"/>
        <v>5.26</v>
      </c>
    </row>
    <row r="55" spans="1:13" ht="15" x14ac:dyDescent="0.25">
      <c r="A55" s="16"/>
      <c r="B55" s="16" t="s">
        <v>36</v>
      </c>
      <c r="C55" s="17">
        <v>3.6</v>
      </c>
      <c r="D55" s="17">
        <v>3.56</v>
      </c>
      <c r="E55" s="17">
        <v>-13.12</v>
      </c>
      <c r="F55" s="17">
        <v>-0.48</v>
      </c>
      <c r="G55" s="15"/>
      <c r="H55" s="15"/>
      <c r="I55" s="4"/>
      <c r="J55" s="8">
        <f t="shared" si="1"/>
        <v>-0.48</v>
      </c>
      <c r="K55">
        <f>IF(ISNUMBER(VLOOKUP(B55,Sim_20180126!$A$4:$G$1000,7,0)),VLOOKUP(B55,Sim_20180126!$A$4:$G$1000,7,0),"")</f>
        <v>-0.37669109453409333</v>
      </c>
      <c r="M55" s="8">
        <f t="shared" si="2"/>
        <v>3.6</v>
      </c>
    </row>
    <row r="56" spans="1:13" ht="15" x14ac:dyDescent="0.25">
      <c r="A56" s="16"/>
      <c r="B56" s="16" t="s">
        <v>35</v>
      </c>
      <c r="C56" s="17">
        <v>4.8899999999999997</v>
      </c>
      <c r="D56" s="17">
        <v>4.92</v>
      </c>
      <c r="E56" s="17">
        <v>-9.36</v>
      </c>
      <c r="F56" s="17">
        <v>-0.45</v>
      </c>
      <c r="G56" s="15"/>
      <c r="H56" s="15"/>
      <c r="I56" s="4"/>
      <c r="J56" s="8">
        <f t="shared" si="1"/>
        <v>-0.45</v>
      </c>
      <c r="K56">
        <f>IF(ISNUMBER(VLOOKUP(B56,Sim_20180126!$A$4:$G$1000,7,0)),VLOOKUP(B56,Sim_20180126!$A$4:$G$1000,7,0),"")</f>
        <v>-0.40272040691551902</v>
      </c>
      <c r="M56" s="8">
        <f t="shared" si="2"/>
        <v>4.8899999999999997</v>
      </c>
    </row>
    <row r="57" spans="1:13" ht="15" x14ac:dyDescent="0.25">
      <c r="A57" s="16"/>
      <c r="B57" s="16" t="s">
        <v>64</v>
      </c>
      <c r="C57" s="17">
        <v>3.31</v>
      </c>
      <c r="D57" s="17">
        <v>3.27</v>
      </c>
      <c r="E57" s="17">
        <v>-13.18</v>
      </c>
      <c r="F57" s="17">
        <v>-0.44</v>
      </c>
      <c r="G57" s="15"/>
      <c r="H57" s="15"/>
      <c r="J57" s="8">
        <f t="shared" si="1"/>
        <v>-0.44</v>
      </c>
      <c r="K57">
        <f>IF(ISNUMBER(VLOOKUP(B57,Sim_20180126!$A$4:$G$1000,7,0)),VLOOKUP(B57,Sim_20180126!$A$4:$G$1000,7,0),"")</f>
        <v>-0.34972894233322482</v>
      </c>
      <c r="M57" s="8">
        <f t="shared" si="2"/>
        <v>3.31</v>
      </c>
    </row>
    <row r="58" spans="1:13" ht="15" x14ac:dyDescent="0.25">
      <c r="A58" s="16"/>
      <c r="B58" s="16" t="s">
        <v>8</v>
      </c>
      <c r="C58" s="17">
        <v>2.15</v>
      </c>
      <c r="D58" s="17">
        <v>2.14</v>
      </c>
      <c r="E58" s="17">
        <v>-12.4</v>
      </c>
      <c r="F58" s="17">
        <v>-0.27</v>
      </c>
      <c r="G58" s="15"/>
      <c r="H58" s="15"/>
      <c r="J58" s="8">
        <f t="shared" si="1"/>
        <v>-0.27</v>
      </c>
      <c r="K58">
        <f>IF(ISNUMBER(VLOOKUP(B58,Sim_20180126!$A$4:$G$1000,7,0)),VLOOKUP(B58,Sim_20180126!$A$4:$G$1000,7,0),"")</f>
        <v>-0.26648280747113523</v>
      </c>
      <c r="M58" s="8">
        <f t="shared" si="2"/>
        <v>2.15</v>
      </c>
    </row>
    <row r="59" spans="1:13" ht="15" x14ac:dyDescent="0.25">
      <c r="A59" s="16"/>
      <c r="B59" s="16" t="s">
        <v>47</v>
      </c>
      <c r="C59" s="17">
        <v>1.17</v>
      </c>
      <c r="D59" s="17">
        <v>1.05</v>
      </c>
      <c r="E59" s="17">
        <v>-22.37</v>
      </c>
      <c r="F59" s="17">
        <v>-0.27</v>
      </c>
      <c r="G59" s="15"/>
      <c r="H59" s="15"/>
      <c r="J59" s="8">
        <f t="shared" si="1"/>
        <v>-0.27</v>
      </c>
      <c r="K59">
        <f>IF(ISNUMBER(VLOOKUP(B59,Sim_20180126!$A$4:$G$1000,7,0)),VLOOKUP(B59,Sim_20180126!$A$4:$G$1000,7,0),"")</f>
        <v>-0.18692683942537175</v>
      </c>
      <c r="M59" s="8">
        <f t="shared" si="2"/>
        <v>1.17</v>
      </c>
    </row>
    <row r="60" spans="1:13" ht="15" x14ac:dyDescent="0.25">
      <c r="A60" s="16"/>
      <c r="B60" s="16" t="s">
        <v>39</v>
      </c>
      <c r="C60" s="17">
        <v>1.89</v>
      </c>
      <c r="D60" s="17">
        <v>1.85</v>
      </c>
      <c r="E60" s="17">
        <v>-12.81</v>
      </c>
      <c r="F60" s="17">
        <v>-0.24</v>
      </c>
      <c r="G60" s="15"/>
      <c r="H60" s="15"/>
      <c r="J60" s="8">
        <f t="shared" si="1"/>
        <v>-0.24</v>
      </c>
      <c r="K60">
        <f>IF(ISNUMBER(VLOOKUP(B60,Sim_20180126!$A$4:$G$1000,7,0)),VLOOKUP(B60,Sim_20180126!$A$4:$G$1000,7,0),"")</f>
        <v>-0.21904555973632092</v>
      </c>
      <c r="M60" s="8">
        <f t="shared" si="2"/>
        <v>1.89</v>
      </c>
    </row>
    <row r="61" spans="1:13" ht="15" x14ac:dyDescent="0.25">
      <c r="A61" s="16"/>
      <c r="B61" s="16" t="s">
        <v>56</v>
      </c>
      <c r="C61" s="17">
        <v>2.78</v>
      </c>
      <c r="D61" s="17">
        <v>2.85</v>
      </c>
      <c r="E61" s="17">
        <v>-8.01</v>
      </c>
      <c r="F61" s="17">
        <v>-0.22</v>
      </c>
      <c r="G61" s="15"/>
      <c r="H61" s="15"/>
      <c r="J61" s="8">
        <f t="shared" si="1"/>
        <v>-0.22</v>
      </c>
      <c r="K61">
        <f>IF(ISNUMBER(VLOOKUP(B61,Sim_20180126!$A$4:$G$1000,7,0)),VLOOKUP(B61,Sim_20180126!$A$4:$G$1000,7,0),"")</f>
        <v>-0.25979212064762136</v>
      </c>
      <c r="M61" s="8">
        <f t="shared" si="2"/>
        <v>2.78</v>
      </c>
    </row>
    <row r="62" spans="1:13" ht="15" x14ac:dyDescent="0.25">
      <c r="A62" s="16"/>
      <c r="B62" s="16" t="s">
        <v>41</v>
      </c>
      <c r="C62" s="17">
        <v>1.69</v>
      </c>
      <c r="D62" s="17">
        <v>1.67</v>
      </c>
      <c r="E62" s="17">
        <v>-12.52</v>
      </c>
      <c r="F62" s="17">
        <v>-0.21</v>
      </c>
      <c r="G62" s="15"/>
      <c r="H62" s="15"/>
      <c r="J62" s="8">
        <f t="shared" si="1"/>
        <v>-0.21</v>
      </c>
      <c r="K62">
        <f>IF(ISNUMBER(VLOOKUP(B62,Sim_20180126!$A$4:$G$1000,7,0)),VLOOKUP(B62,Sim_20180126!$A$4:$G$1000,7,0),"")</f>
        <v>-0.20777381120518046</v>
      </c>
      <c r="M62" s="8">
        <f t="shared" si="2"/>
        <v>1.69</v>
      </c>
    </row>
    <row r="63" spans="1:13" ht="15" x14ac:dyDescent="0.25">
      <c r="A63" s="16"/>
      <c r="B63" s="16" t="s">
        <v>5</v>
      </c>
      <c r="C63" s="17">
        <v>1.27</v>
      </c>
      <c r="D63" s="17">
        <v>1.22</v>
      </c>
      <c r="E63" s="17">
        <v>-15.67</v>
      </c>
      <c r="F63" s="17">
        <v>-0.2</v>
      </c>
      <c r="G63" s="15"/>
      <c r="H63" s="15"/>
      <c r="J63" s="8">
        <f t="shared" si="1"/>
        <v>-0.2</v>
      </c>
      <c r="K63">
        <f>IF(ISNUMBER(VLOOKUP(B63,Sim_20180126!$A$4:$G$1000,7,0)),VLOOKUP(B63,Sim_20180126!$A$4:$G$1000,7,0),"")</f>
        <v>-0.17618427231183673</v>
      </c>
      <c r="M63" s="8">
        <f t="shared" si="2"/>
        <v>1.27</v>
      </c>
    </row>
    <row r="64" spans="1:13" ht="15" x14ac:dyDescent="0.25">
      <c r="A64" s="16"/>
      <c r="B64" s="16" t="s">
        <v>55</v>
      </c>
      <c r="C64" s="17">
        <v>1.87</v>
      </c>
      <c r="D64" s="17">
        <v>1.86</v>
      </c>
      <c r="E64" s="17">
        <v>-10.28</v>
      </c>
      <c r="F64" s="17">
        <v>-0.19</v>
      </c>
      <c r="G64" s="15"/>
      <c r="H64" s="15"/>
      <c r="J64" s="8">
        <f t="shared" si="1"/>
        <v>-0.19</v>
      </c>
      <c r="K64">
        <f>IF(ISNUMBER(VLOOKUP(B64,Sim_20180126!$A$4:$G$1000,7,0)),VLOOKUP(B64,Sim_20180126!$A$4:$G$1000,7,0),"")</f>
        <v>-0.18580906817197562</v>
      </c>
      <c r="M64" s="8">
        <f t="shared" si="2"/>
        <v>1.87</v>
      </c>
    </row>
    <row r="65" spans="1:13" ht="15" x14ac:dyDescent="0.25">
      <c r="A65" s="16"/>
      <c r="B65" s="16" t="s">
        <v>72</v>
      </c>
      <c r="C65" s="17">
        <v>1.7</v>
      </c>
      <c r="D65" s="17">
        <v>1.72</v>
      </c>
      <c r="E65" s="17">
        <v>-11.28</v>
      </c>
      <c r="F65" s="17">
        <v>-0.19</v>
      </c>
      <c r="G65" s="15"/>
      <c r="H65" s="15"/>
      <c r="I65" s="4"/>
      <c r="J65" s="8">
        <f t="shared" si="1"/>
        <v>-0.19</v>
      </c>
      <c r="K65">
        <f>IF(ISNUMBER(VLOOKUP(B65,Sim_20180126!$A$4:$G$1000,7,0)),VLOOKUP(B65,Sim_20180126!$A$4:$G$1000,7,0),"")</f>
        <v>-0.15196832236088606</v>
      </c>
      <c r="M65" s="8">
        <f t="shared" si="2"/>
        <v>1.7</v>
      </c>
    </row>
    <row r="66" spans="1:13" ht="15" x14ac:dyDescent="0.25">
      <c r="A66" s="16"/>
      <c r="B66" s="16" t="s">
        <v>7</v>
      </c>
      <c r="C66" s="17">
        <v>1.27</v>
      </c>
      <c r="D66" s="17">
        <v>1.24</v>
      </c>
      <c r="E66" s="17">
        <v>-14.34</v>
      </c>
      <c r="F66" s="17">
        <v>-0.18</v>
      </c>
      <c r="G66" s="15"/>
      <c r="H66" s="15"/>
      <c r="J66" s="8">
        <f t="shared" si="1"/>
        <v>-0.18</v>
      </c>
      <c r="K66">
        <f>IF(ISNUMBER(VLOOKUP(B66,Sim_20180126!$A$4:$G$1000,7,0)),VLOOKUP(B66,Sim_20180126!$A$4:$G$1000,7,0),"")</f>
        <v>-0.27393048633113881</v>
      </c>
      <c r="M66" s="8">
        <f t="shared" si="2"/>
        <v>1.27</v>
      </c>
    </row>
    <row r="67" spans="1:13" ht="15" x14ac:dyDescent="0.25">
      <c r="A67" s="16"/>
      <c r="B67" s="16" t="s">
        <v>40</v>
      </c>
      <c r="C67" s="17">
        <v>1.1299999999999999</v>
      </c>
      <c r="D67" s="17">
        <v>1.0900000000000001</v>
      </c>
      <c r="E67" s="17">
        <v>-14.86</v>
      </c>
      <c r="F67" s="17">
        <v>-0.17</v>
      </c>
      <c r="G67" s="15"/>
      <c r="H67" s="15"/>
      <c r="J67" s="8">
        <f t="shared" si="1"/>
        <v>-0.17</v>
      </c>
      <c r="K67">
        <f>IF(ISNUMBER(VLOOKUP(B67,Sim_20180126!$A$4:$G$1000,7,0)),VLOOKUP(B67,Sim_20180126!$A$4:$G$1000,7,0),"")</f>
        <v>-0.12504424852776419</v>
      </c>
      <c r="M67" s="8">
        <f t="shared" si="2"/>
        <v>1.1299999999999999</v>
      </c>
    </row>
    <row r="68" spans="1:13" ht="15" x14ac:dyDescent="0.25">
      <c r="A68" s="16"/>
      <c r="B68" s="16" t="s">
        <v>54</v>
      </c>
      <c r="C68" s="17">
        <v>1.44</v>
      </c>
      <c r="D68" s="17">
        <v>1.48</v>
      </c>
      <c r="E68" s="17">
        <v>-10.54</v>
      </c>
      <c r="F68" s="17">
        <v>-0.15</v>
      </c>
      <c r="G68" s="15"/>
      <c r="H68" s="15"/>
      <c r="I68" s="4"/>
      <c r="J68" s="8">
        <f t="shared" si="1"/>
        <v>-0.15</v>
      </c>
      <c r="K68">
        <f>IF(ISNUMBER(VLOOKUP(B68,Sim_20180126!$A$4:$G$1000,7,0)),VLOOKUP(B68,Sim_20180126!$A$4:$G$1000,7,0),"")</f>
        <v>-0.12006668846897012</v>
      </c>
      <c r="M68" s="8">
        <f t="shared" si="2"/>
        <v>1.44</v>
      </c>
    </row>
    <row r="69" spans="1:13" ht="15" x14ac:dyDescent="0.25">
      <c r="A69" s="16"/>
      <c r="B69" s="16" t="s">
        <v>42</v>
      </c>
      <c r="C69" s="17">
        <v>0.84</v>
      </c>
      <c r="D69" s="17">
        <v>0.81</v>
      </c>
      <c r="E69" s="17">
        <v>-13.06</v>
      </c>
      <c r="F69" s="17">
        <v>-0.11</v>
      </c>
      <c r="G69" s="15"/>
      <c r="H69" s="15"/>
      <c r="J69" s="8">
        <f t="shared" si="1"/>
        <v>-0.11</v>
      </c>
      <c r="K69">
        <f>IF(ISNUMBER(VLOOKUP(B69,Sim_20180126!$A$4:$G$1000,7,0)),VLOOKUP(B69,Sim_20180126!$A$4:$G$1000,7,0),"")</f>
        <v>-0.1016265634647839</v>
      </c>
      <c r="M69" s="8">
        <f t="shared" si="2"/>
        <v>0.84</v>
      </c>
    </row>
    <row r="70" spans="1:13" ht="15" x14ac:dyDescent="0.25">
      <c r="A70" s="16"/>
      <c r="B70" s="16" t="s">
        <v>66</v>
      </c>
      <c r="C70" s="17">
        <v>1.48</v>
      </c>
      <c r="D70" s="17">
        <v>1.54</v>
      </c>
      <c r="E70" s="17">
        <v>-7.66</v>
      </c>
      <c r="F70" s="17">
        <v>-0.11</v>
      </c>
      <c r="G70" s="15"/>
      <c r="H70" s="15"/>
      <c r="I70" s="4"/>
      <c r="J70" s="8">
        <f t="shared" si="1"/>
        <v>-0.11</v>
      </c>
      <c r="K70">
        <f>IF(ISNUMBER(VLOOKUP(B70,Sim_20180126!$A$4:$G$1000,7,0)),VLOOKUP(B70,Sim_20180126!$A$4:$G$1000,7,0),"")</f>
        <v>-0.12042277203011262</v>
      </c>
      <c r="M70" s="8">
        <f t="shared" si="2"/>
        <v>1.48</v>
      </c>
    </row>
    <row r="71" spans="1:13" ht="15" x14ac:dyDescent="0.25">
      <c r="A71" s="16"/>
      <c r="B71" s="16" t="s">
        <v>70</v>
      </c>
      <c r="C71" s="17">
        <v>1.07</v>
      </c>
      <c r="D71" s="17">
        <v>1.08</v>
      </c>
      <c r="E71" s="17">
        <v>-9.9499999999999993</v>
      </c>
      <c r="F71" s="17">
        <v>-0.11</v>
      </c>
      <c r="G71" s="15"/>
      <c r="H71" s="15"/>
      <c r="I71" s="4"/>
      <c r="J71" s="8">
        <f t="shared" si="1"/>
        <v>-0.11</v>
      </c>
      <c r="K71">
        <f>IF(ISNUMBER(VLOOKUP(B71,Sim_20180126!$A$4:$G$1000,7,0)),VLOOKUP(B71,Sim_20180126!$A$4:$G$1000,7,0),"")</f>
        <v>-0.12288026273967327</v>
      </c>
      <c r="M71" s="8">
        <f t="shared" si="2"/>
        <v>1.07</v>
      </c>
    </row>
    <row r="72" spans="1:13" ht="15" x14ac:dyDescent="0.25">
      <c r="A72" s="16"/>
      <c r="B72" s="16" t="s">
        <v>45</v>
      </c>
      <c r="C72" s="17">
        <v>0.81</v>
      </c>
      <c r="D72" s="17">
        <v>0.79</v>
      </c>
      <c r="E72" s="17">
        <v>-12.01</v>
      </c>
      <c r="F72" s="17">
        <v>-0.1</v>
      </c>
      <c r="G72" s="15"/>
      <c r="H72" s="15"/>
      <c r="J72" s="8">
        <f t="shared" si="1"/>
        <v>-0.1</v>
      </c>
      <c r="K72">
        <f>IF(ISNUMBER(VLOOKUP(B72,Sim_20180126!$A$4:$G$1000,7,0)),VLOOKUP(B72,Sim_20180126!$A$4:$G$1000,7,0),"")</f>
        <v>-8.9468372466080137E-2</v>
      </c>
      <c r="M72" s="8">
        <f t="shared" si="2"/>
        <v>0.81</v>
      </c>
    </row>
    <row r="73" spans="1:13" ht="15" x14ac:dyDescent="0.25">
      <c r="A73" s="16"/>
      <c r="B73" s="16" t="s">
        <v>46</v>
      </c>
      <c r="C73" s="17">
        <v>0.69</v>
      </c>
      <c r="D73" s="17">
        <v>0.68</v>
      </c>
      <c r="E73" s="17">
        <v>-14.38</v>
      </c>
      <c r="F73" s="17">
        <v>-0.1</v>
      </c>
      <c r="G73" s="15"/>
      <c r="H73" s="15"/>
      <c r="J73" s="8">
        <f t="shared" si="1"/>
        <v>-0.1</v>
      </c>
      <c r="K73">
        <f>IF(ISNUMBER(VLOOKUP(B73,Sim_20180126!$A$4:$G$1000,7,0)),VLOOKUP(B73,Sim_20180126!$A$4:$G$1000,7,0),"")</f>
        <v>-6.5613648879055353E-2</v>
      </c>
      <c r="M73" s="8">
        <f t="shared" si="2"/>
        <v>0.69</v>
      </c>
    </row>
    <row r="74" spans="1:13" ht="15" x14ac:dyDescent="0.25">
      <c r="A74" s="16"/>
      <c r="B74" s="16" t="s">
        <v>68</v>
      </c>
      <c r="C74" s="17">
        <v>0.71</v>
      </c>
      <c r="D74" s="17">
        <v>0.71</v>
      </c>
      <c r="E74" s="17">
        <v>-13.33</v>
      </c>
      <c r="F74" s="17">
        <v>-0.1</v>
      </c>
      <c r="G74" s="15"/>
      <c r="H74" s="15"/>
      <c r="J74" s="8">
        <f t="shared" si="1"/>
        <v>-0.1</v>
      </c>
      <c r="K74">
        <f>IF(ISNUMBER(VLOOKUP(B74,Sim_20180126!$A$4:$G$1000,7,0)),VLOOKUP(B74,Sim_20180126!$A$4:$G$1000,7,0),"")</f>
        <v>-7.3411922093372189E-2</v>
      </c>
      <c r="M74" s="8">
        <f t="shared" si="2"/>
        <v>0.71</v>
      </c>
    </row>
    <row r="75" spans="1:13" ht="15" x14ac:dyDescent="0.25">
      <c r="A75" s="16"/>
      <c r="B75" s="16" t="s">
        <v>44</v>
      </c>
      <c r="C75" s="17">
        <v>0.81</v>
      </c>
      <c r="D75" s="17">
        <v>0.78</v>
      </c>
      <c r="E75" s="17">
        <v>-9.66</v>
      </c>
      <c r="F75" s="17">
        <v>-0.08</v>
      </c>
      <c r="G75" s="15"/>
      <c r="H75" s="15"/>
      <c r="J75" s="8">
        <f t="shared" si="1"/>
        <v>-0.08</v>
      </c>
      <c r="K75">
        <f>IF(ISNUMBER(VLOOKUP(B75,Sim_20180126!$A$4:$G$1000,7,0)),VLOOKUP(B75,Sim_20180126!$A$4:$G$1000,7,0),"")</f>
        <v>-0.11643437226068468</v>
      </c>
      <c r="M75" s="8">
        <f t="shared" si="2"/>
        <v>0.81</v>
      </c>
    </row>
    <row r="76" spans="1:13" ht="15" x14ac:dyDescent="0.25">
      <c r="A76" s="16"/>
      <c r="B76" s="16" t="s">
        <v>59</v>
      </c>
      <c r="C76" s="17">
        <v>1.58</v>
      </c>
      <c r="D76" s="17">
        <v>1.6</v>
      </c>
      <c r="E76" s="17">
        <v>-5.13</v>
      </c>
      <c r="F76" s="17">
        <v>-0.08</v>
      </c>
      <c r="G76" s="15"/>
      <c r="H76" s="15"/>
      <c r="J76" s="8">
        <f t="shared" si="1"/>
        <v>-0.08</v>
      </c>
      <c r="K76">
        <f>IF(ISNUMBER(VLOOKUP(B76,Sim_20180126!$A$4:$G$1000,7,0)),VLOOKUP(B76,Sim_20180126!$A$4:$G$1000,7,0),"")</f>
        <v>-0.20857482766572402</v>
      </c>
      <c r="M76" s="8">
        <f t="shared" si="2"/>
        <v>1.58</v>
      </c>
    </row>
    <row r="77" spans="1:13" ht="15" x14ac:dyDescent="0.25">
      <c r="A77" s="16"/>
      <c r="B77" s="16" t="s">
        <v>37</v>
      </c>
      <c r="C77" s="17">
        <v>0.57999999999999996</v>
      </c>
      <c r="D77" s="17">
        <v>0.56999999999999995</v>
      </c>
      <c r="E77" s="17">
        <v>-12.34</v>
      </c>
      <c r="F77" s="17">
        <v>-7.0000000000000007E-2</v>
      </c>
      <c r="G77" s="15"/>
      <c r="H77" s="15"/>
      <c r="I77" s="4"/>
      <c r="J77" s="8">
        <f t="shared" si="1"/>
        <v>-7.0000000000000007E-2</v>
      </c>
      <c r="K77">
        <f>IF(ISNUMBER(VLOOKUP(B77,Sim_20180126!$A$4:$G$1000,7,0)),VLOOKUP(B77,Sim_20180126!$A$4:$G$1000,7,0),"")</f>
        <v>-5.5050431298794507E-2</v>
      </c>
      <c r="M77" s="8">
        <f t="shared" si="2"/>
        <v>0.57999999999999996</v>
      </c>
    </row>
    <row r="78" spans="1:13" ht="15" x14ac:dyDescent="0.25">
      <c r="A78" s="16"/>
      <c r="B78" s="16" t="s">
        <v>62</v>
      </c>
      <c r="C78" s="17">
        <v>0.63</v>
      </c>
      <c r="D78" s="17">
        <v>0.63</v>
      </c>
      <c r="E78" s="17">
        <v>-10.87</v>
      </c>
      <c r="F78" s="17">
        <v>-7.0000000000000007E-2</v>
      </c>
      <c r="G78" s="15"/>
      <c r="H78" s="15"/>
      <c r="J78" s="8">
        <f t="shared" si="1"/>
        <v>-7.0000000000000007E-2</v>
      </c>
      <c r="K78">
        <f>IF(ISNUMBER(VLOOKUP(B78,Sim_20180126!$A$4:$G$1000,7,0)),VLOOKUP(B78,Sim_20180126!$A$4:$G$1000,7,0),"")</f>
        <v>-5.7548949278385823E-2</v>
      </c>
      <c r="M78" s="8">
        <f t="shared" si="2"/>
        <v>0.63</v>
      </c>
    </row>
    <row r="79" spans="1:13" ht="15" x14ac:dyDescent="0.25">
      <c r="A79" s="16"/>
      <c r="B79" s="16" t="s">
        <v>67</v>
      </c>
      <c r="C79" s="17">
        <v>0.78</v>
      </c>
      <c r="D79" s="17">
        <v>0.79</v>
      </c>
      <c r="E79" s="17">
        <v>-9.52</v>
      </c>
      <c r="F79" s="17">
        <v>-7.0000000000000007E-2</v>
      </c>
      <c r="G79" s="15"/>
      <c r="H79" s="15"/>
      <c r="J79" s="8">
        <f t="shared" si="1"/>
        <v>-7.0000000000000007E-2</v>
      </c>
      <c r="K79">
        <f>IF(ISNUMBER(VLOOKUP(B79,Sim_20180126!$A$4:$G$1000,7,0)),VLOOKUP(B79,Sim_20180126!$A$4:$G$1000,7,0),"")</f>
        <v>-9.1759877349148602E-2</v>
      </c>
      <c r="M79" s="8">
        <f t="shared" si="2"/>
        <v>0.78</v>
      </c>
    </row>
    <row r="80" spans="1:13" ht="15" x14ac:dyDescent="0.25">
      <c r="A80" s="16"/>
      <c r="B80" s="16" t="s">
        <v>12</v>
      </c>
      <c r="C80" s="17">
        <v>0.67</v>
      </c>
      <c r="D80" s="17">
        <v>0.7</v>
      </c>
      <c r="E80" s="17">
        <v>-9.06</v>
      </c>
      <c r="F80" s="17">
        <v>-0.06</v>
      </c>
      <c r="G80" s="15"/>
      <c r="H80" s="15"/>
      <c r="I80" s="4"/>
      <c r="J80" s="8">
        <f t="shared" si="1"/>
        <v>-0.06</v>
      </c>
      <c r="K80">
        <f>IF(ISNUMBER(VLOOKUP(B80,Sim_20180126!$A$4:$G$1000,7,0)),VLOOKUP(B80,Sim_20180126!$A$4:$G$1000,7,0),"")</f>
        <v>-8.902312987678275E-2</v>
      </c>
      <c r="M80" s="8">
        <f t="shared" si="2"/>
        <v>0.67</v>
      </c>
    </row>
    <row r="81" spans="1:13" ht="15" x14ac:dyDescent="0.25">
      <c r="A81" s="16"/>
      <c r="B81" s="16" t="s">
        <v>60</v>
      </c>
      <c r="C81" s="17">
        <v>0.41</v>
      </c>
      <c r="D81" s="17">
        <v>0.4</v>
      </c>
      <c r="E81" s="17">
        <v>-14</v>
      </c>
      <c r="F81" s="17">
        <v>-0.06</v>
      </c>
      <c r="G81" s="15"/>
      <c r="H81" s="15"/>
      <c r="I81" s="4"/>
      <c r="J81" s="8">
        <f t="shared" ref="J81:J99" si="3">F81</f>
        <v>-0.06</v>
      </c>
      <c r="K81">
        <f>IF(ISNUMBER(VLOOKUP(B81,Sim_20180126!$A$4:$G$1000,7,0)),VLOOKUP(B81,Sim_20180126!$A$4:$G$1000,7,0),"")</f>
        <v>-3.8037552723546059E-2</v>
      </c>
      <c r="M81" s="8">
        <f t="shared" ref="M81:M99" si="4">C81</f>
        <v>0.41</v>
      </c>
    </row>
    <row r="82" spans="1:13" ht="15" x14ac:dyDescent="0.25">
      <c r="A82" s="16"/>
      <c r="B82" s="16" t="s">
        <v>61</v>
      </c>
      <c r="C82" s="17">
        <v>1.38</v>
      </c>
      <c r="D82" s="17">
        <v>1.45</v>
      </c>
      <c r="E82" s="17">
        <v>-4.84</v>
      </c>
      <c r="F82" s="17">
        <v>-0.06</v>
      </c>
      <c r="G82" s="15"/>
      <c r="H82" s="15"/>
      <c r="J82" s="8">
        <f t="shared" si="3"/>
        <v>-0.06</v>
      </c>
      <c r="K82">
        <f>IF(ISNUMBER(VLOOKUP(B82,Sim_20180126!$A$4:$G$1000,7,0)),VLOOKUP(B82,Sim_20180126!$A$4:$G$1000,7,0),"")</f>
        <v>-9.6921119174626216E-2</v>
      </c>
      <c r="M82" s="8">
        <f t="shared" si="4"/>
        <v>1.38</v>
      </c>
    </row>
    <row r="83" spans="1:13" ht="15" x14ac:dyDescent="0.25">
      <c r="A83" s="16"/>
      <c r="B83" s="16" t="s">
        <v>63</v>
      </c>
      <c r="C83" s="17">
        <v>1.27</v>
      </c>
      <c r="D83" s="17">
        <v>1.33</v>
      </c>
      <c r="E83" s="17">
        <v>-4.6500000000000004</v>
      </c>
      <c r="F83" s="17">
        <v>-0.06</v>
      </c>
      <c r="G83" s="15"/>
      <c r="H83" s="15"/>
      <c r="I83" s="4"/>
      <c r="J83" s="8">
        <f t="shared" si="3"/>
        <v>-0.06</v>
      </c>
      <c r="K83">
        <f>IF(ISNUMBER(VLOOKUP(B83,Sim_20180126!$A$4:$G$1000,7,0)),VLOOKUP(B83,Sim_20180126!$A$4:$G$1000,7,0),"")</f>
        <v>-8.7314111032990166E-2</v>
      </c>
      <c r="M83" s="8">
        <f t="shared" si="4"/>
        <v>1.27</v>
      </c>
    </row>
    <row r="84" spans="1:13" ht="15" x14ac:dyDescent="0.25">
      <c r="A84" s="16"/>
      <c r="B84" s="16" t="s">
        <v>74</v>
      </c>
      <c r="C84" s="17">
        <v>0.88</v>
      </c>
      <c r="D84" s="17">
        <v>0.88</v>
      </c>
      <c r="E84" s="17">
        <v>-7</v>
      </c>
      <c r="F84" s="17">
        <v>-0.06</v>
      </c>
      <c r="G84" s="15"/>
      <c r="H84" s="15"/>
      <c r="J84" s="8">
        <f t="shared" si="3"/>
        <v>-0.06</v>
      </c>
      <c r="K84">
        <f>IF(ISNUMBER(VLOOKUP(B84,Sim_20180126!$A$4:$G$1000,7,0)),VLOOKUP(B84,Sim_20180126!$A$4:$G$1000,7,0),"")</f>
        <v>-9.1863677401106486E-2</v>
      </c>
      <c r="M84" s="8">
        <f t="shared" si="4"/>
        <v>0.88</v>
      </c>
    </row>
    <row r="85" spans="1:13" ht="15" x14ac:dyDescent="0.25">
      <c r="A85" s="16"/>
      <c r="B85" s="16" t="s">
        <v>58</v>
      </c>
      <c r="C85" s="17">
        <v>1.48</v>
      </c>
      <c r="D85" s="17">
        <v>1.55</v>
      </c>
      <c r="E85" s="17">
        <v>-3.67</v>
      </c>
      <c r="F85" s="17">
        <v>-0.05</v>
      </c>
      <c r="G85" s="15"/>
      <c r="H85" s="15"/>
      <c r="J85" s="8">
        <f t="shared" si="3"/>
        <v>-0.05</v>
      </c>
      <c r="K85">
        <f>IF(ISNUMBER(VLOOKUP(B85,Sim_20180126!$A$4:$G$1000,7,0)),VLOOKUP(B85,Sim_20180126!$A$4:$G$1000,7,0),"")</f>
        <v>-0.11336277315105313</v>
      </c>
      <c r="M85" s="8">
        <f t="shared" si="4"/>
        <v>1.48</v>
      </c>
    </row>
    <row r="86" spans="1:13" ht="15" x14ac:dyDescent="0.25">
      <c r="A86" s="16"/>
      <c r="B86" s="16" t="s">
        <v>71</v>
      </c>
      <c r="C86" s="17">
        <v>0.45</v>
      </c>
      <c r="D86" s="17">
        <v>0.45</v>
      </c>
      <c r="E86" s="17">
        <v>-10.46</v>
      </c>
      <c r="F86" s="17">
        <v>-0.05</v>
      </c>
      <c r="G86" s="15"/>
      <c r="H86" s="15"/>
      <c r="J86" s="8">
        <f t="shared" si="3"/>
        <v>-0.05</v>
      </c>
      <c r="K86">
        <f>IF(ISNUMBER(VLOOKUP(B86,Sim_20180126!$A$4:$G$1000,7,0)),VLOOKUP(B86,Sim_20180126!$A$4:$G$1000,7,0),"")</f>
        <v>-3.8379479536455034E-2</v>
      </c>
      <c r="M86" s="8">
        <f t="shared" si="4"/>
        <v>0.45</v>
      </c>
    </row>
    <row r="87" spans="1:13" ht="15" x14ac:dyDescent="0.25">
      <c r="A87" s="16"/>
      <c r="B87" s="16" t="s">
        <v>50</v>
      </c>
      <c r="C87" s="17">
        <v>0.41</v>
      </c>
      <c r="D87" s="17">
        <v>0.42</v>
      </c>
      <c r="E87" s="17">
        <v>-13.01</v>
      </c>
      <c r="F87" s="17">
        <v>-0.05</v>
      </c>
      <c r="G87" s="15"/>
      <c r="H87" s="15"/>
      <c r="J87" s="8">
        <f t="shared" si="3"/>
        <v>-0.05</v>
      </c>
      <c r="K87">
        <f>IF(ISNUMBER(VLOOKUP(B87,Sim_20180126!$A$4:$G$1000,7,0)),VLOOKUP(B87,Sim_20180126!$A$4:$G$1000,7,0),"")</f>
        <v>-4.718401562242816E-2</v>
      </c>
      <c r="M87" s="8">
        <f t="shared" si="4"/>
        <v>0.41</v>
      </c>
    </row>
    <row r="88" spans="1:13" ht="15" x14ac:dyDescent="0.25">
      <c r="A88" s="16"/>
      <c r="B88" s="16" t="s">
        <v>75</v>
      </c>
      <c r="C88" s="17">
        <v>0.37</v>
      </c>
      <c r="D88" s="17">
        <v>0.37</v>
      </c>
      <c r="E88" s="17">
        <v>-12.5</v>
      </c>
      <c r="F88" s="17">
        <v>-0.05</v>
      </c>
      <c r="G88" s="15"/>
      <c r="H88" s="15"/>
      <c r="J88" s="8">
        <f t="shared" si="3"/>
        <v>-0.05</v>
      </c>
      <c r="K88">
        <f>IF(ISNUMBER(VLOOKUP(B88,Sim_20180126!$A$4:$G$1000,7,0)),VLOOKUP(B88,Sim_20180126!$A$4:$G$1000,7,0),"")</f>
        <v>-4.0208776449193531E-2</v>
      </c>
      <c r="M88" s="8">
        <f t="shared" si="4"/>
        <v>0.37</v>
      </c>
    </row>
    <row r="89" spans="1:13" ht="15" x14ac:dyDescent="0.25">
      <c r="A89" s="16"/>
      <c r="B89" s="16" t="s">
        <v>11</v>
      </c>
      <c r="C89" s="17">
        <v>0.26</v>
      </c>
      <c r="D89" s="17">
        <v>0.25</v>
      </c>
      <c r="E89" s="17">
        <v>-16.920000000000002</v>
      </c>
      <c r="F89" s="17">
        <v>-0.04</v>
      </c>
      <c r="G89" s="15"/>
      <c r="H89" s="15"/>
      <c r="J89" s="8">
        <f t="shared" si="3"/>
        <v>-0.04</v>
      </c>
      <c r="K89">
        <f>IF(ISNUMBER(VLOOKUP(B89,Sim_20180126!$A$4:$G$1000,7,0)),VLOOKUP(B89,Sim_20180126!$A$4:$G$1000,7,0),"")</f>
        <v>-3.3969565079382043E-2</v>
      </c>
      <c r="M89" s="8">
        <f t="shared" si="4"/>
        <v>0.26</v>
      </c>
    </row>
    <row r="90" spans="1:13" ht="15" x14ac:dyDescent="0.25">
      <c r="A90" s="16"/>
      <c r="B90" s="16" t="s">
        <v>48</v>
      </c>
      <c r="C90" s="17">
        <v>0.54</v>
      </c>
      <c r="D90" s="17">
        <v>0.56000000000000005</v>
      </c>
      <c r="E90" s="17">
        <v>-6.71</v>
      </c>
      <c r="F90" s="17">
        <v>-0.04</v>
      </c>
      <c r="G90" s="15"/>
      <c r="H90" s="15"/>
      <c r="J90" s="8">
        <f t="shared" si="3"/>
        <v>-0.04</v>
      </c>
      <c r="K90">
        <f>IF(ISNUMBER(VLOOKUP(B90,Sim_20180126!$A$4:$G$1000,7,0)),VLOOKUP(B90,Sim_20180126!$A$4:$G$1000,7,0),"")</f>
        <v>-5.5288816300385839E-2</v>
      </c>
      <c r="M90" s="8">
        <f t="shared" si="4"/>
        <v>0.54</v>
      </c>
    </row>
    <row r="91" spans="1:13" ht="15" x14ac:dyDescent="0.25">
      <c r="A91" s="16"/>
      <c r="B91" s="16" t="s">
        <v>13</v>
      </c>
      <c r="C91" s="17">
        <v>0.28999999999999998</v>
      </c>
      <c r="D91" s="17">
        <v>0.28000000000000003</v>
      </c>
      <c r="E91" s="17">
        <v>-14.59</v>
      </c>
      <c r="F91" s="17">
        <v>-0.04</v>
      </c>
      <c r="G91" s="15"/>
      <c r="H91" s="15"/>
      <c r="J91" s="8">
        <f t="shared" si="3"/>
        <v>-0.04</v>
      </c>
      <c r="K91">
        <f>IF(ISNUMBER(VLOOKUP(B91,Sim_20180126!$A$4:$G$1000,7,0)),VLOOKUP(B91,Sim_20180126!$A$4:$G$1000,7,0),"")</f>
        <v>-4.0679920624432778E-2</v>
      </c>
      <c r="M91" s="8">
        <f t="shared" si="4"/>
        <v>0.28999999999999998</v>
      </c>
    </row>
    <row r="92" spans="1:13" ht="15" x14ac:dyDescent="0.25">
      <c r="A92" s="16"/>
      <c r="B92" s="16" t="s">
        <v>76</v>
      </c>
      <c r="C92" s="17">
        <v>0.64</v>
      </c>
      <c r="D92" s="17">
        <v>0.65</v>
      </c>
      <c r="E92" s="17">
        <v>-6.44</v>
      </c>
      <c r="F92" s="17">
        <v>-0.04</v>
      </c>
      <c r="G92" s="15"/>
      <c r="H92" s="15"/>
      <c r="J92" s="8">
        <f t="shared" si="3"/>
        <v>-0.04</v>
      </c>
      <c r="K92">
        <f>IF(ISNUMBER(VLOOKUP(B92,Sim_20180126!$A$4:$G$1000,7,0)),VLOOKUP(B92,Sim_20180126!$A$4:$G$1000,7,0),"")</f>
        <v>-6.2020396962272947E-2</v>
      </c>
      <c r="M92" s="8">
        <f t="shared" si="4"/>
        <v>0.64</v>
      </c>
    </row>
    <row r="93" spans="1:13" ht="15" x14ac:dyDescent="0.25">
      <c r="A93" s="16"/>
      <c r="B93" s="16" t="s">
        <v>53</v>
      </c>
      <c r="C93" s="17">
        <v>0.45</v>
      </c>
      <c r="D93" s="17">
        <v>0.47</v>
      </c>
      <c r="E93" s="17">
        <v>-7.15</v>
      </c>
      <c r="F93" s="17">
        <v>-0.03</v>
      </c>
      <c r="G93" s="15"/>
      <c r="H93" s="15"/>
      <c r="J93" s="8">
        <f t="shared" si="3"/>
        <v>-0.03</v>
      </c>
      <c r="K93">
        <f>IF(ISNUMBER(VLOOKUP(B93,Sim_20180126!$A$4:$G$1000,7,0)),VLOOKUP(B93,Sim_20180126!$A$4:$G$1000,7,0),"")</f>
        <v>-3.8230136630856372E-2</v>
      </c>
      <c r="M93" s="8">
        <f t="shared" si="4"/>
        <v>0.45</v>
      </c>
    </row>
    <row r="94" spans="1:13" ht="15" x14ac:dyDescent="0.25">
      <c r="A94" s="16"/>
      <c r="B94" s="16" t="s">
        <v>43</v>
      </c>
      <c r="C94" s="17">
        <v>0.27</v>
      </c>
      <c r="D94" s="17">
        <v>0.27</v>
      </c>
      <c r="E94" s="17">
        <v>-11.08</v>
      </c>
      <c r="F94" s="17">
        <v>-0.03</v>
      </c>
      <c r="G94" s="15"/>
      <c r="H94" s="15"/>
      <c r="J94" s="8">
        <f t="shared" si="3"/>
        <v>-0.03</v>
      </c>
      <c r="K94">
        <f>IF(ISNUMBER(VLOOKUP(B94,Sim_20180126!$A$4:$G$1000,7,0)),VLOOKUP(B94,Sim_20180126!$A$4:$G$1000,7,0),"")</f>
        <v>-2.6941872319994276E-2</v>
      </c>
      <c r="M94" s="8">
        <f t="shared" si="4"/>
        <v>0.27</v>
      </c>
    </row>
    <row r="95" spans="1:13" ht="15" x14ac:dyDescent="0.25">
      <c r="A95" s="16"/>
      <c r="B95" s="16" t="s">
        <v>57</v>
      </c>
      <c r="C95" s="17">
        <v>0.45</v>
      </c>
      <c r="D95" s="17">
        <v>0.46</v>
      </c>
      <c r="E95" s="17">
        <v>-6.97</v>
      </c>
      <c r="F95" s="17">
        <v>-0.03</v>
      </c>
      <c r="G95" s="15"/>
      <c r="H95" s="15"/>
      <c r="I95" s="4"/>
      <c r="J95" s="8">
        <f t="shared" si="3"/>
        <v>-0.03</v>
      </c>
      <c r="K95">
        <f>IF(ISNUMBER(VLOOKUP(B95,Sim_20180126!$A$4:$G$1000,7,0)),VLOOKUP(B95,Sim_20180126!$A$4:$G$1000,7,0),"")</f>
        <v>-3.4252910564547732E-2</v>
      </c>
      <c r="M95" s="8">
        <f t="shared" si="4"/>
        <v>0.45</v>
      </c>
    </row>
    <row r="96" spans="1:13" ht="15" x14ac:dyDescent="0.25">
      <c r="A96" s="16"/>
      <c r="B96" s="16" t="s">
        <v>69</v>
      </c>
      <c r="C96" s="17">
        <v>0.93</v>
      </c>
      <c r="D96" s="17">
        <v>0.97</v>
      </c>
      <c r="E96" s="17">
        <v>-3.26</v>
      </c>
      <c r="F96" s="17">
        <v>-0.03</v>
      </c>
      <c r="G96" s="15"/>
      <c r="H96" s="15"/>
      <c r="J96" s="8">
        <f t="shared" si="3"/>
        <v>-0.03</v>
      </c>
      <c r="K96">
        <f>IF(ISNUMBER(VLOOKUP(B96,Sim_20180126!$A$4:$G$1000,7,0)),VLOOKUP(B96,Sim_20180126!$A$4:$G$1000,7,0),"")</f>
        <v>-7.357028820739149E-2</v>
      </c>
      <c r="M96" s="8">
        <f t="shared" si="4"/>
        <v>0.93</v>
      </c>
    </row>
    <row r="97" spans="1:13" ht="15" x14ac:dyDescent="0.25">
      <c r="A97" s="16"/>
      <c r="B97" s="16" t="s">
        <v>73</v>
      </c>
      <c r="C97" s="17">
        <v>0.38</v>
      </c>
      <c r="D97" s="17">
        <v>0.39</v>
      </c>
      <c r="E97" s="17">
        <v>-7.65</v>
      </c>
      <c r="F97" s="17">
        <v>-0.03</v>
      </c>
      <c r="G97" s="15"/>
      <c r="H97" s="15"/>
      <c r="I97" s="4"/>
      <c r="J97" s="8">
        <f t="shared" si="3"/>
        <v>-0.03</v>
      </c>
      <c r="K97">
        <f>IF(ISNUMBER(VLOOKUP(B97,Sim_20180126!$A$4:$G$1000,7,0)),VLOOKUP(B97,Sim_20180126!$A$4:$G$1000,7,0),"")</f>
        <v>-3.5050481679390906E-2</v>
      </c>
      <c r="M97" s="8">
        <f t="shared" si="4"/>
        <v>0.38</v>
      </c>
    </row>
    <row r="98" spans="1:13" ht="15" x14ac:dyDescent="0.25">
      <c r="A98" s="16"/>
      <c r="B98" s="16" t="s">
        <v>4</v>
      </c>
      <c r="C98" s="17">
        <v>0.76</v>
      </c>
      <c r="D98" s="17">
        <v>0.83</v>
      </c>
      <c r="E98" s="17">
        <v>-3.2</v>
      </c>
      <c r="F98" s="17">
        <v>-0.02</v>
      </c>
      <c r="G98" s="15"/>
      <c r="H98" s="15"/>
      <c r="J98" s="8">
        <f t="shared" si="3"/>
        <v>-0.02</v>
      </c>
      <c r="K98">
        <f>IF(ISNUMBER(VLOOKUP(B98,Sim_20180126!$A$4:$G$1000,7,0)),VLOOKUP(B98,Sim_20180126!$A$4:$G$1000,7,0),"")</f>
        <v>-0.17138541037639685</v>
      </c>
      <c r="M98" s="8">
        <f t="shared" si="4"/>
        <v>0.76</v>
      </c>
    </row>
    <row r="99" spans="1:13" ht="15" x14ac:dyDescent="0.25">
      <c r="A99" s="16"/>
      <c r="B99" s="16" t="s">
        <v>10</v>
      </c>
      <c r="C99" s="17">
        <v>0.99</v>
      </c>
      <c r="D99" s="17">
        <v>1.1399999999999999</v>
      </c>
      <c r="E99" s="17">
        <v>6.03</v>
      </c>
      <c r="F99" s="17">
        <v>0.06</v>
      </c>
      <c r="G99" s="15"/>
      <c r="H99" s="15"/>
      <c r="J99" s="8">
        <f t="shared" si="3"/>
        <v>0.06</v>
      </c>
      <c r="K99">
        <f>IF(ISNUMBER(VLOOKUP(B99,Sim_20180126!$A$4:$G$1000,7,0)),VLOOKUP(B99,Sim_20180126!$A$4:$G$1000,7,0),"")</f>
        <v>-0.18067021946711051</v>
      </c>
      <c r="M99" s="8">
        <f t="shared" si="4"/>
        <v>0.99</v>
      </c>
    </row>
    <row r="100" spans="1:13" ht="15" x14ac:dyDescent="0.25">
      <c r="A100" s="16"/>
      <c r="B100" s="16"/>
      <c r="C100" s="17"/>
      <c r="D100" s="17"/>
      <c r="E100" s="17"/>
      <c r="F100" s="17"/>
      <c r="G100" s="15"/>
      <c r="H100" s="15"/>
      <c r="I100" s="4"/>
      <c r="J100" s="8"/>
      <c r="K100" t="str">
        <f>IF(ISNUMBER(VLOOKUP(B100,Sim_20180126!$A$4:$G$1000,7,0)),VLOOKUP(B100,Sim_20180126!$A$4:$G$1000,7,0),"")</f>
        <v/>
      </c>
    </row>
    <row r="101" spans="1:13" ht="15" x14ac:dyDescent="0.25">
      <c r="A101" s="16"/>
      <c r="B101" s="16"/>
      <c r="C101" s="17"/>
      <c r="D101" s="17"/>
      <c r="E101" s="17"/>
      <c r="F101" s="17"/>
      <c r="G101" s="15"/>
      <c r="H101" s="15"/>
      <c r="I101" s="4"/>
      <c r="J101" s="8"/>
      <c r="K101" t="str">
        <f>IF(ISNUMBER(VLOOKUP(B101,Sim_20180126!$A$4:$G$1000,7,0)),VLOOKUP(B101,Sim_20180126!$A$4:$G$1000,7,0),"")</f>
        <v/>
      </c>
    </row>
    <row r="102" spans="1:13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IF(ISNUMBER(VLOOKUP(B102,Sim_20180126!$A$4:$G$1000,7,0)),VLOOKUP(B102,Sim_20180126!$A$4:$G$1000,7,0),"")</f>
        <v/>
      </c>
    </row>
    <row r="103" spans="1:13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IF(ISNUMBER(VLOOKUP(B103,Sim_20180126!$A$4:$G$1000,7,0)),VLOOKUP(B103,Sim_20180126!$A$4:$G$1000,7,0),"")</f>
        <v/>
      </c>
    </row>
    <row r="104" spans="1:13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IF(ISNUMBER(VLOOKUP(B104,Sim_20180126!$A$4:$G$1000,7,0)),VLOOKUP(B104,Sim_20180126!$A$4:$G$1000,7,0),"")</f>
        <v/>
      </c>
    </row>
    <row r="105" spans="1:13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IF(ISNUMBER(VLOOKUP(B105,Sim_20180126!$A$4:$G$1000,7,0)),VLOOKUP(B105,Sim_20180126!$A$4:$G$1000,7,0),"")</f>
        <v/>
      </c>
    </row>
    <row r="106" spans="1:13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IF(ISNUMBER(VLOOKUP(B106,Sim_20180126!$A$4:$G$1000,7,0)),VLOOKUP(B106,Sim_20180126!$A$4:$G$1000,7,0),"")</f>
        <v/>
      </c>
    </row>
    <row r="107" spans="1:13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IF(ISNUMBER(VLOOKUP(B107,Sim_20180126!$A$4:$G$1000,7,0)),VLOOKUP(B107,Sim_20180126!$A$4:$G$1000,7,0),"")</f>
        <v/>
      </c>
    </row>
    <row r="108" spans="1:13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IF(ISNUMBER(VLOOKUP(B108,Sim_20180126!$A$4:$G$1000,7,0)),VLOOKUP(B108,Sim_20180126!$A$4:$G$1000,7,0),"")</f>
        <v/>
      </c>
    </row>
    <row r="109" spans="1:13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IF(ISNUMBER(VLOOKUP(B109,Sim_20180126!$A$4:$G$1000,7,0)),VLOOKUP(B109,Sim_20180126!$A$4:$G$1000,7,0),"")</f>
        <v/>
      </c>
    </row>
    <row r="110" spans="1:13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IF(ISNUMBER(VLOOKUP(B110,Sim_20180126!$A$4:$G$1000,7,0)),VLOOKUP(B110,Sim_20180126!$A$4:$G$1000,7,0),"")</f>
        <v/>
      </c>
    </row>
    <row r="111" spans="1:13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IF(ISNUMBER(VLOOKUP(B111,Sim_20180126!$A$4:$G$1000,7,0)),VLOOKUP(B111,Sim_20180126!$A$4:$G$1000,7,0),"")</f>
        <v/>
      </c>
    </row>
    <row r="112" spans="1:13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IF(ISNUMBER(VLOOKUP(B112,Sim_20180126!$A$4:$G$1000,7,0)),VLOOKUP(B112,Sim_20180126!$A$4:$G$1000,7,0),"")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IF(ISNUMBER(VLOOKUP(B113,Sim_20180126!$A$4:$G$1000,7,0)),VLOOKUP(B113,Sim_20180126!$A$4:$G$1000,7,0),"")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IF(ISNUMBER(VLOOKUP(B114,Sim_20180126!$A$4:$G$1000,7,0)),VLOOKUP(B114,Sim_20180126!$A$4:$G$1000,7,0),"")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IF(ISNUMBER(VLOOKUP(B115,Sim_20180126!$A$4:$G$1000,7,0)),VLOOKUP(B115,Sim_20180126!$A$4:$G$1000,7,0),"")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IF(ISNUMBER(VLOOKUP(B116,Sim_20180126!$A$4:$G$1000,7,0)),VLOOKUP(B116,Sim_20180126!$A$4:$G$1000,7,0),"")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IF(ISNUMBER(VLOOKUP(B117,Sim_20180126!$A$4:$G$1000,7,0)),VLOOKUP(B117,Sim_20180126!$A$4:$G$1000,7,0),"")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IF(ISNUMBER(VLOOKUP(B118,Sim_20180126!$A$4:$G$1000,7,0)),VLOOKUP(B118,Sim_20180126!$A$4:$G$1000,7,0),"")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IF(ISNUMBER(VLOOKUP(B119,Sim_20180126!$A$4:$G$1000,7,0)),VLOOKUP(B119,Sim_20180126!$A$4:$G$1000,7,0),"")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IF(ISNUMBER(VLOOKUP(B120,Sim_20180126!$A$4:$G$1000,7,0)),VLOOKUP(B120,Sim_20180126!$A$4:$G$1000,7,0),"")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IF(ISNUMBER(VLOOKUP(B121,Sim_20180126!$A$4:$G$1000,7,0)),VLOOKUP(B121,Sim_20180126!$A$4:$G$1000,7,0),"")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IF(ISNUMBER(VLOOKUP(B122,Sim_20180126!$A$4:$G$1000,7,0)),VLOOKUP(B122,Sim_20180126!$A$4:$G$1000,7,0),"")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IF(ISNUMBER(VLOOKUP(B123,Sim_20180126!$A$4:$G$1000,7,0)),VLOOKUP(B123,Sim_20180126!$A$4:$G$1000,7,0),"")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IF(ISNUMBER(VLOOKUP(B124,Sim_20180126!$A$4:$G$1000,7,0)),VLOOKUP(B124,Sim_20180126!$A$4:$G$1000,7,0),"")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IF(ISNUMBER(VLOOKUP(B125,Sim_20180126!$A$4:$G$1000,7,0)),VLOOKUP(B125,Sim_20180126!$A$4:$G$1000,7,0),"")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IF(ISNUMBER(VLOOKUP(B126,Sim_20180126!$A$4:$G$1000,7,0)),VLOOKUP(B126,Sim_20180126!$A$4:$G$1000,7,0),"")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IF(ISNUMBER(VLOOKUP(B127,Sim_20180126!$A$4:$G$1000,7,0)),VLOOKUP(B127,Sim_20180126!$A$4:$G$1000,7,0),"")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IF(ISNUMBER(VLOOKUP(B128,Sim_20180126!$A$4:$G$1000,7,0)),VLOOKUP(B128,Sim_20180126!$A$4:$G$1000,7,0),"")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IF(ISNUMBER(VLOOKUP(B129,Sim_20180126!$A$4:$G$1000,7,0)),VLOOKUP(B129,Sim_20180126!$A$4:$G$1000,7,0),"")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IF(ISNUMBER(VLOOKUP(B130,Sim_20180126!$A$4:$G$1000,7,0)),VLOOKUP(B130,Sim_20180126!$A$4:$G$1000,7,0),"")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IF(ISNUMBER(VLOOKUP(B131,Sim_20180126!$A$4:$G$1000,7,0)),VLOOKUP(B131,Sim_20180126!$A$4:$G$1000,7,0),"")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IF(ISNUMBER(VLOOKUP(B132,Sim_20180126!$A$4:$G$1000,7,0)),VLOOKUP(B132,Sim_20180126!$A$4:$G$1000,7,0),"")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IF(ISNUMBER(VLOOKUP(B133,Sim_20180126!$A$4:$G$1000,7,0)),VLOOKUP(B133,Sim_20180126!$A$4:$G$1000,7,0),"")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IF(ISNUMBER(VLOOKUP(B134,Sim_20180126!$A$4:$G$1000,7,0)),VLOOKUP(B134,Sim_20180126!$A$4:$G$1000,7,0),"")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IF(ISNUMBER(VLOOKUP(B135,Sim_20180126!$A$4:$G$1000,7,0)),VLOOKUP(B135,Sim_20180126!$A$4:$G$1000,7,0),"")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IF(ISNUMBER(VLOOKUP(B136,Sim_20180126!$A$4:$G$1000,7,0)),VLOOKUP(B136,Sim_20180126!$A$4:$G$1000,7,0),"")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IF(ISNUMBER(VLOOKUP(B137,Sim_20180126!$A$4:$G$1000,7,0)),VLOOKUP(B137,Sim_20180126!$A$4:$G$1000,7,0),"")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IF(ISNUMBER(VLOOKUP(B138,Sim_20180126!$A$4:$G$1000,7,0)),VLOOKUP(B138,Sim_20180126!$A$4:$G$1000,7,0),"")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IF(ISNUMBER(VLOOKUP(B139,Sim_20180126!$A$4:$G$1000,7,0)),VLOOKUP(B139,Sim_20180126!$A$4:$G$1000,7,0),"")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IF(ISNUMBER(VLOOKUP(B140,Sim_20180126!$A$4:$G$1000,7,0)),VLOOKUP(B140,Sim_20180126!$A$4:$G$1000,7,0),"")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IF(ISNUMBER(VLOOKUP(B141,Sim_20180126!$A$4:$G$1000,7,0)),VLOOKUP(B141,Sim_20180126!$A$4:$G$1000,7,0),"")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IF(ISNUMBER(VLOOKUP(B142,Sim_20180126!$A$4:$G$1000,7,0)),VLOOKUP(B142,Sim_20180126!$A$4:$G$1000,7,0),"")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IF(ISNUMBER(VLOOKUP(B143,Sim_20180126!$A$4:$G$1000,7,0)),VLOOKUP(B143,Sim_20180126!$A$4:$G$1000,7,0),"")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IF(ISNUMBER(VLOOKUP(B144,Sim_20180126!$A$4:$G$1000,7,0)),VLOOKUP(B144,Sim_20180126!$A$4:$G$1000,7,0),"")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IF(ISNUMBER(VLOOKUP(B145,Sim_20180126!$A$4:$G$1000,7,0)),VLOOKUP(B145,Sim_20180126!$A$4:$G$1000,7,0),"")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IF(ISNUMBER(VLOOKUP(B146,Sim_20180126!$A$4:$G$1000,7,0)),VLOOKUP(B146,Sim_20180126!$A$4:$G$1000,7,0),"")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IF(ISNUMBER(VLOOKUP(B147,Sim_20180126!$A$4:$G$1000,7,0)),VLOOKUP(B147,Sim_20180126!$A$4:$G$1000,7,0),"")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IF(ISNUMBER(VLOOKUP(B148,Sim_20180126!$A$4:$G$1000,7,0)),VLOOKUP(B148,Sim_20180126!$A$4:$G$1000,7,0),"")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IF(ISNUMBER(VLOOKUP(B149,Sim_20180126!$A$4:$G$1000,7,0)),VLOOKUP(B149,Sim_20180126!$A$4:$G$1000,7,0),"")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IF(ISNUMBER(VLOOKUP(B150,Sim_20180126!$A$4:$G$1000,7,0)),VLOOKUP(B150,Sim_20180126!$A$4:$G$1000,7,0),"")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IF(ISNUMBER(VLOOKUP(B151,Sim_20180126!$A$4:$G$1000,7,0)),VLOOKUP(B151,Sim_20180126!$A$4:$G$1000,7,0),"")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IF(ISNUMBER(VLOOKUP(B152,Sim_20180126!$A$4:$G$1000,7,0)),VLOOKUP(B152,Sim_20180126!$A$4:$G$1000,7,0),"")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IF(ISNUMBER(VLOOKUP(B153,Sim_20180126!$A$4:$G$1000,7,0)),VLOOKUP(B153,Sim_20180126!$A$4:$G$1000,7,0),"")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IF(ISNUMBER(VLOOKUP(B154,Sim_20180126!$A$4:$G$1000,7,0)),VLOOKUP(B154,Sim_20180126!$A$4:$G$1000,7,0),"")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IF(ISNUMBER(VLOOKUP(B155,Sim_20180126!$A$4:$G$1000,7,0)),VLOOKUP(B155,Sim_20180126!$A$4:$G$1000,7,0),"")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IF(ISNUMBER(VLOOKUP(B156,Sim_20180126!$A$4:$G$1000,7,0)),VLOOKUP(B156,Sim_20180126!$A$4:$G$1000,7,0),"")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IF(ISNUMBER(VLOOKUP(B157,Sim_20180126!$A$4:$G$1000,7,0)),VLOOKUP(B157,Sim_20180126!$A$4:$G$1000,7,0),"")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IF(ISNUMBER(VLOOKUP(B158,Sim_20180126!$A$4:$G$1000,7,0)),VLOOKUP(B158,Sim_20180126!$A$4:$G$1000,7,0),"")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IF(ISNUMBER(VLOOKUP(B159,Sim_20180126!$A$4:$G$1000,7,0)),VLOOKUP(B159,Sim_20180126!$A$4:$G$1000,7,0),"")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IF(ISNUMBER(VLOOKUP(B160,Sim_20180126!$A$4:$G$1000,7,0)),VLOOKUP(B160,Sim_20180126!$A$4:$G$1000,7,0),"")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IF(ISNUMBER(VLOOKUP(B161,Sim_20180126!$A$4:$G$1000,7,0)),VLOOKUP(B161,Sim_20180126!$A$4:$G$1000,7,0),"")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IF(ISNUMBER(VLOOKUP(B162,Sim_20180126!$A$4:$G$1000,7,0)),VLOOKUP(B162,Sim_20180126!$A$4:$G$1000,7,0),"")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IF(ISNUMBER(VLOOKUP(B163,Sim_20180126!$A$4:$G$1000,7,0)),VLOOKUP(B163,Sim_20180126!$A$4:$G$1000,7,0),"")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IF(ISNUMBER(VLOOKUP(B164,Sim_20180126!$A$4:$G$1000,7,0)),VLOOKUP(B164,Sim_20180126!$A$4:$G$1000,7,0),"")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IF(ISNUMBER(VLOOKUP(B165,Sim_20180126!$A$4:$G$1000,7,0)),VLOOKUP(B165,Sim_20180126!$A$4:$G$1000,7,0),"")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IF(ISNUMBER(VLOOKUP(B166,Sim_20180126!$A$4:$G$1000,7,0)),VLOOKUP(B166,Sim_20180126!$A$4:$G$1000,7,0),"")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IF(ISNUMBER(VLOOKUP(B167,Sim_20180126!$A$4:$G$1000,7,0)),VLOOKUP(B167,Sim_20180126!$A$4:$G$1000,7,0),"")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IF(ISNUMBER(VLOOKUP(B168,Sim_20180126!$A$4:$G$1000,7,0)),VLOOKUP(B168,Sim_20180126!$A$4:$G$1000,7,0),"")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IF(ISNUMBER(VLOOKUP(B169,Sim_20180126!$A$4:$G$1000,7,0)),VLOOKUP(B169,Sim_20180126!$A$4:$G$1000,7,0),"")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IF(ISNUMBER(VLOOKUP(B170,Sim_20180126!$A$4:$G$1000,7,0)),VLOOKUP(B170,Sim_20180126!$A$4:$G$1000,7,0),"")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IF(ISNUMBER(VLOOKUP(B171,Sim_20180126!$A$4:$G$1000,7,0)),VLOOKUP(B171,Sim_20180126!$A$4:$G$1000,7,0),"")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IF(ISNUMBER(VLOOKUP(B172,Sim_20180126!$A$4:$G$1000,7,0)),VLOOKUP(B172,Sim_20180126!$A$4:$G$1000,7,0),"")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IF(ISNUMBER(VLOOKUP(B173,Sim_20180126!$A$4:$G$1000,7,0)),VLOOKUP(B173,Sim_20180126!$A$4:$G$1000,7,0),"")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IF(ISNUMBER(VLOOKUP(B174,Sim_20180126!$A$4:$G$1000,7,0)),VLOOKUP(B174,Sim_20180126!$A$4:$G$1000,7,0),"")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IF(ISNUMBER(VLOOKUP(B175,Sim_20180126!$A$4:$G$1000,7,0)),VLOOKUP(B175,Sim_20180126!$A$4:$G$1000,7,0),"")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IF(ISNUMBER(VLOOKUP(B176,Sim_20180126!$A$4:$G$1000,7,0)),VLOOKUP(B176,Sim_20180126!$A$4:$G$1000,7,0),"")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IF(ISNUMBER(VLOOKUP(B177,Sim_20180126!$A$4:$G$1000,7,0)),VLOOKUP(B177,Sim_20180126!$A$4:$G$1000,7,0),"")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IF(ISNUMBER(VLOOKUP(B178,Sim_20180126!$A$4:$G$1000,7,0)),VLOOKUP(B178,Sim_20180126!$A$4:$G$1000,7,0),"")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IF(ISNUMBER(VLOOKUP(B179,Sim_20180126!$A$4:$G$1000,7,0)),VLOOKUP(B179,Sim_20180126!$A$4:$G$1000,7,0),"")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IF(ISNUMBER(VLOOKUP(B180,Sim_20180126!$A$4:$G$1000,7,0)),VLOOKUP(B180,Sim_20180126!$A$4:$G$1000,7,0),"")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IF(ISNUMBER(VLOOKUP(B181,Sim_20180126!$A$4:$G$1000,7,0)),VLOOKUP(B181,Sim_20180126!$A$4:$G$1000,7,0),"")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IF(ISNUMBER(VLOOKUP(B182,Sim_20180126!$A$4:$G$1000,7,0)),VLOOKUP(B182,Sim_20180126!$A$4:$G$1000,7,0),"")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IF(ISNUMBER(VLOOKUP(B183,Sim_20180126!$A$4:$G$1000,7,0)),VLOOKUP(B183,Sim_20180126!$A$4:$G$1000,7,0),"")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IF(ISNUMBER(VLOOKUP(B184,Sim_20180126!$A$4:$G$1000,7,0)),VLOOKUP(B184,Sim_20180126!$A$4:$G$1000,7,0),"")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IF(ISNUMBER(VLOOKUP(B185,Sim_20180126!$A$4:$G$1000,7,0)),VLOOKUP(B185,Sim_20180126!$A$4:$G$1000,7,0),"")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IF(ISNUMBER(VLOOKUP(B186,Sim_20180126!$A$4:$G$1000,7,0)),VLOOKUP(B186,Sim_20180126!$A$4:$G$1000,7,0),"")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IF(ISNUMBER(VLOOKUP(B187,Sim_20180126!$A$4:$G$1000,7,0)),VLOOKUP(B187,Sim_20180126!$A$4:$G$1000,7,0),"")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IF(ISNUMBER(VLOOKUP(B188,Sim_20180126!$A$4:$G$1000,7,0)),VLOOKUP(B188,Sim_20180126!$A$4:$G$1000,7,0),"")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IF(ISNUMBER(VLOOKUP(B189,Sim_20180126!$A$4:$G$1000,7,0)),VLOOKUP(B189,Sim_20180126!$A$4:$G$1000,7,0),"")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IF(ISNUMBER(VLOOKUP(B190,Sim_20180126!$A$4:$G$1000,7,0)),VLOOKUP(B190,Sim_20180126!$A$4:$G$1000,7,0),"")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IF(ISNUMBER(VLOOKUP(B191,Sim_20180126!$A$4:$G$1000,7,0)),VLOOKUP(B191,Sim_20180126!$A$4:$G$1000,7,0),"")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IF(ISNUMBER(VLOOKUP(B192,Sim_20180126!$A$4:$G$1000,7,0)),VLOOKUP(B192,Sim_20180126!$A$4:$G$1000,7,0),"")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IF(ISNUMBER(VLOOKUP(B193,Sim_20180126!$A$4:$G$1000,7,0)),VLOOKUP(B193,Sim_20180126!$A$4:$G$1000,7,0),"")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IF(ISNUMBER(VLOOKUP(B194,Sim_20180126!$A$4:$G$1000,7,0)),VLOOKUP(B194,Sim_20180126!$A$4:$G$1000,7,0),"")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IF(ISNUMBER(VLOOKUP(B195,Sim_20180126!$A$4:$G$1000,7,0)),VLOOKUP(B195,Sim_20180126!$A$4:$G$1000,7,0),"")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IF(ISNUMBER(VLOOKUP(B196,Sim_20180126!$A$4:$G$1000,7,0)),VLOOKUP(B196,Sim_20180126!$A$4:$G$1000,7,0),"")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IF(ISNUMBER(VLOOKUP(B197,Sim_20180126!$A$4:$G$1000,7,0)),VLOOKUP(B197,Sim_20180126!$A$4:$G$1000,7,0),"")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IF(ISNUMBER(VLOOKUP(B198,Sim_20180126!$A$4:$G$1000,7,0)),VLOOKUP(B198,Sim_20180126!$A$4:$G$1000,7,0),"")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IF(ISNUMBER(VLOOKUP(B199,Sim_20180126!$A$4:$G$1000,7,0)),VLOOKUP(B199,Sim_20180126!$A$4:$G$1000,7,0),"")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IF(ISNUMBER(VLOOKUP(B200,Sim_20180126!$A$4:$G$1000,7,0)),VLOOKUP(B200,Sim_20180126!$A$4:$G$1000,7,0),"")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B2:S2"/>
    <mergeCell ref="A36:F36"/>
    <mergeCell ref="A38:F38"/>
    <mergeCell ref="A46:F46"/>
    <mergeCell ref="C39:H39"/>
    <mergeCell ref="C40:H40"/>
    <mergeCell ref="C41:H41"/>
    <mergeCell ref="C42:H42"/>
    <mergeCell ref="C43:H43"/>
    <mergeCell ref="C44:H44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155"/>
  <sheetViews>
    <sheetView workbookViewId="0">
      <selection activeCell="A4" sqref="A4:G53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42373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110</v>
      </c>
      <c r="G2" s="2" t="s">
        <v>14</v>
      </c>
    </row>
    <row r="3" spans="1:7" x14ac:dyDescent="0.25">
      <c r="A3" t="s">
        <v>51</v>
      </c>
      <c r="B3">
        <v>100</v>
      </c>
      <c r="D3">
        <v>6930098.0107613197</v>
      </c>
      <c r="E3">
        <v>-10.522183419999999</v>
      </c>
      <c r="G3" s="3">
        <f>SUM(G4:G1000)</f>
        <v>-10.522183207282017</v>
      </c>
    </row>
    <row r="4" spans="1:7" x14ac:dyDescent="0.25">
      <c r="A4" t="s">
        <v>52</v>
      </c>
      <c r="B4">
        <v>7.9009608499999997</v>
      </c>
      <c r="C4">
        <v>12047.18</v>
      </c>
      <c r="D4">
        <v>547544.33100000001</v>
      </c>
      <c r="E4">
        <v>-8.1663360600000008</v>
      </c>
      <c r="G4" s="3">
        <f>E4*B4/100</f>
        <v>-0.64521901498003265</v>
      </c>
    </row>
    <row r="5" spans="1:7" x14ac:dyDescent="0.25">
      <c r="A5" t="s">
        <v>36</v>
      </c>
      <c r="B5">
        <v>3.85163842</v>
      </c>
      <c r="C5">
        <v>79441.165999999997</v>
      </c>
      <c r="D5">
        <v>266922.31776000001</v>
      </c>
      <c r="E5">
        <v>-9.7151403399999996</v>
      </c>
      <c r="G5" s="3">
        <f t="shared" ref="G5:G68" si="0">E5*B5/100</f>
        <v>-0.37419207789235864</v>
      </c>
    </row>
    <row r="6" spans="1:7" x14ac:dyDescent="0.25">
      <c r="A6" t="s">
        <v>37</v>
      </c>
      <c r="B6">
        <v>0.66814618000000003</v>
      </c>
      <c r="C6">
        <v>8752.9650000000001</v>
      </c>
      <c r="D6">
        <v>46303.184849999998</v>
      </c>
      <c r="E6">
        <v>-8.6024665799999998</v>
      </c>
      <c r="G6" s="3">
        <f t="shared" si="0"/>
        <v>-5.7477051840046645E-2</v>
      </c>
    </row>
    <row r="7" spans="1:7" x14ac:dyDescent="0.25">
      <c r="A7" t="s">
        <v>53</v>
      </c>
      <c r="B7">
        <v>0.56767811999999995</v>
      </c>
      <c r="C7">
        <v>1438.415</v>
      </c>
      <c r="D7">
        <v>39340.650249999999</v>
      </c>
      <c r="E7">
        <v>-7.9853534699999997</v>
      </c>
      <c r="G7" s="3">
        <f t="shared" si="0"/>
        <v>-4.533110445385076E-2</v>
      </c>
    </row>
    <row r="8" spans="1:7" x14ac:dyDescent="0.25">
      <c r="A8" t="s">
        <v>78</v>
      </c>
      <c r="B8">
        <v>0.53647292000000002</v>
      </c>
      <c r="C8">
        <v>6747.3864000000003</v>
      </c>
      <c r="D8">
        <v>37178.099064000002</v>
      </c>
      <c r="E8">
        <v>-11.148257259999999</v>
      </c>
      <c r="G8" s="3">
        <f t="shared" si="0"/>
        <v>-5.9807381251833991E-2</v>
      </c>
    </row>
    <row r="9" spans="1:7" x14ac:dyDescent="0.25">
      <c r="A9" t="s">
        <v>54</v>
      </c>
      <c r="B9">
        <v>1.2361434099999999</v>
      </c>
      <c r="C9">
        <v>3700.473</v>
      </c>
      <c r="D9">
        <v>85665.949949999995</v>
      </c>
      <c r="E9">
        <v>-8.5653104800000008</v>
      </c>
      <c r="G9" s="3">
        <f t="shared" si="0"/>
        <v>-0.10587952104455937</v>
      </c>
    </row>
    <row r="10" spans="1:7" x14ac:dyDescent="0.25">
      <c r="A10" t="s">
        <v>79</v>
      </c>
      <c r="B10">
        <v>0.2237662</v>
      </c>
      <c r="C10">
        <v>1180.1534999999999</v>
      </c>
      <c r="D10">
        <v>15507.216990000001</v>
      </c>
      <c r="E10">
        <v>-14.548690799999999</v>
      </c>
      <c r="G10" s="3">
        <f t="shared" si="0"/>
        <v>-3.2555052552909601E-2</v>
      </c>
    </row>
    <row r="11" spans="1:7" x14ac:dyDescent="0.25">
      <c r="A11" t="s">
        <v>38</v>
      </c>
      <c r="B11">
        <v>6.2531898200000002</v>
      </c>
      <c r="C11">
        <v>84146.054999999993</v>
      </c>
      <c r="D11">
        <v>433352.18325</v>
      </c>
      <c r="E11">
        <v>-7.7984204300000002</v>
      </c>
      <c r="G11" s="3">
        <f t="shared" si="0"/>
        <v>-0.48765003244956029</v>
      </c>
    </row>
    <row r="12" spans="1:7" x14ac:dyDescent="0.25">
      <c r="A12" t="s">
        <v>39</v>
      </c>
      <c r="B12">
        <v>2.55551891</v>
      </c>
      <c r="C12">
        <v>7441.1750000000002</v>
      </c>
      <c r="D12">
        <v>177099.965</v>
      </c>
      <c r="E12">
        <v>-10.27041245</v>
      </c>
      <c r="G12" s="3">
        <f t="shared" si="0"/>
        <v>-0.2624623322947443</v>
      </c>
    </row>
    <row r="13" spans="1:7" x14ac:dyDescent="0.25">
      <c r="A13" t="s">
        <v>12</v>
      </c>
      <c r="B13">
        <v>0.49367317999999999</v>
      </c>
      <c r="C13">
        <v>2745.749217</v>
      </c>
      <c r="D13">
        <v>34212.035243819999</v>
      </c>
      <c r="E13">
        <v>-12.342383379999999</v>
      </c>
      <c r="G13" s="3">
        <f t="shared" si="0"/>
        <v>-6.093103651983748E-2</v>
      </c>
    </row>
    <row r="14" spans="1:7" x14ac:dyDescent="0.25">
      <c r="A14" t="s">
        <v>11</v>
      </c>
      <c r="B14">
        <v>0.43674896000000002</v>
      </c>
      <c r="C14">
        <v>1285.2284999999999</v>
      </c>
      <c r="D14">
        <v>30267.131174999999</v>
      </c>
      <c r="E14">
        <v>-13.023162839999999</v>
      </c>
      <c r="G14" s="3">
        <f t="shared" si="0"/>
        <v>-5.6878528262806462E-2</v>
      </c>
    </row>
    <row r="15" spans="1:7" x14ac:dyDescent="0.25">
      <c r="A15" t="s">
        <v>35</v>
      </c>
      <c r="B15">
        <v>7.5428441800000003</v>
      </c>
      <c r="C15">
        <v>6142.4970000000003</v>
      </c>
      <c r="D15">
        <v>522726.49469999998</v>
      </c>
      <c r="E15">
        <v>-8.8244524000000002</v>
      </c>
      <c r="G15" s="3">
        <f t="shared" si="0"/>
        <v>-0.66561469427027031</v>
      </c>
    </row>
    <row r="16" spans="1:7" x14ac:dyDescent="0.25">
      <c r="A16" t="s">
        <v>40</v>
      </c>
      <c r="B16">
        <v>1.52154111</v>
      </c>
      <c r="C16">
        <v>4086.9879999999998</v>
      </c>
      <c r="D16">
        <v>105444.2904</v>
      </c>
      <c r="E16">
        <v>-11.16398811</v>
      </c>
      <c r="G16" s="3">
        <f t="shared" si="0"/>
        <v>-0.16986466860916202</v>
      </c>
    </row>
    <row r="17" spans="1:7" x14ac:dyDescent="0.25">
      <c r="A17" t="s">
        <v>41</v>
      </c>
      <c r="B17">
        <v>1.5843511699999999</v>
      </c>
      <c r="C17">
        <v>24237.768</v>
      </c>
      <c r="D17">
        <v>109797.08904000001</v>
      </c>
      <c r="E17">
        <v>-12.382075309999999</v>
      </c>
      <c r="G17" s="3">
        <f t="shared" si="0"/>
        <v>-0.19617555504426612</v>
      </c>
    </row>
    <row r="18" spans="1:7" x14ac:dyDescent="0.25">
      <c r="A18" t="s">
        <v>111</v>
      </c>
      <c r="B18">
        <v>0.28091630000000001</v>
      </c>
      <c r="C18">
        <v>1210.6824999999999</v>
      </c>
      <c r="D18">
        <v>19467.774600000001</v>
      </c>
      <c r="E18">
        <v>-15.21481419</v>
      </c>
      <c r="G18" s="3">
        <f t="shared" si="0"/>
        <v>-4.2740893074422977E-2</v>
      </c>
    </row>
    <row r="19" spans="1:7" x14ac:dyDescent="0.25">
      <c r="A19" t="s">
        <v>42</v>
      </c>
      <c r="B19">
        <v>0.86210461000000005</v>
      </c>
      <c r="C19">
        <v>2772.3755999999998</v>
      </c>
      <c r="D19">
        <v>59744.694179999999</v>
      </c>
      <c r="E19">
        <v>-12.20706558</v>
      </c>
      <c r="G19" s="3">
        <f t="shared" si="0"/>
        <v>-0.10523767511090325</v>
      </c>
    </row>
    <row r="20" spans="1:7" x14ac:dyDescent="0.25">
      <c r="A20" t="s">
        <v>43</v>
      </c>
      <c r="B20">
        <v>0.39391609</v>
      </c>
      <c r="C20">
        <v>1919.7447999999999</v>
      </c>
      <c r="D20">
        <v>27298.771056000001</v>
      </c>
      <c r="E20">
        <v>-10.959721569999999</v>
      </c>
      <c r="G20" s="3">
        <f t="shared" si="0"/>
        <v>-4.3172106683430612E-2</v>
      </c>
    </row>
    <row r="21" spans="1:7" x14ac:dyDescent="0.25">
      <c r="A21" t="s">
        <v>44</v>
      </c>
      <c r="B21">
        <v>0.56200881000000003</v>
      </c>
      <c r="C21">
        <v>3398.5830000000001</v>
      </c>
      <c r="D21">
        <v>38947.761180000001</v>
      </c>
      <c r="E21">
        <v>-12.76223087</v>
      </c>
      <c r="G21" s="3">
        <f t="shared" si="0"/>
        <v>-7.1724861841939658E-2</v>
      </c>
    </row>
    <row r="22" spans="1:7" x14ac:dyDescent="0.25">
      <c r="A22" t="s">
        <v>45</v>
      </c>
      <c r="B22">
        <v>0.79736083000000002</v>
      </c>
      <c r="C22">
        <v>5986.77</v>
      </c>
      <c r="D22">
        <v>55257.8871</v>
      </c>
      <c r="E22">
        <v>-12.231170649999999</v>
      </c>
      <c r="G22" s="3">
        <f t="shared" si="0"/>
        <v>-9.7526563813556386E-2</v>
      </c>
    </row>
    <row r="23" spans="1:7" x14ac:dyDescent="0.25">
      <c r="A23" t="s">
        <v>46</v>
      </c>
      <c r="B23">
        <v>1.39992282</v>
      </c>
      <c r="C23">
        <v>7272.5654999999997</v>
      </c>
      <c r="D23">
        <v>97016.02377</v>
      </c>
      <c r="E23">
        <v>-9.8845462800000004</v>
      </c>
      <c r="G23" s="3">
        <f t="shared" si="0"/>
        <v>-0.13837601902718111</v>
      </c>
    </row>
    <row r="24" spans="1:7" x14ac:dyDescent="0.25">
      <c r="A24" t="s">
        <v>55</v>
      </c>
      <c r="B24">
        <v>1.92006543</v>
      </c>
      <c r="C24">
        <v>2701.77495</v>
      </c>
      <c r="D24">
        <v>133062.4162875</v>
      </c>
      <c r="E24">
        <v>-11.47745991</v>
      </c>
      <c r="G24" s="3">
        <f t="shared" si="0"/>
        <v>-0.2203747399740191</v>
      </c>
    </row>
    <row r="25" spans="1:7" x14ac:dyDescent="0.25">
      <c r="A25" t="s">
        <v>56</v>
      </c>
      <c r="B25">
        <v>4.0155683099999999</v>
      </c>
      <c r="C25">
        <v>2701.77495</v>
      </c>
      <c r="D25">
        <v>278282.81985000003</v>
      </c>
      <c r="E25">
        <v>-10.66064358</v>
      </c>
      <c r="G25" s="3">
        <f t="shared" si="0"/>
        <v>-0.4280854252405295</v>
      </c>
    </row>
    <row r="26" spans="1:7" x14ac:dyDescent="0.25">
      <c r="A26" t="s">
        <v>58</v>
      </c>
      <c r="B26">
        <v>1.7717717500000001</v>
      </c>
      <c r="C26">
        <v>1894.83825</v>
      </c>
      <c r="D26">
        <v>122785.5186</v>
      </c>
      <c r="E26">
        <v>-7.1838898699999998</v>
      </c>
      <c r="G26" s="3">
        <f t="shared" si="0"/>
        <v>-0.12728213126777171</v>
      </c>
    </row>
    <row r="27" spans="1:7" x14ac:dyDescent="0.25">
      <c r="A27" t="s">
        <v>8</v>
      </c>
      <c r="B27">
        <v>2.0641910299999999</v>
      </c>
      <c r="C27">
        <v>17858.984</v>
      </c>
      <c r="D27">
        <v>143050.46184</v>
      </c>
      <c r="E27">
        <v>-11.676698679999999</v>
      </c>
      <c r="G27" s="3">
        <f t="shared" si="0"/>
        <v>-0.24102936675268841</v>
      </c>
    </row>
    <row r="28" spans="1:7" x14ac:dyDescent="0.25">
      <c r="A28" t="s">
        <v>59</v>
      </c>
      <c r="B28">
        <v>0.82401855999999996</v>
      </c>
      <c r="C28">
        <v>2340.3809000000001</v>
      </c>
      <c r="D28">
        <v>57105.293960000003</v>
      </c>
      <c r="E28">
        <v>-16.596488950000001</v>
      </c>
      <c r="G28" s="3">
        <f t="shared" si="0"/>
        <v>-0.1367581492563491</v>
      </c>
    </row>
    <row r="29" spans="1:7" x14ac:dyDescent="0.25">
      <c r="A29" t="s">
        <v>60</v>
      </c>
      <c r="B29">
        <v>0.55985377999999997</v>
      </c>
      <c r="C29">
        <v>2242.683</v>
      </c>
      <c r="D29">
        <v>38798.4159</v>
      </c>
      <c r="E29">
        <v>-9.6390533400000002</v>
      </c>
      <c r="G29" s="3">
        <f t="shared" si="0"/>
        <v>-5.3964604480206256E-2</v>
      </c>
    </row>
    <row r="30" spans="1:7" x14ac:dyDescent="0.25">
      <c r="A30" t="s">
        <v>61</v>
      </c>
      <c r="B30">
        <v>1.5780068300000001</v>
      </c>
      <c r="C30">
        <v>764.73720000000003</v>
      </c>
      <c r="D30">
        <v>109357.41959999999</v>
      </c>
      <c r="E30">
        <v>-7.0683059699999999</v>
      </c>
      <c r="G30" s="3">
        <f t="shared" si="0"/>
        <v>-0.11153835097189775</v>
      </c>
    </row>
    <row r="31" spans="1:7" x14ac:dyDescent="0.25">
      <c r="A31" t="s">
        <v>62</v>
      </c>
      <c r="B31">
        <v>0.67747968000000003</v>
      </c>
      <c r="C31">
        <v>991.55240000000003</v>
      </c>
      <c r="D31">
        <v>46950.006139999998</v>
      </c>
      <c r="E31">
        <v>-9.4193601600000001</v>
      </c>
      <c r="G31" s="3">
        <f t="shared" si="0"/>
        <v>-6.3814251070015496E-2</v>
      </c>
    </row>
    <row r="32" spans="1:7" x14ac:dyDescent="0.25">
      <c r="A32" t="s">
        <v>48</v>
      </c>
      <c r="B32">
        <v>0.82801303999999998</v>
      </c>
      <c r="C32">
        <v>795.86845000000005</v>
      </c>
      <c r="D32">
        <v>57382.115245000001</v>
      </c>
      <c r="E32">
        <v>-9.0822429699999994</v>
      </c>
      <c r="G32" s="3">
        <f t="shared" si="0"/>
        <v>-7.5202156116083274E-2</v>
      </c>
    </row>
    <row r="33" spans="1:7" x14ac:dyDescent="0.25">
      <c r="A33" t="s">
        <v>63</v>
      </c>
      <c r="B33">
        <v>1.49369694</v>
      </c>
      <c r="C33">
        <v>6937.98</v>
      </c>
      <c r="D33">
        <v>103514.66160000001</v>
      </c>
      <c r="E33">
        <v>-7.4998097399999999</v>
      </c>
      <c r="G33" s="3">
        <f t="shared" si="0"/>
        <v>-0.11202442859220195</v>
      </c>
    </row>
    <row r="34" spans="1:7" x14ac:dyDescent="0.25">
      <c r="A34" t="s">
        <v>64</v>
      </c>
      <c r="B34">
        <v>3.15575195</v>
      </c>
      <c r="C34">
        <v>1134.319</v>
      </c>
      <c r="D34">
        <v>218696.70319999999</v>
      </c>
      <c r="E34">
        <v>-11.425900459999999</v>
      </c>
      <c r="G34" s="3">
        <f t="shared" si="0"/>
        <v>-0.36057307657150894</v>
      </c>
    </row>
    <row r="35" spans="1:7" x14ac:dyDescent="0.25">
      <c r="A35" t="s">
        <v>65</v>
      </c>
      <c r="B35">
        <v>10.19376243</v>
      </c>
      <c r="C35">
        <v>11695.988859999999</v>
      </c>
      <c r="D35">
        <v>706437.727144</v>
      </c>
      <c r="E35">
        <v>-15.197359090000001</v>
      </c>
      <c r="G35" s="3">
        <f t="shared" si="0"/>
        <v>-1.54918268126861</v>
      </c>
    </row>
    <row r="36" spans="1:7" x14ac:dyDescent="0.25">
      <c r="A36" t="s">
        <v>49</v>
      </c>
      <c r="B36">
        <v>4.8118035399999997</v>
      </c>
      <c r="C36">
        <v>73774.933999999994</v>
      </c>
      <c r="D36">
        <v>333462.70168</v>
      </c>
      <c r="E36">
        <v>-8.67198563</v>
      </c>
      <c r="G36" s="3">
        <f t="shared" si="0"/>
        <v>-0.4172789115326313</v>
      </c>
    </row>
    <row r="37" spans="1:7" x14ac:dyDescent="0.25">
      <c r="A37" t="s">
        <v>81</v>
      </c>
      <c r="B37">
        <v>0.31310645999999998</v>
      </c>
      <c r="C37">
        <v>3228.9560000000001</v>
      </c>
      <c r="D37">
        <v>21698.584320000002</v>
      </c>
      <c r="E37">
        <v>-12.451925279999999</v>
      </c>
      <c r="G37" s="3">
        <f t="shared" si="0"/>
        <v>-3.8987782446053082E-2</v>
      </c>
    </row>
    <row r="38" spans="1:7" x14ac:dyDescent="0.25">
      <c r="A38" t="s">
        <v>13</v>
      </c>
      <c r="B38">
        <v>0.77727391000000001</v>
      </c>
      <c r="C38">
        <v>7220.6225000000004</v>
      </c>
      <c r="D38">
        <v>53865.843849999997</v>
      </c>
      <c r="E38">
        <v>-18.613647459999999</v>
      </c>
      <c r="G38" s="3">
        <f t="shared" si="0"/>
        <v>-0.14467902540595767</v>
      </c>
    </row>
    <row r="39" spans="1:7" x14ac:dyDescent="0.25">
      <c r="A39" t="s">
        <v>82</v>
      </c>
      <c r="B39">
        <v>0.42416652999999999</v>
      </c>
      <c r="C39">
        <v>5890.8128999999999</v>
      </c>
      <c r="D39">
        <v>29395.156371000001</v>
      </c>
      <c r="E39">
        <v>-10.343293190000001</v>
      </c>
      <c r="G39" s="3">
        <f t="shared" si="0"/>
        <v>-4.387278781174931E-2</v>
      </c>
    </row>
    <row r="40" spans="1:7" x14ac:dyDescent="0.25">
      <c r="A40" t="s">
        <v>66</v>
      </c>
      <c r="B40">
        <v>1.5096366699999999</v>
      </c>
      <c r="C40">
        <v>2291.77</v>
      </c>
      <c r="D40">
        <v>104619.3005</v>
      </c>
      <c r="E40">
        <v>-7.6295733500000003</v>
      </c>
      <c r="G40" s="3">
        <f t="shared" si="0"/>
        <v>-0.11517883705614745</v>
      </c>
    </row>
    <row r="41" spans="1:7" x14ac:dyDescent="0.25">
      <c r="A41" t="s">
        <v>67</v>
      </c>
      <c r="B41">
        <v>0.79223584999999996</v>
      </c>
      <c r="C41">
        <v>1460.17875</v>
      </c>
      <c r="D41">
        <v>54902.720999999998</v>
      </c>
      <c r="E41">
        <v>-11.42845631</v>
      </c>
      <c r="G41" s="3">
        <f t="shared" si="0"/>
        <v>-9.0540327989407116E-2</v>
      </c>
    </row>
    <row r="42" spans="1:7" x14ac:dyDescent="0.25">
      <c r="A42" t="s">
        <v>68</v>
      </c>
      <c r="B42">
        <v>0.59655142999999999</v>
      </c>
      <c r="C42">
        <v>5397.0756000000001</v>
      </c>
      <c r="D42">
        <v>41341.599095999998</v>
      </c>
      <c r="E42">
        <v>-9.6401052499999995</v>
      </c>
      <c r="G42" s="3">
        <f t="shared" si="0"/>
        <v>-5.7508185722380069E-2</v>
      </c>
    </row>
    <row r="43" spans="1:7" x14ac:dyDescent="0.25">
      <c r="A43" t="s">
        <v>5</v>
      </c>
      <c r="B43">
        <v>1.52835469</v>
      </c>
      <c r="C43">
        <v>21098.9</v>
      </c>
      <c r="D43">
        <v>105916.478</v>
      </c>
      <c r="E43">
        <v>-12.898468019999999</v>
      </c>
      <c r="G43" s="3">
        <f t="shared" si="0"/>
        <v>-0.19713434092182014</v>
      </c>
    </row>
    <row r="44" spans="1:7" x14ac:dyDescent="0.25">
      <c r="A44" t="s">
        <v>9</v>
      </c>
      <c r="B44">
        <v>3.0730224000000002</v>
      </c>
      <c r="C44">
        <v>5213.3038999999999</v>
      </c>
      <c r="D44">
        <v>212963.46431499999</v>
      </c>
      <c r="E44">
        <v>-11.215012550000001</v>
      </c>
      <c r="G44" s="3">
        <f t="shared" si="0"/>
        <v>-0.34463984782431129</v>
      </c>
    </row>
    <row r="45" spans="1:7" x14ac:dyDescent="0.25">
      <c r="A45" t="s">
        <v>69</v>
      </c>
      <c r="B45">
        <v>1.39125429</v>
      </c>
      <c r="C45">
        <v>1387.2702999999999</v>
      </c>
      <c r="D45">
        <v>96415.28585</v>
      </c>
      <c r="E45">
        <v>-7.8902816800000002</v>
      </c>
      <c r="G45" s="3">
        <f t="shared" si="0"/>
        <v>-0.10977388236608407</v>
      </c>
    </row>
    <row r="46" spans="1:7" x14ac:dyDescent="0.25">
      <c r="A46" t="s">
        <v>70</v>
      </c>
      <c r="B46">
        <v>0.89942953999999997</v>
      </c>
      <c r="C46">
        <v>2420.6349</v>
      </c>
      <c r="D46">
        <v>62331.348675000001</v>
      </c>
      <c r="E46">
        <v>-12.124355319999999</v>
      </c>
      <c r="G46" s="3">
        <f t="shared" si="0"/>
        <v>-0.10905003328264153</v>
      </c>
    </row>
    <row r="47" spans="1:7" x14ac:dyDescent="0.25">
      <c r="A47" t="s">
        <v>71</v>
      </c>
      <c r="B47">
        <v>0.49000153000000002</v>
      </c>
      <c r="C47">
        <v>3042.7945</v>
      </c>
      <c r="D47">
        <v>33957.586620000002</v>
      </c>
      <c r="E47">
        <v>-8.7583780299999994</v>
      </c>
      <c r="G47" s="3">
        <f t="shared" si="0"/>
        <v>-4.2916186350183863E-2</v>
      </c>
    </row>
    <row r="48" spans="1:7" x14ac:dyDescent="0.25">
      <c r="A48" t="s">
        <v>72</v>
      </c>
      <c r="B48">
        <v>2.1263804400000001</v>
      </c>
      <c r="C48">
        <v>1581.1185499999999</v>
      </c>
      <c r="D48">
        <v>147360.24885999999</v>
      </c>
      <c r="E48">
        <v>-9.1836338000000008</v>
      </c>
      <c r="G48" s="3">
        <f t="shared" si="0"/>
        <v>-0.19527899280442873</v>
      </c>
    </row>
    <row r="49" spans="1:7" x14ac:dyDescent="0.25">
      <c r="A49" t="s">
        <v>73</v>
      </c>
      <c r="B49">
        <v>0.72027101000000004</v>
      </c>
      <c r="C49">
        <v>588.62602500000003</v>
      </c>
      <c r="D49">
        <v>49915.486920000003</v>
      </c>
      <c r="E49">
        <v>-8.7443456600000005</v>
      </c>
      <c r="G49" s="3">
        <f t="shared" si="0"/>
        <v>-6.2982986803173172E-2</v>
      </c>
    </row>
    <row r="50" spans="1:7" x14ac:dyDescent="0.25">
      <c r="A50" t="s">
        <v>6</v>
      </c>
      <c r="B50">
        <v>10.077575960000001</v>
      </c>
      <c r="C50">
        <v>4684.01</v>
      </c>
      <c r="D50">
        <v>698385.89099999995</v>
      </c>
      <c r="E50">
        <v>-11.69079018</v>
      </c>
      <c r="G50" s="3">
        <f t="shared" si="0"/>
        <v>-1.1781482607137208</v>
      </c>
    </row>
    <row r="51" spans="1:7" x14ac:dyDescent="0.25">
      <c r="A51" t="s">
        <v>83</v>
      </c>
      <c r="B51">
        <v>0.30454221999999997</v>
      </c>
      <c r="C51">
        <v>1961.43815</v>
      </c>
      <c r="D51">
        <v>21105.074494</v>
      </c>
      <c r="E51">
        <v>-11.765952110000001</v>
      </c>
      <c r="G51" s="3">
        <f t="shared" si="0"/>
        <v>-3.5832291759930836E-2</v>
      </c>
    </row>
    <row r="52" spans="1:7" x14ac:dyDescent="0.25">
      <c r="A52" t="s">
        <v>50</v>
      </c>
      <c r="B52">
        <v>0.57880615999999996</v>
      </c>
      <c r="C52">
        <v>7227.3575000000001</v>
      </c>
      <c r="D52">
        <v>40111.834125000001</v>
      </c>
      <c r="E52">
        <v>-10.26131153</v>
      </c>
      <c r="G52" s="3">
        <f t="shared" si="0"/>
        <v>-5.9393103232430244E-2</v>
      </c>
    </row>
    <row r="53" spans="1:7" x14ac:dyDescent="0.25">
      <c r="A53" t="s">
        <v>75</v>
      </c>
      <c r="B53">
        <v>0.83450471999999998</v>
      </c>
      <c r="C53">
        <v>1363.9621500000001</v>
      </c>
      <c r="D53">
        <v>57831.995159999999</v>
      </c>
      <c r="E53">
        <v>-9.6274938599999995</v>
      </c>
      <c r="G53" s="3">
        <f t="shared" si="0"/>
        <v>-8.034189067941018E-2</v>
      </c>
    </row>
    <row r="54" spans="1:7" x14ac:dyDescent="0.25">
      <c r="G54" s="3">
        <f t="shared" si="0"/>
        <v>0</v>
      </c>
    </row>
    <row r="55" spans="1:7" x14ac:dyDescent="0.25">
      <c r="G55" s="3">
        <f t="shared" si="0"/>
        <v>0</v>
      </c>
    </row>
    <row r="56" spans="1:7" x14ac:dyDescent="0.25">
      <c r="G56" s="3">
        <f t="shared" si="0"/>
        <v>0</v>
      </c>
    </row>
    <row r="57" spans="1:7" x14ac:dyDescent="0.25">
      <c r="G57" s="3">
        <f t="shared" si="0"/>
        <v>0</v>
      </c>
    </row>
    <row r="58" spans="1:7" x14ac:dyDescent="0.25">
      <c r="G58" s="3">
        <f t="shared" si="0"/>
        <v>0</v>
      </c>
    </row>
    <row r="59" spans="1:7" x14ac:dyDescent="0.25">
      <c r="G59" s="3">
        <f t="shared" si="0"/>
        <v>0</v>
      </c>
    </row>
    <row r="60" spans="1:7" x14ac:dyDescent="0.25">
      <c r="G60" s="3">
        <f t="shared" si="0"/>
        <v>0</v>
      </c>
    </row>
    <row r="61" spans="1:7" x14ac:dyDescent="0.25">
      <c r="G61" s="3">
        <f t="shared" si="0"/>
        <v>0</v>
      </c>
    </row>
    <row r="62" spans="1:7" x14ac:dyDescent="0.25">
      <c r="G62" s="3">
        <f t="shared" si="0"/>
        <v>0</v>
      </c>
    </row>
    <row r="63" spans="1:7" x14ac:dyDescent="0.25">
      <c r="G63" s="3">
        <f t="shared" si="0"/>
        <v>0</v>
      </c>
    </row>
    <row r="64" spans="1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32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  <row r="108" spans="7:7" x14ac:dyDescent="0.25">
      <c r="G108" s="3">
        <f t="shared" si="1"/>
        <v>0</v>
      </c>
    </row>
    <row r="109" spans="7:7" x14ac:dyDescent="0.25">
      <c r="G109" s="3">
        <f t="shared" si="1"/>
        <v>0</v>
      </c>
    </row>
    <row r="110" spans="7:7" x14ac:dyDescent="0.25">
      <c r="G110" s="3">
        <f t="shared" si="1"/>
        <v>0</v>
      </c>
    </row>
    <row r="111" spans="7:7" x14ac:dyDescent="0.25">
      <c r="G111" s="3">
        <f t="shared" si="1"/>
        <v>0</v>
      </c>
    </row>
    <row r="112" spans="7:7" x14ac:dyDescent="0.25">
      <c r="G112" s="3">
        <f t="shared" si="1"/>
        <v>0</v>
      </c>
    </row>
    <row r="113" spans="7:7" x14ac:dyDescent="0.25">
      <c r="G113" s="3">
        <f t="shared" si="1"/>
        <v>0</v>
      </c>
    </row>
    <row r="114" spans="7:7" x14ac:dyDescent="0.25">
      <c r="G114" s="3">
        <f t="shared" si="1"/>
        <v>0</v>
      </c>
    </row>
    <row r="115" spans="7:7" x14ac:dyDescent="0.25">
      <c r="G115" s="3">
        <f t="shared" si="1"/>
        <v>0</v>
      </c>
    </row>
    <row r="116" spans="7:7" x14ac:dyDescent="0.25">
      <c r="G116" s="3">
        <f t="shared" si="1"/>
        <v>0</v>
      </c>
    </row>
    <row r="117" spans="7:7" x14ac:dyDescent="0.25">
      <c r="G117" s="3">
        <f t="shared" si="1"/>
        <v>0</v>
      </c>
    </row>
    <row r="118" spans="7:7" x14ac:dyDescent="0.25">
      <c r="G118" s="3">
        <f t="shared" si="1"/>
        <v>0</v>
      </c>
    </row>
    <row r="119" spans="7:7" x14ac:dyDescent="0.25">
      <c r="G119" s="3">
        <f t="shared" si="1"/>
        <v>0</v>
      </c>
    </row>
    <row r="120" spans="7:7" x14ac:dyDescent="0.25">
      <c r="G120" s="3">
        <f t="shared" si="1"/>
        <v>0</v>
      </c>
    </row>
    <row r="121" spans="7:7" x14ac:dyDescent="0.25">
      <c r="G121" s="3">
        <f t="shared" si="1"/>
        <v>0</v>
      </c>
    </row>
    <row r="122" spans="7:7" x14ac:dyDescent="0.25">
      <c r="G122" s="3">
        <f t="shared" si="1"/>
        <v>0</v>
      </c>
    </row>
    <row r="123" spans="7:7" x14ac:dyDescent="0.25">
      <c r="G123" s="3">
        <f t="shared" si="1"/>
        <v>0</v>
      </c>
    </row>
    <row r="124" spans="7:7" x14ac:dyDescent="0.25">
      <c r="G124" s="3">
        <f t="shared" si="1"/>
        <v>0</v>
      </c>
    </row>
    <row r="125" spans="7:7" x14ac:dyDescent="0.25">
      <c r="G125" s="3">
        <f t="shared" si="1"/>
        <v>0</v>
      </c>
    </row>
    <row r="126" spans="7:7" x14ac:dyDescent="0.25">
      <c r="G126" s="3">
        <f t="shared" si="1"/>
        <v>0</v>
      </c>
    </row>
    <row r="127" spans="7:7" x14ac:dyDescent="0.25">
      <c r="G127" s="3">
        <f t="shared" si="1"/>
        <v>0</v>
      </c>
    </row>
    <row r="128" spans="7:7" x14ac:dyDescent="0.25">
      <c r="G128" s="3">
        <f t="shared" si="1"/>
        <v>0</v>
      </c>
    </row>
    <row r="129" spans="7:7" x14ac:dyDescent="0.25">
      <c r="G129" s="3">
        <f t="shared" si="1"/>
        <v>0</v>
      </c>
    </row>
    <row r="130" spans="7:7" x14ac:dyDescent="0.25">
      <c r="G130" s="3">
        <f t="shared" si="1"/>
        <v>0</v>
      </c>
    </row>
    <row r="131" spans="7:7" x14ac:dyDescent="0.25">
      <c r="G131" s="3">
        <f t="shared" si="1"/>
        <v>0</v>
      </c>
    </row>
    <row r="132" spans="7:7" x14ac:dyDescent="0.25">
      <c r="G132" s="3">
        <f t="shared" si="1"/>
        <v>0</v>
      </c>
    </row>
    <row r="133" spans="7:7" x14ac:dyDescent="0.25">
      <c r="G133" s="3">
        <f t="shared" ref="G133:G155" si="2">E133*B133/100</f>
        <v>0</v>
      </c>
    </row>
    <row r="134" spans="7:7" x14ac:dyDescent="0.25">
      <c r="G134" s="3">
        <f t="shared" si="2"/>
        <v>0</v>
      </c>
    </row>
    <row r="135" spans="7:7" x14ac:dyDescent="0.25">
      <c r="G135" s="3">
        <f t="shared" si="2"/>
        <v>0</v>
      </c>
    </row>
    <row r="136" spans="7:7" x14ac:dyDescent="0.25">
      <c r="G136" s="3">
        <f t="shared" si="2"/>
        <v>0</v>
      </c>
    </row>
    <row r="137" spans="7:7" x14ac:dyDescent="0.25">
      <c r="G137" s="3">
        <f t="shared" si="2"/>
        <v>0</v>
      </c>
    </row>
    <row r="138" spans="7:7" x14ac:dyDescent="0.25">
      <c r="G138" s="3">
        <f t="shared" si="2"/>
        <v>0</v>
      </c>
    </row>
    <row r="139" spans="7:7" x14ac:dyDescent="0.25">
      <c r="G139" s="3">
        <f t="shared" si="2"/>
        <v>0</v>
      </c>
    </row>
    <row r="140" spans="7:7" x14ac:dyDescent="0.25">
      <c r="G140" s="3">
        <f t="shared" si="2"/>
        <v>0</v>
      </c>
    </row>
    <row r="141" spans="7:7" x14ac:dyDescent="0.25">
      <c r="G141" s="3">
        <f t="shared" si="2"/>
        <v>0</v>
      </c>
    </row>
    <row r="142" spans="7:7" x14ac:dyDescent="0.25">
      <c r="G142" s="3">
        <f t="shared" si="2"/>
        <v>0</v>
      </c>
    </row>
    <row r="143" spans="7:7" x14ac:dyDescent="0.25">
      <c r="G143" s="3">
        <f t="shared" si="2"/>
        <v>0</v>
      </c>
    </row>
    <row r="144" spans="7:7" x14ac:dyDescent="0.25">
      <c r="G144" s="3">
        <f t="shared" si="2"/>
        <v>0</v>
      </c>
    </row>
    <row r="145" spans="7:7" x14ac:dyDescent="0.25">
      <c r="G145" s="3">
        <f t="shared" si="2"/>
        <v>0</v>
      </c>
    </row>
    <row r="146" spans="7:7" x14ac:dyDescent="0.25">
      <c r="G146" s="3">
        <f t="shared" si="2"/>
        <v>0</v>
      </c>
    </row>
    <row r="147" spans="7:7" x14ac:dyDescent="0.25">
      <c r="G147" s="3">
        <f t="shared" si="2"/>
        <v>0</v>
      </c>
    </row>
    <row r="148" spans="7:7" x14ac:dyDescent="0.25">
      <c r="G148" s="3">
        <f t="shared" si="2"/>
        <v>0</v>
      </c>
    </row>
    <row r="149" spans="7:7" x14ac:dyDescent="0.25">
      <c r="G149" s="3">
        <f t="shared" si="2"/>
        <v>0</v>
      </c>
    </row>
    <row r="150" spans="7:7" x14ac:dyDescent="0.25">
      <c r="G150" s="3">
        <f t="shared" si="2"/>
        <v>0</v>
      </c>
    </row>
    <row r="151" spans="7:7" x14ac:dyDescent="0.25">
      <c r="G151" s="3">
        <f t="shared" si="2"/>
        <v>0</v>
      </c>
    </row>
    <row r="152" spans="7:7" x14ac:dyDescent="0.25">
      <c r="G152" s="3">
        <f t="shared" si="2"/>
        <v>0</v>
      </c>
    </row>
    <row r="153" spans="7:7" x14ac:dyDescent="0.25">
      <c r="G153" s="3">
        <f t="shared" si="2"/>
        <v>0</v>
      </c>
    </row>
    <row r="154" spans="7:7" x14ac:dyDescent="0.25">
      <c r="G154" s="3">
        <f t="shared" si="2"/>
        <v>0</v>
      </c>
    </row>
    <row r="155" spans="7:7" x14ac:dyDescent="0.25">
      <c r="G155" s="3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topLeftCell="A41" workbookViewId="0">
      <selection activeCell="B49" sqref="B49:F98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45" t="str">
        <f>"Scenario Back-Testing: Realised P&amp;L (" &amp;C41&amp; "-" &amp;C42 &amp; ") vs. Simulated " &amp;Sim_20160104!E2</f>
        <v>Scenario Back-Testing: Realised P&amp;L (1/4/2016-1/20/2016) vs. Simulated P&amp;L% (Oil prices Drop - May 2010: P)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48" t="s">
        <v>32</v>
      </c>
      <c r="B36" s="48"/>
      <c r="C36" s="48"/>
      <c r="D36" s="48"/>
      <c r="E36" s="48"/>
      <c r="F36" s="48"/>
      <c r="G36" s="6"/>
      <c r="H36" s="6"/>
      <c r="I36" s="6"/>
      <c r="J36" s="6"/>
      <c r="K36" s="6"/>
    </row>
    <row r="38" spans="1:19" ht="17.25" x14ac:dyDescent="0.3">
      <c r="A38" s="49" t="s">
        <v>31</v>
      </c>
      <c r="B38" s="49"/>
      <c r="C38" s="49"/>
      <c r="D38" s="49"/>
      <c r="E38" s="49"/>
      <c r="F38" s="49"/>
      <c r="G38" s="36"/>
      <c r="H38" s="36"/>
      <c r="I38" s="19"/>
    </row>
    <row r="39" spans="1:19" x14ac:dyDescent="0.25">
      <c r="A39" s="16"/>
      <c r="B39" s="16" t="s">
        <v>30</v>
      </c>
      <c r="C39" s="43" t="s">
        <v>29</v>
      </c>
      <c r="D39" s="43"/>
      <c r="E39" s="43"/>
      <c r="F39" s="43"/>
      <c r="G39" s="43"/>
      <c r="H39" s="43"/>
      <c r="I39" s="19"/>
    </row>
    <row r="40" spans="1:19" x14ac:dyDescent="0.25">
      <c r="A40" s="16"/>
      <c r="B40" s="16" t="s">
        <v>28</v>
      </c>
      <c r="C40" s="43" t="s">
        <v>77</v>
      </c>
      <c r="D40" s="43"/>
      <c r="E40" s="43"/>
      <c r="F40" s="43"/>
      <c r="G40" s="43"/>
      <c r="H40" s="43"/>
      <c r="I40" s="19"/>
    </row>
    <row r="41" spans="1:19" x14ac:dyDescent="0.25">
      <c r="A41" s="16"/>
      <c r="B41" s="16" t="s">
        <v>27</v>
      </c>
      <c r="C41" s="43" t="s">
        <v>112</v>
      </c>
      <c r="D41" s="43"/>
      <c r="E41" s="43"/>
      <c r="F41" s="43"/>
      <c r="G41" s="43"/>
      <c r="H41" s="43"/>
      <c r="I41" s="19"/>
    </row>
    <row r="42" spans="1:19" x14ac:dyDescent="0.25">
      <c r="A42" s="16"/>
      <c r="B42" s="16" t="s">
        <v>26</v>
      </c>
      <c r="C42" s="43" t="s">
        <v>113</v>
      </c>
      <c r="D42" s="43"/>
      <c r="E42" s="43"/>
      <c r="F42" s="43"/>
      <c r="G42" s="43"/>
      <c r="H42" s="43"/>
      <c r="I42" s="19"/>
    </row>
    <row r="43" spans="1:19" x14ac:dyDescent="0.25">
      <c r="A43" s="16"/>
      <c r="B43" s="16" t="s">
        <v>24</v>
      </c>
      <c r="C43" s="43" t="s">
        <v>15</v>
      </c>
      <c r="D43" s="43"/>
      <c r="E43" s="43"/>
      <c r="F43" s="43"/>
      <c r="G43" s="43"/>
      <c r="H43" s="43"/>
      <c r="I43" s="19"/>
    </row>
    <row r="44" spans="1:19" x14ac:dyDescent="0.25">
      <c r="A44" s="16"/>
      <c r="B44" s="16" t="s">
        <v>23</v>
      </c>
      <c r="C44" s="43" t="s">
        <v>22</v>
      </c>
      <c r="D44" s="43"/>
      <c r="E44" s="43"/>
      <c r="F44" s="43"/>
      <c r="G44" s="43"/>
      <c r="H44" s="43"/>
      <c r="I44" s="19"/>
    </row>
    <row r="45" spans="1:19" x14ac:dyDescent="0.25">
      <c r="A45" s="15"/>
      <c r="B45" s="15"/>
      <c r="C45" s="15"/>
      <c r="D45" s="15"/>
      <c r="E45" s="15"/>
      <c r="F45" s="15"/>
      <c r="G45" s="15"/>
      <c r="H45" s="15"/>
      <c r="I45" s="19"/>
    </row>
    <row r="46" spans="1:19" ht="17.25" x14ac:dyDescent="0.3">
      <c r="A46" s="49" t="s">
        <v>21</v>
      </c>
      <c r="B46" s="49"/>
      <c r="C46" s="49"/>
      <c r="D46" s="49"/>
      <c r="E46" s="49"/>
      <c r="F46" s="49"/>
      <c r="G46" s="15"/>
      <c r="H46" s="15"/>
      <c r="I46" s="19"/>
    </row>
    <row r="47" spans="1:19" x14ac:dyDescent="0.25">
      <c r="A47" s="37" t="s">
        <v>20</v>
      </c>
      <c r="B47" s="37" t="s">
        <v>20</v>
      </c>
      <c r="C47" s="37" t="s">
        <v>19</v>
      </c>
      <c r="D47" s="37" t="s">
        <v>18</v>
      </c>
      <c r="E47" s="37" t="s">
        <v>17</v>
      </c>
      <c r="F47" s="37" t="s">
        <v>16</v>
      </c>
      <c r="G47" s="15"/>
      <c r="H47" s="15"/>
      <c r="I47" s="19"/>
      <c r="J47" s="7" t="s">
        <v>34</v>
      </c>
      <c r="K47" s="7" t="s">
        <v>33</v>
      </c>
    </row>
    <row r="48" spans="1:19" ht="15" x14ac:dyDescent="0.25">
      <c r="A48" s="16" t="s">
        <v>77</v>
      </c>
      <c r="B48" s="16"/>
      <c r="C48" s="17">
        <v>100</v>
      </c>
      <c r="D48" s="17">
        <v>100</v>
      </c>
      <c r="E48" s="17">
        <v>-11.44</v>
      </c>
      <c r="F48" s="17">
        <v>-11.44</v>
      </c>
      <c r="G48" s="15"/>
      <c r="H48" s="15"/>
      <c r="I48" s="19"/>
      <c r="J48" s="8">
        <f t="shared" ref="J48" si="0">F48</f>
        <v>-11.44</v>
      </c>
      <c r="K48">
        <f>Sim_20160104!G3</f>
        <v>-10.522183207282017</v>
      </c>
    </row>
    <row r="49" spans="1:13" ht="15" x14ac:dyDescent="0.25">
      <c r="A49" s="16"/>
      <c r="B49" s="16" t="s">
        <v>65</v>
      </c>
      <c r="C49" s="17">
        <v>10.19</v>
      </c>
      <c r="D49" s="17">
        <v>10.130000000000001</v>
      </c>
      <c r="E49" s="17">
        <v>-12</v>
      </c>
      <c r="F49" s="17">
        <v>-1.22</v>
      </c>
      <c r="G49" s="15"/>
      <c r="H49" s="15"/>
      <c r="I49" s="19"/>
      <c r="J49" s="8">
        <f t="shared" ref="J49:J80" si="1">F49</f>
        <v>-1.22</v>
      </c>
      <c r="K49">
        <f>IF(ISNUMBER(VLOOKUP(B49,Sim_20160104!$A$4:$G$1000,7,0)),VLOOKUP(B49,Sim_20160104!$A$4:$G$1000,7,0),"")</f>
        <v>-1.54918268126861</v>
      </c>
      <c r="M49" s="8">
        <f>C49</f>
        <v>10.19</v>
      </c>
    </row>
    <row r="50" spans="1:13" ht="15" x14ac:dyDescent="0.25">
      <c r="A50" s="16"/>
      <c r="B50" s="16" t="s">
        <v>6</v>
      </c>
      <c r="C50" s="17">
        <v>10.050000000000001</v>
      </c>
      <c r="D50" s="17">
        <v>10.33</v>
      </c>
      <c r="E50" s="17">
        <v>-9.19</v>
      </c>
      <c r="F50" s="17">
        <v>-0.91</v>
      </c>
      <c r="G50" s="15"/>
      <c r="H50" s="15"/>
      <c r="I50" s="19"/>
      <c r="J50" s="8">
        <f t="shared" si="1"/>
        <v>-0.91</v>
      </c>
      <c r="K50">
        <f>IF(ISNUMBER(VLOOKUP(B50,Sim_20160104!$A$4:$G$1000,7,0)),VLOOKUP(B50,Sim_20160104!$A$4:$G$1000,7,0),"")</f>
        <v>-1.1781482607137208</v>
      </c>
      <c r="M50" s="8">
        <f t="shared" ref="M50:M98" si="2">C50</f>
        <v>10.050000000000001</v>
      </c>
    </row>
    <row r="51" spans="1:13" ht="15" x14ac:dyDescent="0.25">
      <c r="A51" s="16"/>
      <c r="B51" s="16" t="s">
        <v>52</v>
      </c>
      <c r="C51" s="17">
        <v>7.96</v>
      </c>
      <c r="D51" s="17">
        <v>7.93</v>
      </c>
      <c r="E51" s="17">
        <v>-11.11</v>
      </c>
      <c r="F51" s="17">
        <v>-0.88</v>
      </c>
      <c r="G51" s="15"/>
      <c r="H51" s="15"/>
      <c r="I51" s="19"/>
      <c r="J51" s="8">
        <f t="shared" si="1"/>
        <v>-0.88</v>
      </c>
      <c r="K51">
        <f>IF(ISNUMBER(VLOOKUP(B51,Sim_20160104!$A$4:$G$1000,7,0)),VLOOKUP(B51,Sim_20160104!$A$4:$G$1000,7,0),"")</f>
        <v>-0.64521901498003265</v>
      </c>
      <c r="M51" s="8">
        <f t="shared" si="2"/>
        <v>7.96</v>
      </c>
    </row>
    <row r="52" spans="1:13" ht="15" x14ac:dyDescent="0.25">
      <c r="A52" s="16"/>
      <c r="B52" s="16" t="s">
        <v>38</v>
      </c>
      <c r="C52" s="17">
        <v>6.32</v>
      </c>
      <c r="D52" s="17">
        <v>6.28</v>
      </c>
      <c r="E52" s="17">
        <v>-11.07</v>
      </c>
      <c r="F52" s="17">
        <v>-0.7</v>
      </c>
      <c r="G52" s="15"/>
      <c r="H52" s="15"/>
      <c r="I52" s="19"/>
      <c r="J52" s="8">
        <f t="shared" si="1"/>
        <v>-0.7</v>
      </c>
      <c r="K52">
        <f>IF(ISNUMBER(VLOOKUP(B52,Sim_20160104!$A$4:$G$1000,7,0)),VLOOKUP(B52,Sim_20160104!$A$4:$G$1000,7,0),"")</f>
        <v>-0.48765003244956029</v>
      </c>
      <c r="M52" s="8">
        <f t="shared" si="2"/>
        <v>6.32</v>
      </c>
    </row>
    <row r="53" spans="1:13" ht="15" x14ac:dyDescent="0.25">
      <c r="A53" s="16"/>
      <c r="B53" s="16" t="s">
        <v>49</v>
      </c>
      <c r="C53" s="17">
        <v>4.7699999999999996</v>
      </c>
      <c r="D53" s="17">
        <v>4.71</v>
      </c>
      <c r="E53" s="17">
        <v>-13.27</v>
      </c>
      <c r="F53" s="17">
        <v>-0.64</v>
      </c>
      <c r="G53" s="15"/>
      <c r="H53" s="15"/>
      <c r="I53" s="19"/>
      <c r="J53" s="8">
        <f t="shared" si="1"/>
        <v>-0.64</v>
      </c>
      <c r="K53">
        <f>IF(ISNUMBER(VLOOKUP(B53,Sim_20160104!$A$4:$G$1000,7,0)),VLOOKUP(B53,Sim_20160104!$A$4:$G$1000,7,0),"")</f>
        <v>-0.4172789115326313</v>
      </c>
      <c r="M53" s="8">
        <f t="shared" si="2"/>
        <v>4.7699999999999996</v>
      </c>
    </row>
    <row r="54" spans="1:13" ht="15" x14ac:dyDescent="0.25">
      <c r="A54" s="16"/>
      <c r="B54" s="16" t="s">
        <v>39</v>
      </c>
      <c r="C54" s="17">
        <v>2.4700000000000002</v>
      </c>
      <c r="D54" s="17">
        <v>2.37</v>
      </c>
      <c r="E54" s="17">
        <v>-17.98</v>
      </c>
      <c r="F54" s="17">
        <v>-0.46</v>
      </c>
      <c r="G54" s="15"/>
      <c r="H54" s="15"/>
      <c r="I54" s="19"/>
      <c r="J54" s="8">
        <f t="shared" si="1"/>
        <v>-0.46</v>
      </c>
      <c r="K54">
        <f>IF(ISNUMBER(VLOOKUP(B54,Sim_20160104!$A$4:$G$1000,7,0)),VLOOKUP(B54,Sim_20160104!$A$4:$G$1000,7,0),"")</f>
        <v>-0.2624623322947443</v>
      </c>
      <c r="M54" s="8">
        <f t="shared" si="2"/>
        <v>2.4700000000000002</v>
      </c>
    </row>
    <row r="55" spans="1:13" ht="15" x14ac:dyDescent="0.25">
      <c r="A55" s="16"/>
      <c r="B55" s="16" t="s">
        <v>35</v>
      </c>
      <c r="C55" s="17">
        <v>7.65</v>
      </c>
      <c r="D55" s="17">
        <v>8.01</v>
      </c>
      <c r="E55" s="17">
        <v>-5.99</v>
      </c>
      <c r="F55" s="17">
        <v>-0.44</v>
      </c>
      <c r="G55" s="15"/>
      <c r="H55" s="15"/>
      <c r="I55" s="19"/>
      <c r="J55" s="8">
        <f t="shared" si="1"/>
        <v>-0.44</v>
      </c>
      <c r="K55">
        <f>IF(ISNUMBER(VLOOKUP(B55,Sim_20160104!$A$4:$G$1000,7,0)),VLOOKUP(B55,Sim_20160104!$A$4:$G$1000,7,0),"")</f>
        <v>-0.66561469427027031</v>
      </c>
      <c r="M55" s="8">
        <f t="shared" si="2"/>
        <v>7.65</v>
      </c>
    </row>
    <row r="56" spans="1:13" ht="15" x14ac:dyDescent="0.25">
      <c r="A56" s="16"/>
      <c r="B56" s="16" t="s">
        <v>36</v>
      </c>
      <c r="C56" s="17">
        <v>3.84</v>
      </c>
      <c r="D56" s="17">
        <v>3.86</v>
      </c>
      <c r="E56" s="17">
        <v>-11.31</v>
      </c>
      <c r="F56" s="17">
        <v>-0.43</v>
      </c>
      <c r="G56" s="15"/>
      <c r="H56" s="15"/>
      <c r="I56" s="19"/>
      <c r="J56" s="8">
        <f t="shared" si="1"/>
        <v>-0.43</v>
      </c>
      <c r="K56">
        <f>IF(ISNUMBER(VLOOKUP(B56,Sim_20160104!$A$4:$G$1000,7,0)),VLOOKUP(B56,Sim_20160104!$A$4:$G$1000,7,0),"")</f>
        <v>-0.37419207789235864</v>
      </c>
      <c r="M56" s="8">
        <f t="shared" si="2"/>
        <v>3.84</v>
      </c>
    </row>
    <row r="57" spans="1:13" ht="15" x14ac:dyDescent="0.25">
      <c r="A57" s="16"/>
      <c r="B57" s="16" t="s">
        <v>9</v>
      </c>
      <c r="C57" s="17">
        <v>2.97</v>
      </c>
      <c r="D57" s="17">
        <v>2.98</v>
      </c>
      <c r="E57" s="17">
        <v>-14.2</v>
      </c>
      <c r="F57" s="17">
        <v>-0.43</v>
      </c>
      <c r="G57" s="15"/>
      <c r="H57" s="15"/>
      <c r="I57" s="19"/>
      <c r="J57" s="8">
        <f t="shared" si="1"/>
        <v>-0.43</v>
      </c>
      <c r="K57">
        <f>IF(ISNUMBER(VLOOKUP(B57,Sim_20160104!$A$4:$G$1000,7,0)),VLOOKUP(B57,Sim_20160104!$A$4:$G$1000,7,0),"")</f>
        <v>-0.34463984782431129</v>
      </c>
      <c r="M57" s="8">
        <f t="shared" si="2"/>
        <v>2.97</v>
      </c>
    </row>
    <row r="58" spans="1:13" ht="15" x14ac:dyDescent="0.25">
      <c r="A58" s="16"/>
      <c r="B58" s="16" t="s">
        <v>64</v>
      </c>
      <c r="C58" s="17">
        <v>3.16</v>
      </c>
      <c r="D58" s="17">
        <v>3.11</v>
      </c>
      <c r="E58" s="17">
        <v>-12.81</v>
      </c>
      <c r="F58" s="17">
        <v>-0.41</v>
      </c>
      <c r="G58" s="15"/>
      <c r="H58" s="15"/>
      <c r="I58" s="19"/>
      <c r="J58" s="8">
        <f t="shared" si="1"/>
        <v>-0.41</v>
      </c>
      <c r="K58">
        <f>IF(ISNUMBER(VLOOKUP(B58,Sim_20160104!$A$4:$G$1000,7,0)),VLOOKUP(B58,Sim_20160104!$A$4:$G$1000,7,0),"")</f>
        <v>-0.36057307657150894</v>
      </c>
      <c r="M58" s="8">
        <f t="shared" si="2"/>
        <v>3.16</v>
      </c>
    </row>
    <row r="59" spans="1:13" ht="15" x14ac:dyDescent="0.25">
      <c r="A59" s="16"/>
      <c r="B59" s="16" t="s">
        <v>56</v>
      </c>
      <c r="C59" s="17">
        <v>4.09</v>
      </c>
      <c r="D59" s="17">
        <v>4.12</v>
      </c>
      <c r="E59" s="17">
        <v>-9.1300000000000008</v>
      </c>
      <c r="F59" s="17">
        <v>-0.37</v>
      </c>
      <c r="G59" s="15"/>
      <c r="H59" s="15"/>
      <c r="I59" s="19"/>
      <c r="J59" s="8">
        <f t="shared" si="1"/>
        <v>-0.37</v>
      </c>
      <c r="K59">
        <f>IF(ISNUMBER(VLOOKUP(B59,Sim_20160104!$A$4:$G$1000,7,0)),VLOOKUP(B59,Sim_20160104!$A$4:$G$1000,7,0),"")</f>
        <v>-0.4280854252405295</v>
      </c>
      <c r="M59" s="8">
        <f t="shared" si="2"/>
        <v>4.09</v>
      </c>
    </row>
    <row r="60" spans="1:13" ht="15" x14ac:dyDescent="0.25">
      <c r="A60" s="16"/>
      <c r="B60" s="16" t="s">
        <v>8</v>
      </c>
      <c r="C60" s="17">
        <v>2.02</v>
      </c>
      <c r="D60" s="17">
        <v>1.91</v>
      </c>
      <c r="E60" s="17">
        <v>-17.850000000000001</v>
      </c>
      <c r="F60" s="17">
        <v>-0.37</v>
      </c>
      <c r="G60" s="15"/>
      <c r="H60" s="15"/>
      <c r="I60" s="19"/>
      <c r="J60" s="8">
        <f t="shared" si="1"/>
        <v>-0.37</v>
      </c>
      <c r="K60">
        <f>IF(ISNUMBER(VLOOKUP(B60,Sim_20160104!$A$4:$G$1000,7,0)),VLOOKUP(B60,Sim_20160104!$A$4:$G$1000,7,0),"")</f>
        <v>-0.24102936675268841</v>
      </c>
      <c r="M60" s="8">
        <f t="shared" si="2"/>
        <v>2.02</v>
      </c>
    </row>
    <row r="61" spans="1:13" ht="15" x14ac:dyDescent="0.25">
      <c r="A61" s="16"/>
      <c r="B61" s="16" t="s">
        <v>55</v>
      </c>
      <c r="C61" s="17">
        <v>1.93</v>
      </c>
      <c r="D61" s="17">
        <v>1.83</v>
      </c>
      <c r="E61" s="17">
        <v>-15.74</v>
      </c>
      <c r="F61" s="17">
        <v>-0.31</v>
      </c>
      <c r="G61" s="15"/>
      <c r="H61" s="15"/>
      <c r="I61" s="19"/>
      <c r="J61" s="8">
        <f t="shared" si="1"/>
        <v>-0.31</v>
      </c>
      <c r="K61">
        <f>IF(ISNUMBER(VLOOKUP(B61,Sim_20160104!$A$4:$G$1000,7,0)),VLOOKUP(B61,Sim_20160104!$A$4:$G$1000,7,0),"")</f>
        <v>-0.2203747399740191</v>
      </c>
      <c r="M61" s="8">
        <f t="shared" si="2"/>
        <v>1.93</v>
      </c>
    </row>
    <row r="62" spans="1:13" ht="15" x14ac:dyDescent="0.25">
      <c r="A62" s="16"/>
      <c r="B62" s="16" t="s">
        <v>46</v>
      </c>
      <c r="C62" s="17">
        <v>1.35</v>
      </c>
      <c r="D62" s="17">
        <v>1.28</v>
      </c>
      <c r="E62" s="17">
        <v>-18.739999999999998</v>
      </c>
      <c r="F62" s="17">
        <v>-0.26</v>
      </c>
      <c r="G62" s="15"/>
      <c r="H62" s="15"/>
      <c r="I62" s="19"/>
      <c r="J62" s="8">
        <f t="shared" si="1"/>
        <v>-0.26</v>
      </c>
      <c r="K62">
        <f>IF(ISNUMBER(VLOOKUP(B62,Sim_20160104!$A$4:$G$1000,7,0)),VLOOKUP(B62,Sim_20160104!$A$4:$G$1000,7,0),"")</f>
        <v>-0.13837601902718111</v>
      </c>
      <c r="M62" s="8">
        <f t="shared" si="2"/>
        <v>1.35</v>
      </c>
    </row>
    <row r="63" spans="1:13" ht="15" x14ac:dyDescent="0.25">
      <c r="A63" s="16"/>
      <c r="B63" s="16" t="s">
        <v>40</v>
      </c>
      <c r="C63" s="17">
        <v>1.46</v>
      </c>
      <c r="D63" s="17">
        <v>1.45</v>
      </c>
      <c r="E63" s="17">
        <v>-15.89</v>
      </c>
      <c r="F63" s="17">
        <v>-0.24</v>
      </c>
      <c r="G63" s="15"/>
      <c r="H63" s="15"/>
      <c r="I63" s="19"/>
      <c r="J63" s="8">
        <f t="shared" si="1"/>
        <v>-0.24</v>
      </c>
      <c r="K63">
        <f>IF(ISNUMBER(VLOOKUP(B63,Sim_20160104!$A$4:$G$1000,7,0)),VLOOKUP(B63,Sim_20160104!$A$4:$G$1000,7,0),"")</f>
        <v>-0.16986466860916202</v>
      </c>
      <c r="M63" s="8">
        <f t="shared" si="2"/>
        <v>1.46</v>
      </c>
    </row>
    <row r="64" spans="1:13" ht="15" x14ac:dyDescent="0.25">
      <c r="A64" s="16"/>
      <c r="B64" s="16" t="s">
        <v>5</v>
      </c>
      <c r="C64" s="17">
        <v>1.48</v>
      </c>
      <c r="D64" s="17">
        <v>1.45</v>
      </c>
      <c r="E64" s="17">
        <v>-15.74</v>
      </c>
      <c r="F64" s="17">
        <v>-0.24</v>
      </c>
      <c r="G64" s="15"/>
      <c r="H64" s="15"/>
      <c r="I64" s="19"/>
      <c r="J64" s="8">
        <f t="shared" si="1"/>
        <v>-0.24</v>
      </c>
      <c r="K64">
        <f>IF(ISNUMBER(VLOOKUP(B64,Sim_20160104!$A$4:$G$1000,7,0)),VLOOKUP(B64,Sim_20160104!$A$4:$G$1000,7,0),"")</f>
        <v>-0.19713434092182014</v>
      </c>
      <c r="M64" s="8">
        <f t="shared" si="2"/>
        <v>1.48</v>
      </c>
    </row>
    <row r="65" spans="1:13" ht="15" x14ac:dyDescent="0.25">
      <c r="A65" s="16"/>
      <c r="B65" s="16" t="s">
        <v>72</v>
      </c>
      <c r="C65" s="17">
        <v>2.17</v>
      </c>
      <c r="D65" s="17">
        <v>2.14</v>
      </c>
      <c r="E65" s="17">
        <v>-11.05</v>
      </c>
      <c r="F65" s="17">
        <v>-0.24</v>
      </c>
      <c r="G65" s="15"/>
      <c r="H65" s="15"/>
      <c r="I65" s="19"/>
      <c r="J65" s="8">
        <f t="shared" si="1"/>
        <v>-0.24</v>
      </c>
      <c r="K65">
        <f>IF(ISNUMBER(VLOOKUP(B65,Sim_20160104!$A$4:$G$1000,7,0)),VLOOKUP(B65,Sim_20160104!$A$4:$G$1000,7,0),"")</f>
        <v>-0.19527899280442873</v>
      </c>
      <c r="M65" s="8">
        <f t="shared" si="2"/>
        <v>2.17</v>
      </c>
    </row>
    <row r="66" spans="1:13" ht="15" x14ac:dyDescent="0.25">
      <c r="A66" s="16"/>
      <c r="B66" s="16" t="s">
        <v>41</v>
      </c>
      <c r="C66" s="17">
        <v>1.58</v>
      </c>
      <c r="D66" s="17">
        <v>1.53</v>
      </c>
      <c r="E66" s="17">
        <v>-14.35</v>
      </c>
      <c r="F66" s="17">
        <v>-0.23</v>
      </c>
      <c r="G66" s="15"/>
      <c r="H66" s="15"/>
      <c r="I66" s="19"/>
      <c r="J66" s="8">
        <f t="shared" si="1"/>
        <v>-0.23</v>
      </c>
      <c r="K66">
        <f>IF(ISNUMBER(VLOOKUP(B66,Sim_20160104!$A$4:$G$1000,7,0)),VLOOKUP(B66,Sim_20160104!$A$4:$G$1000,7,0),"")</f>
        <v>-0.19617555504426612</v>
      </c>
      <c r="M66" s="8">
        <f t="shared" si="2"/>
        <v>1.58</v>
      </c>
    </row>
    <row r="67" spans="1:13" ht="15" x14ac:dyDescent="0.25">
      <c r="A67" s="16"/>
      <c r="B67" s="16" t="s">
        <v>61</v>
      </c>
      <c r="C67" s="17">
        <v>1.59</v>
      </c>
      <c r="D67" s="17">
        <v>1.56</v>
      </c>
      <c r="E67" s="17">
        <v>-12.45</v>
      </c>
      <c r="F67" s="17">
        <v>-0.2</v>
      </c>
      <c r="G67" s="15"/>
      <c r="H67" s="15"/>
      <c r="I67" s="19"/>
      <c r="J67" s="8">
        <f t="shared" si="1"/>
        <v>-0.2</v>
      </c>
      <c r="K67">
        <f>IF(ISNUMBER(VLOOKUP(B67,Sim_20160104!$A$4:$G$1000,7,0)),VLOOKUP(B67,Sim_20160104!$A$4:$G$1000,7,0),"")</f>
        <v>-0.11153835097189775</v>
      </c>
      <c r="M67" s="8">
        <f t="shared" si="2"/>
        <v>1.59</v>
      </c>
    </row>
    <row r="68" spans="1:13" ht="15" x14ac:dyDescent="0.25">
      <c r="A68" s="16"/>
      <c r="B68" s="16" t="s">
        <v>54</v>
      </c>
      <c r="C68" s="17">
        <v>1.25</v>
      </c>
      <c r="D68" s="17">
        <v>1.2</v>
      </c>
      <c r="E68" s="17">
        <v>-14.04</v>
      </c>
      <c r="F68" s="17">
        <v>-0.18</v>
      </c>
      <c r="G68" s="15"/>
      <c r="H68" s="15"/>
      <c r="I68" s="19"/>
      <c r="J68" s="8">
        <f t="shared" si="1"/>
        <v>-0.18</v>
      </c>
      <c r="K68">
        <f>IF(ISNUMBER(VLOOKUP(B68,Sim_20160104!$A$4:$G$1000,7,0)),VLOOKUP(B68,Sim_20160104!$A$4:$G$1000,7,0),"")</f>
        <v>-0.10587952104455937</v>
      </c>
      <c r="M68" s="8">
        <f t="shared" si="2"/>
        <v>1.25</v>
      </c>
    </row>
    <row r="69" spans="1:13" ht="15" x14ac:dyDescent="0.25">
      <c r="A69" s="16"/>
      <c r="B69" s="16" t="s">
        <v>42</v>
      </c>
      <c r="C69" s="17">
        <v>0.81</v>
      </c>
      <c r="D69" s="17">
        <v>0.79</v>
      </c>
      <c r="E69" s="17">
        <v>-18.420000000000002</v>
      </c>
      <c r="F69" s="17">
        <v>-0.16</v>
      </c>
      <c r="G69" s="15"/>
      <c r="H69" s="15"/>
      <c r="I69" s="19"/>
      <c r="J69" s="8">
        <f t="shared" si="1"/>
        <v>-0.16</v>
      </c>
      <c r="K69">
        <f>IF(ISNUMBER(VLOOKUP(B69,Sim_20160104!$A$4:$G$1000,7,0)),VLOOKUP(B69,Sim_20160104!$A$4:$G$1000,7,0),"")</f>
        <v>-0.10523767511090325</v>
      </c>
      <c r="M69" s="8">
        <f t="shared" si="2"/>
        <v>0.81</v>
      </c>
    </row>
    <row r="70" spans="1:13" ht="15" x14ac:dyDescent="0.25">
      <c r="A70" s="16"/>
      <c r="B70" s="16" t="s">
        <v>70</v>
      </c>
      <c r="C70" s="17">
        <v>0.86</v>
      </c>
      <c r="D70" s="17">
        <v>0.86</v>
      </c>
      <c r="E70" s="17">
        <v>-15.73</v>
      </c>
      <c r="F70" s="17">
        <v>-0.14000000000000001</v>
      </c>
      <c r="G70" s="15"/>
      <c r="H70" s="15"/>
      <c r="I70" s="19"/>
      <c r="J70" s="8">
        <f t="shared" si="1"/>
        <v>-0.14000000000000001</v>
      </c>
      <c r="K70">
        <f>IF(ISNUMBER(VLOOKUP(B70,Sim_20160104!$A$4:$G$1000,7,0)),VLOOKUP(B70,Sim_20160104!$A$4:$G$1000,7,0),"")</f>
        <v>-0.10905003328264153</v>
      </c>
      <c r="M70" s="8">
        <f t="shared" si="2"/>
        <v>0.86</v>
      </c>
    </row>
    <row r="71" spans="1:13" ht="15" x14ac:dyDescent="0.25">
      <c r="A71" s="16"/>
      <c r="B71" s="16" t="s">
        <v>59</v>
      </c>
      <c r="C71" s="17">
        <v>0.8</v>
      </c>
      <c r="D71" s="17">
        <v>0.79</v>
      </c>
      <c r="E71" s="17">
        <v>-15.37</v>
      </c>
      <c r="F71" s="17">
        <v>-0.13</v>
      </c>
      <c r="G71" s="15"/>
      <c r="H71" s="15"/>
      <c r="I71" s="19"/>
      <c r="J71" s="8">
        <f t="shared" si="1"/>
        <v>-0.13</v>
      </c>
      <c r="K71">
        <f>IF(ISNUMBER(VLOOKUP(B71,Sim_20160104!$A$4:$G$1000,7,0)),VLOOKUP(B71,Sim_20160104!$A$4:$G$1000,7,0),"")</f>
        <v>-0.1367581492563491</v>
      </c>
      <c r="M71" s="8">
        <f t="shared" si="2"/>
        <v>0.8</v>
      </c>
    </row>
    <row r="72" spans="1:13" ht="15" x14ac:dyDescent="0.25">
      <c r="A72" s="16"/>
      <c r="B72" s="16" t="s">
        <v>75</v>
      </c>
      <c r="C72" s="17">
        <v>0.83</v>
      </c>
      <c r="D72" s="17">
        <v>0.81</v>
      </c>
      <c r="E72" s="17">
        <v>-14.03</v>
      </c>
      <c r="F72" s="17">
        <v>-0.12</v>
      </c>
      <c r="G72" s="15"/>
      <c r="H72" s="15"/>
      <c r="I72" s="19"/>
      <c r="J72" s="8">
        <f t="shared" si="1"/>
        <v>-0.12</v>
      </c>
      <c r="K72">
        <f>IF(ISNUMBER(VLOOKUP(B72,Sim_20160104!$A$4:$G$1000,7,0)),VLOOKUP(B72,Sim_20160104!$A$4:$G$1000,7,0),"")</f>
        <v>-8.034189067941018E-2</v>
      </c>
      <c r="M72" s="8">
        <f t="shared" si="2"/>
        <v>0.83</v>
      </c>
    </row>
    <row r="73" spans="1:13" ht="15" x14ac:dyDescent="0.25">
      <c r="A73" s="16"/>
      <c r="B73" s="16" t="s">
        <v>53</v>
      </c>
      <c r="C73" s="17">
        <v>0.55000000000000004</v>
      </c>
      <c r="D73" s="17">
        <v>0.52</v>
      </c>
      <c r="E73" s="17">
        <v>-18.46</v>
      </c>
      <c r="F73" s="17">
        <v>-0.1</v>
      </c>
      <c r="G73" s="15"/>
      <c r="H73" s="15"/>
      <c r="I73" s="19"/>
      <c r="J73" s="8">
        <f t="shared" si="1"/>
        <v>-0.1</v>
      </c>
      <c r="K73">
        <f>IF(ISNUMBER(VLOOKUP(B73,Sim_20160104!$A$4:$G$1000,7,0)),VLOOKUP(B73,Sim_20160104!$A$4:$G$1000,7,0),"")</f>
        <v>-4.533110445385076E-2</v>
      </c>
      <c r="M73" s="8">
        <f t="shared" si="2"/>
        <v>0.55000000000000004</v>
      </c>
    </row>
    <row r="74" spans="1:13" ht="15" x14ac:dyDescent="0.25">
      <c r="A74" s="16"/>
      <c r="B74" s="16" t="s">
        <v>45</v>
      </c>
      <c r="C74" s="17">
        <v>0.8</v>
      </c>
      <c r="D74" s="17">
        <v>0.79</v>
      </c>
      <c r="E74" s="17">
        <v>-12.03</v>
      </c>
      <c r="F74" s="17">
        <v>-0.1</v>
      </c>
      <c r="G74" s="15"/>
      <c r="H74" s="15"/>
      <c r="I74" s="19"/>
      <c r="J74" s="8">
        <f t="shared" si="1"/>
        <v>-0.1</v>
      </c>
      <c r="K74">
        <f>IF(ISNUMBER(VLOOKUP(B74,Sim_20160104!$A$4:$G$1000,7,0)),VLOOKUP(B74,Sim_20160104!$A$4:$G$1000,7,0),"")</f>
        <v>-9.7526563813556386E-2</v>
      </c>
      <c r="M74" s="8">
        <f t="shared" si="2"/>
        <v>0.8</v>
      </c>
    </row>
    <row r="75" spans="1:13" ht="15" x14ac:dyDescent="0.25">
      <c r="A75" s="16"/>
      <c r="B75" s="16" t="s">
        <v>62</v>
      </c>
      <c r="C75" s="17">
        <v>0.67</v>
      </c>
      <c r="D75" s="17">
        <v>0.65</v>
      </c>
      <c r="E75" s="17">
        <v>-15.21</v>
      </c>
      <c r="F75" s="17">
        <v>-0.1</v>
      </c>
      <c r="G75" s="15"/>
      <c r="H75" s="15"/>
      <c r="I75" s="19"/>
      <c r="J75" s="8">
        <f t="shared" si="1"/>
        <v>-0.1</v>
      </c>
      <c r="K75">
        <f>IF(ISNUMBER(VLOOKUP(B75,Sim_20160104!$A$4:$G$1000,7,0)),VLOOKUP(B75,Sim_20160104!$A$4:$G$1000,7,0),"")</f>
        <v>-6.3814251070015496E-2</v>
      </c>
      <c r="M75" s="8">
        <f t="shared" si="2"/>
        <v>0.67</v>
      </c>
    </row>
    <row r="76" spans="1:13" ht="15" x14ac:dyDescent="0.25">
      <c r="A76" s="16"/>
      <c r="B76" s="16" t="s">
        <v>73</v>
      </c>
      <c r="C76" s="17">
        <v>0.71</v>
      </c>
      <c r="D76" s="17">
        <v>0.7</v>
      </c>
      <c r="E76" s="17">
        <v>-13.8</v>
      </c>
      <c r="F76" s="17">
        <v>-0.1</v>
      </c>
      <c r="G76" s="15"/>
      <c r="H76" s="15"/>
      <c r="I76" s="19"/>
      <c r="J76" s="8">
        <f t="shared" si="1"/>
        <v>-0.1</v>
      </c>
      <c r="K76">
        <f>IF(ISNUMBER(VLOOKUP(B76,Sim_20160104!$A$4:$G$1000,7,0)),VLOOKUP(B76,Sim_20160104!$A$4:$G$1000,7,0),"")</f>
        <v>-6.2982986803173172E-2</v>
      </c>
      <c r="M76" s="8">
        <f t="shared" si="2"/>
        <v>0.71</v>
      </c>
    </row>
    <row r="77" spans="1:13" ht="15" x14ac:dyDescent="0.25">
      <c r="A77" s="16"/>
      <c r="B77" s="16" t="s">
        <v>37</v>
      </c>
      <c r="C77" s="17">
        <v>0.66</v>
      </c>
      <c r="D77" s="17">
        <v>0.65</v>
      </c>
      <c r="E77" s="17">
        <v>-13.23</v>
      </c>
      <c r="F77" s="17">
        <v>-0.09</v>
      </c>
      <c r="G77" s="15"/>
      <c r="H77" s="15"/>
      <c r="I77" s="19"/>
      <c r="J77" s="8">
        <f t="shared" si="1"/>
        <v>-0.09</v>
      </c>
      <c r="K77">
        <f>IF(ISNUMBER(VLOOKUP(B77,Sim_20160104!$A$4:$G$1000,7,0)),VLOOKUP(B77,Sim_20160104!$A$4:$G$1000,7,0),"")</f>
        <v>-5.7477051840046645E-2</v>
      </c>
      <c r="M77" s="8">
        <f t="shared" si="2"/>
        <v>0.66</v>
      </c>
    </row>
    <row r="78" spans="1:13" ht="15" x14ac:dyDescent="0.25">
      <c r="A78" s="16"/>
      <c r="B78" s="16" t="s">
        <v>63</v>
      </c>
      <c r="C78" s="17">
        <v>1.55</v>
      </c>
      <c r="D78" s="17">
        <v>1.58</v>
      </c>
      <c r="E78" s="17">
        <v>-6.17</v>
      </c>
      <c r="F78" s="17">
        <v>-0.09</v>
      </c>
      <c r="G78" s="15"/>
      <c r="H78" s="15"/>
      <c r="I78" s="19"/>
      <c r="J78" s="8">
        <f t="shared" si="1"/>
        <v>-0.09</v>
      </c>
      <c r="K78">
        <f>IF(ISNUMBER(VLOOKUP(B78,Sim_20160104!$A$4:$G$1000,7,0)),VLOOKUP(B78,Sim_20160104!$A$4:$G$1000,7,0),"")</f>
        <v>-0.11202442859220195</v>
      </c>
      <c r="M78" s="8">
        <f t="shared" si="2"/>
        <v>1.55</v>
      </c>
    </row>
    <row r="79" spans="1:13" ht="15" x14ac:dyDescent="0.25">
      <c r="A79" s="16"/>
      <c r="B79" s="16" t="s">
        <v>13</v>
      </c>
      <c r="C79" s="17">
        <v>0.76</v>
      </c>
      <c r="D79" s="17">
        <v>0.77</v>
      </c>
      <c r="E79" s="17">
        <v>-12.33</v>
      </c>
      <c r="F79" s="17">
        <v>-0.09</v>
      </c>
      <c r="G79" s="15"/>
      <c r="H79" s="15"/>
      <c r="I79" s="19"/>
      <c r="J79" s="8">
        <f t="shared" si="1"/>
        <v>-0.09</v>
      </c>
      <c r="K79">
        <f>IF(ISNUMBER(VLOOKUP(B79,Sim_20160104!$A$4:$G$1000,7,0)),VLOOKUP(B79,Sim_20160104!$A$4:$G$1000,7,0),"")</f>
        <v>-0.14467902540595767</v>
      </c>
      <c r="M79" s="8">
        <f t="shared" si="2"/>
        <v>0.76</v>
      </c>
    </row>
    <row r="80" spans="1:13" ht="15" x14ac:dyDescent="0.25">
      <c r="A80" s="16"/>
      <c r="B80" s="16" t="s">
        <v>66</v>
      </c>
      <c r="C80" s="17">
        <v>1.57</v>
      </c>
      <c r="D80" s="17">
        <v>1.61</v>
      </c>
      <c r="E80" s="17">
        <v>-5.81</v>
      </c>
      <c r="F80" s="17">
        <v>-0.09</v>
      </c>
      <c r="G80" s="15"/>
      <c r="H80" s="15"/>
      <c r="I80" s="19"/>
      <c r="J80" s="8">
        <f t="shared" si="1"/>
        <v>-0.09</v>
      </c>
      <c r="K80">
        <f>IF(ISNUMBER(VLOOKUP(B80,Sim_20160104!$A$4:$G$1000,7,0)),VLOOKUP(B80,Sim_20160104!$A$4:$G$1000,7,0),"")</f>
        <v>-0.11517883705614745</v>
      </c>
      <c r="M80" s="8">
        <f t="shared" si="2"/>
        <v>1.57</v>
      </c>
    </row>
    <row r="81" spans="1:13" ht="15" x14ac:dyDescent="0.25">
      <c r="A81" s="16"/>
      <c r="B81" s="16" t="s">
        <v>68</v>
      </c>
      <c r="C81" s="17">
        <v>0.57999999999999996</v>
      </c>
      <c r="D81" s="17">
        <v>0.57999999999999996</v>
      </c>
      <c r="E81" s="17">
        <v>-13.71</v>
      </c>
      <c r="F81" s="17">
        <v>-0.08</v>
      </c>
      <c r="G81" s="15"/>
      <c r="H81" s="15"/>
      <c r="I81" s="19"/>
      <c r="J81" s="8">
        <f t="shared" ref="J81:J98" si="3">F81</f>
        <v>-0.08</v>
      </c>
      <c r="K81">
        <f>IF(ISNUMBER(VLOOKUP(B81,Sim_20160104!$A$4:$G$1000,7,0)),VLOOKUP(B81,Sim_20160104!$A$4:$G$1000,7,0),"")</f>
        <v>-5.7508185722380069E-2</v>
      </c>
      <c r="M81" s="8">
        <f t="shared" si="2"/>
        <v>0.57999999999999996</v>
      </c>
    </row>
    <row r="82" spans="1:13" ht="15" x14ac:dyDescent="0.25">
      <c r="A82" s="16"/>
      <c r="B82" s="16" t="s">
        <v>60</v>
      </c>
      <c r="C82" s="17">
        <v>0.55000000000000004</v>
      </c>
      <c r="D82" s="17">
        <v>0.55000000000000004</v>
      </c>
      <c r="E82" s="17">
        <v>-13.18</v>
      </c>
      <c r="F82" s="17">
        <v>-7.0000000000000007E-2</v>
      </c>
      <c r="G82" s="15"/>
      <c r="H82" s="15"/>
      <c r="I82" s="19"/>
      <c r="J82" s="8">
        <f t="shared" si="3"/>
        <v>-7.0000000000000007E-2</v>
      </c>
      <c r="K82">
        <f>IF(ISNUMBER(VLOOKUP(B82,Sim_20160104!$A$4:$G$1000,7,0)),VLOOKUP(B82,Sim_20160104!$A$4:$G$1000,7,0),"")</f>
        <v>-5.3964604480206256E-2</v>
      </c>
      <c r="M82" s="8">
        <f t="shared" si="2"/>
        <v>0.55000000000000004</v>
      </c>
    </row>
    <row r="83" spans="1:13" ht="15" x14ac:dyDescent="0.25">
      <c r="A83" s="16"/>
      <c r="B83" s="16" t="s">
        <v>48</v>
      </c>
      <c r="C83" s="17">
        <v>0.81</v>
      </c>
      <c r="D83" s="17">
        <v>0.85</v>
      </c>
      <c r="E83" s="17">
        <v>-8.74</v>
      </c>
      <c r="F83" s="17">
        <v>-7.0000000000000007E-2</v>
      </c>
      <c r="G83" s="15"/>
      <c r="H83" s="15"/>
      <c r="I83" s="19"/>
      <c r="J83" s="8">
        <f t="shared" si="3"/>
        <v>-7.0000000000000007E-2</v>
      </c>
      <c r="K83">
        <f>IF(ISNUMBER(VLOOKUP(B83,Sim_20160104!$A$4:$G$1000,7,0)),VLOOKUP(B83,Sim_20160104!$A$4:$G$1000,7,0),"")</f>
        <v>-7.5202156116083274E-2</v>
      </c>
      <c r="M83" s="8">
        <f t="shared" si="2"/>
        <v>0.81</v>
      </c>
    </row>
    <row r="84" spans="1:13" ht="15" x14ac:dyDescent="0.25">
      <c r="A84" s="16"/>
      <c r="B84" s="16" t="s">
        <v>81</v>
      </c>
      <c r="C84" s="17">
        <v>0.3</v>
      </c>
      <c r="D84" s="17">
        <v>0.27</v>
      </c>
      <c r="E84" s="17">
        <v>-23.07</v>
      </c>
      <c r="F84" s="17">
        <v>-7.0000000000000007E-2</v>
      </c>
      <c r="G84" s="15"/>
      <c r="H84" s="15"/>
      <c r="I84" s="19"/>
      <c r="J84" s="8">
        <f t="shared" si="3"/>
        <v>-7.0000000000000007E-2</v>
      </c>
      <c r="K84">
        <f>IF(ISNUMBER(VLOOKUP(B84,Sim_20160104!$A$4:$G$1000,7,0)),VLOOKUP(B84,Sim_20160104!$A$4:$G$1000,7,0),"")</f>
        <v>-3.8987782446053082E-2</v>
      </c>
      <c r="M84" s="8">
        <f t="shared" si="2"/>
        <v>0.3</v>
      </c>
    </row>
    <row r="85" spans="1:13" ht="15" x14ac:dyDescent="0.25">
      <c r="A85" s="16"/>
      <c r="B85" s="16" t="s">
        <v>44</v>
      </c>
      <c r="C85" s="17">
        <v>0.57999999999999996</v>
      </c>
      <c r="D85" s="17">
        <v>0.56999999999999995</v>
      </c>
      <c r="E85" s="17">
        <v>-9.9499999999999993</v>
      </c>
      <c r="F85" s="17">
        <v>-0.06</v>
      </c>
      <c r="G85" s="15"/>
      <c r="H85" s="15"/>
      <c r="I85" s="19"/>
      <c r="J85" s="8">
        <f t="shared" si="3"/>
        <v>-0.06</v>
      </c>
      <c r="K85">
        <f>IF(ISNUMBER(VLOOKUP(B85,Sim_20160104!$A$4:$G$1000,7,0)),VLOOKUP(B85,Sim_20160104!$A$4:$G$1000,7,0),"")</f>
        <v>-7.1724861841939658E-2</v>
      </c>
      <c r="M85" s="8">
        <f t="shared" si="2"/>
        <v>0.57999999999999996</v>
      </c>
    </row>
    <row r="86" spans="1:13" ht="15" x14ac:dyDescent="0.25">
      <c r="A86" s="16"/>
      <c r="B86" s="16" t="s">
        <v>58</v>
      </c>
      <c r="C86" s="17">
        <v>1.84</v>
      </c>
      <c r="D86" s="17">
        <v>1.93</v>
      </c>
      <c r="E86" s="17">
        <v>-3.55</v>
      </c>
      <c r="F86" s="17">
        <v>-0.06</v>
      </c>
      <c r="G86" s="15"/>
      <c r="H86" s="15"/>
      <c r="I86" s="19"/>
      <c r="J86" s="8">
        <f t="shared" si="3"/>
        <v>-0.06</v>
      </c>
      <c r="K86">
        <f>IF(ISNUMBER(VLOOKUP(B86,Sim_20160104!$A$4:$G$1000,7,0)),VLOOKUP(B86,Sim_20160104!$A$4:$G$1000,7,0),"")</f>
        <v>-0.12728213126777171</v>
      </c>
      <c r="M86" s="8">
        <f t="shared" si="2"/>
        <v>1.84</v>
      </c>
    </row>
    <row r="87" spans="1:13" ht="15" x14ac:dyDescent="0.25">
      <c r="A87" s="16"/>
      <c r="B87" s="16" t="s">
        <v>71</v>
      </c>
      <c r="C87" s="17">
        <v>0.49</v>
      </c>
      <c r="D87" s="17">
        <v>0.48</v>
      </c>
      <c r="E87" s="17">
        <v>-12.99</v>
      </c>
      <c r="F87" s="17">
        <v>-0.06</v>
      </c>
      <c r="G87" s="15"/>
      <c r="H87" s="15"/>
      <c r="I87" s="19"/>
      <c r="J87" s="8">
        <f t="shared" si="3"/>
        <v>-0.06</v>
      </c>
      <c r="K87">
        <f>IF(ISNUMBER(VLOOKUP(B87,Sim_20160104!$A$4:$G$1000,7,0)),VLOOKUP(B87,Sim_20160104!$A$4:$G$1000,7,0),"")</f>
        <v>-4.2916186350183863E-2</v>
      </c>
      <c r="M87" s="8">
        <f t="shared" si="2"/>
        <v>0.49</v>
      </c>
    </row>
    <row r="88" spans="1:13" ht="15" x14ac:dyDescent="0.25">
      <c r="A88" s="16"/>
      <c r="B88" s="16" t="s">
        <v>50</v>
      </c>
      <c r="C88" s="17">
        <v>0.57999999999999996</v>
      </c>
      <c r="D88" s="17">
        <v>0.57999999999999996</v>
      </c>
      <c r="E88" s="17">
        <v>-10.81</v>
      </c>
      <c r="F88" s="17">
        <v>-0.06</v>
      </c>
      <c r="G88" s="15"/>
      <c r="H88" s="15"/>
      <c r="I88" s="19"/>
      <c r="J88" s="8">
        <f t="shared" si="3"/>
        <v>-0.06</v>
      </c>
      <c r="K88">
        <f>IF(ISNUMBER(VLOOKUP(B88,Sim_20160104!$A$4:$G$1000,7,0)),VLOOKUP(B88,Sim_20160104!$A$4:$G$1000,7,0),"")</f>
        <v>-5.9393103232430244E-2</v>
      </c>
      <c r="M88" s="8">
        <f t="shared" si="2"/>
        <v>0.57999999999999996</v>
      </c>
    </row>
    <row r="89" spans="1:13" ht="15" x14ac:dyDescent="0.25">
      <c r="A89" s="16"/>
      <c r="B89" s="16" t="s">
        <v>78</v>
      </c>
      <c r="C89" s="17">
        <v>0.55000000000000004</v>
      </c>
      <c r="D89" s="17">
        <v>0.55000000000000004</v>
      </c>
      <c r="E89" s="17">
        <v>-9.98</v>
      </c>
      <c r="F89" s="17">
        <v>-0.05</v>
      </c>
      <c r="G89" s="15"/>
      <c r="H89" s="15"/>
      <c r="I89" s="19"/>
      <c r="J89" s="8">
        <f t="shared" si="3"/>
        <v>-0.05</v>
      </c>
      <c r="K89">
        <f>IF(ISNUMBER(VLOOKUP(B89,Sim_20160104!$A$4:$G$1000,7,0)),VLOOKUP(B89,Sim_20160104!$A$4:$G$1000,7,0),"")</f>
        <v>-5.9807381251833991E-2</v>
      </c>
      <c r="M89" s="8">
        <f t="shared" si="2"/>
        <v>0.55000000000000004</v>
      </c>
    </row>
    <row r="90" spans="1:13" ht="15" x14ac:dyDescent="0.25">
      <c r="A90" s="16"/>
      <c r="B90" s="16" t="s">
        <v>12</v>
      </c>
      <c r="C90" s="17">
        <v>0.49</v>
      </c>
      <c r="D90" s="17">
        <v>0.5</v>
      </c>
      <c r="E90" s="17">
        <v>-10.11</v>
      </c>
      <c r="F90" s="17">
        <v>-0.05</v>
      </c>
      <c r="G90" s="15"/>
      <c r="H90" s="15"/>
      <c r="I90" s="19"/>
      <c r="J90" s="8">
        <f t="shared" si="3"/>
        <v>-0.05</v>
      </c>
      <c r="K90">
        <f>IF(ISNUMBER(VLOOKUP(B90,Sim_20160104!$A$4:$G$1000,7,0)),VLOOKUP(B90,Sim_20160104!$A$4:$G$1000,7,0),"")</f>
        <v>-6.093103651983748E-2</v>
      </c>
      <c r="M90" s="8">
        <f t="shared" si="2"/>
        <v>0.49</v>
      </c>
    </row>
    <row r="91" spans="1:13" ht="15" x14ac:dyDescent="0.25">
      <c r="A91" s="16"/>
      <c r="B91" s="16" t="s">
        <v>11</v>
      </c>
      <c r="C91" s="17">
        <v>0.43</v>
      </c>
      <c r="D91" s="17">
        <v>0.44</v>
      </c>
      <c r="E91" s="17">
        <v>-11.68</v>
      </c>
      <c r="F91" s="17">
        <v>-0.05</v>
      </c>
      <c r="G91" s="15"/>
      <c r="H91" s="15"/>
      <c r="I91" s="19"/>
      <c r="J91" s="8">
        <f t="shared" si="3"/>
        <v>-0.05</v>
      </c>
      <c r="K91">
        <f>IF(ISNUMBER(VLOOKUP(B91,Sim_20160104!$A$4:$G$1000,7,0)),VLOOKUP(B91,Sim_20160104!$A$4:$G$1000,7,0),"")</f>
        <v>-5.6878528262806462E-2</v>
      </c>
      <c r="M91" s="8">
        <f t="shared" si="2"/>
        <v>0.43</v>
      </c>
    </row>
    <row r="92" spans="1:13" ht="15" x14ac:dyDescent="0.25">
      <c r="A92" s="16"/>
      <c r="B92" s="16" t="s">
        <v>82</v>
      </c>
      <c r="C92" s="17">
        <v>0.42</v>
      </c>
      <c r="D92" s="17">
        <v>0.42</v>
      </c>
      <c r="E92" s="17">
        <v>-12.02</v>
      </c>
      <c r="F92" s="17">
        <v>-0.05</v>
      </c>
      <c r="G92" s="15"/>
      <c r="H92" s="15"/>
      <c r="I92" s="19"/>
      <c r="J92" s="8">
        <f t="shared" si="3"/>
        <v>-0.05</v>
      </c>
      <c r="K92">
        <f>IF(ISNUMBER(VLOOKUP(B92,Sim_20160104!$A$4:$G$1000,7,0)),VLOOKUP(B92,Sim_20160104!$A$4:$G$1000,7,0),"")</f>
        <v>-4.387278781174931E-2</v>
      </c>
      <c r="M92" s="8">
        <f t="shared" si="2"/>
        <v>0.42</v>
      </c>
    </row>
    <row r="93" spans="1:13" ht="15" x14ac:dyDescent="0.25">
      <c r="A93" s="16"/>
      <c r="B93" s="16" t="s">
        <v>69</v>
      </c>
      <c r="C93" s="17">
        <v>1.46</v>
      </c>
      <c r="D93" s="17">
        <v>1.52</v>
      </c>
      <c r="E93" s="17">
        <v>-3.53</v>
      </c>
      <c r="F93" s="17">
        <v>-0.05</v>
      </c>
      <c r="G93" s="15"/>
      <c r="H93" s="15"/>
      <c r="I93" s="19"/>
      <c r="J93" s="8">
        <f t="shared" si="3"/>
        <v>-0.05</v>
      </c>
      <c r="K93">
        <f>IF(ISNUMBER(VLOOKUP(B93,Sim_20160104!$A$4:$G$1000,7,0)),VLOOKUP(B93,Sim_20160104!$A$4:$G$1000,7,0),"")</f>
        <v>-0.10977388236608407</v>
      </c>
      <c r="M93" s="8">
        <f t="shared" si="2"/>
        <v>1.46</v>
      </c>
    </row>
    <row r="94" spans="1:13" ht="15" x14ac:dyDescent="0.25">
      <c r="A94" s="16"/>
      <c r="B94" s="16" t="s">
        <v>43</v>
      </c>
      <c r="C94" s="17">
        <v>0.41</v>
      </c>
      <c r="D94" s="17">
        <v>0.4</v>
      </c>
      <c r="E94" s="17">
        <v>-9.85</v>
      </c>
      <c r="F94" s="17">
        <v>-0.04</v>
      </c>
      <c r="G94" s="15"/>
      <c r="H94" s="15"/>
      <c r="I94" s="19"/>
      <c r="J94" s="8">
        <f t="shared" si="3"/>
        <v>-0.04</v>
      </c>
      <c r="K94">
        <f>IF(ISNUMBER(VLOOKUP(B94,Sim_20160104!$A$4:$G$1000,7,0)),VLOOKUP(B94,Sim_20160104!$A$4:$G$1000,7,0),"")</f>
        <v>-4.3172106683430612E-2</v>
      </c>
      <c r="M94" s="8">
        <f t="shared" si="2"/>
        <v>0.41</v>
      </c>
    </row>
    <row r="95" spans="1:13" ht="15" x14ac:dyDescent="0.25">
      <c r="A95" s="16"/>
      <c r="B95" s="16" t="s">
        <v>67</v>
      </c>
      <c r="C95" s="17">
        <v>0.82</v>
      </c>
      <c r="D95" s="17">
        <v>0.84</v>
      </c>
      <c r="E95" s="17">
        <v>-5.59</v>
      </c>
      <c r="F95" s="17">
        <v>-0.04</v>
      </c>
      <c r="G95" s="15"/>
      <c r="H95" s="15"/>
      <c r="I95" s="19"/>
      <c r="J95" s="8">
        <f t="shared" si="3"/>
        <v>-0.04</v>
      </c>
      <c r="K95">
        <f>IF(ISNUMBER(VLOOKUP(B95,Sim_20160104!$A$4:$G$1000,7,0)),VLOOKUP(B95,Sim_20160104!$A$4:$G$1000,7,0),"")</f>
        <v>-9.0540327989407116E-2</v>
      </c>
      <c r="M95" s="8">
        <f t="shared" si="2"/>
        <v>0.82</v>
      </c>
    </row>
    <row r="96" spans="1:13" ht="15" x14ac:dyDescent="0.25">
      <c r="A96" s="16"/>
      <c r="B96" s="16" t="s">
        <v>83</v>
      </c>
      <c r="C96" s="17">
        <v>0.28999999999999998</v>
      </c>
      <c r="D96" s="17">
        <v>0.28999999999999998</v>
      </c>
      <c r="E96" s="17">
        <v>-14.68</v>
      </c>
      <c r="F96" s="17">
        <v>-0.04</v>
      </c>
      <c r="G96" s="15"/>
      <c r="H96" s="15"/>
      <c r="I96" s="19"/>
      <c r="J96" s="8">
        <f t="shared" si="3"/>
        <v>-0.04</v>
      </c>
      <c r="K96">
        <f>IF(ISNUMBER(VLOOKUP(B96,Sim_20160104!$A$4:$G$1000,7,0)),VLOOKUP(B96,Sim_20160104!$A$4:$G$1000,7,0),"")</f>
        <v>-3.5832291759930836E-2</v>
      </c>
      <c r="M96" s="8">
        <f t="shared" si="2"/>
        <v>0.28999999999999998</v>
      </c>
    </row>
    <row r="97" spans="1:13" ht="15" x14ac:dyDescent="0.25">
      <c r="A97" s="16"/>
      <c r="B97" s="16" t="s">
        <v>111</v>
      </c>
      <c r="C97" s="17">
        <v>0.28000000000000003</v>
      </c>
      <c r="D97" s="17">
        <v>0.28999999999999998</v>
      </c>
      <c r="E97" s="17">
        <v>-9.1999999999999993</v>
      </c>
      <c r="F97" s="17">
        <v>-0.03</v>
      </c>
      <c r="G97" s="15"/>
      <c r="H97" s="15"/>
      <c r="I97" s="19"/>
      <c r="J97" s="8">
        <f t="shared" si="3"/>
        <v>-0.03</v>
      </c>
      <c r="K97">
        <f>IF(ISNUMBER(VLOOKUP(B97,Sim_20160104!$A$4:$G$1000,7,0)),VLOOKUP(B97,Sim_20160104!$A$4:$G$1000,7,0),"")</f>
        <v>-4.2740893074422977E-2</v>
      </c>
      <c r="M97" s="8">
        <f t="shared" si="2"/>
        <v>0.28000000000000003</v>
      </c>
    </row>
    <row r="98" spans="1:13" ht="15" x14ac:dyDescent="0.25">
      <c r="A98" s="16"/>
      <c r="B98" s="16" t="s">
        <v>79</v>
      </c>
      <c r="C98" s="17">
        <v>0.23</v>
      </c>
      <c r="D98" s="17">
        <v>0.23</v>
      </c>
      <c r="E98" s="17">
        <v>-8.2200000000000006</v>
      </c>
      <c r="F98" s="17">
        <v>-0.02</v>
      </c>
      <c r="G98" s="15"/>
      <c r="H98" s="15"/>
      <c r="I98" s="19"/>
      <c r="J98" s="8">
        <f t="shared" si="3"/>
        <v>-0.02</v>
      </c>
      <c r="K98">
        <f>IF(ISNUMBER(VLOOKUP(B98,Sim_20160104!$A$4:$G$1000,7,0)),VLOOKUP(B98,Sim_20160104!$A$4:$G$1000,7,0),"")</f>
        <v>-3.2555052552909601E-2</v>
      </c>
      <c r="M98" s="8">
        <f t="shared" si="2"/>
        <v>0.23</v>
      </c>
    </row>
    <row r="99" spans="1:13" ht="15" x14ac:dyDescent="0.25">
      <c r="A99" s="18"/>
      <c r="B99" s="18"/>
      <c r="C99" s="17"/>
      <c r="D99" s="17"/>
      <c r="E99" s="17"/>
      <c r="F99" s="17"/>
      <c r="G99" s="19"/>
      <c r="H99" s="19"/>
      <c r="J99" s="8"/>
      <c r="K99" t="str">
        <f>IF(ISNUMBER(VLOOKUP(B99,Sim_20160104!$A$4:$G$1000,7,0)),VLOOKUP(B99,Sim_20160104!$A$4:$G$1000,7,0),"")</f>
        <v/>
      </c>
    </row>
    <row r="100" spans="1:13" ht="15" x14ac:dyDescent="0.25">
      <c r="A100" s="16"/>
      <c r="B100" s="16"/>
      <c r="C100" s="17"/>
      <c r="D100" s="17"/>
      <c r="E100" s="17"/>
      <c r="F100" s="17"/>
      <c r="G100" s="15"/>
      <c r="H100" s="15"/>
      <c r="I100" s="4"/>
      <c r="J100" s="8"/>
      <c r="K100" t="str">
        <f>IF(ISNUMBER(VLOOKUP(B100,Sim_20160104!$A$4:$G$1000,7,0)),VLOOKUP(B100,Sim_20160104!$A$4:$G$1000,7,0),"")</f>
        <v/>
      </c>
    </row>
    <row r="101" spans="1:13" ht="15" x14ac:dyDescent="0.25">
      <c r="A101" s="16"/>
      <c r="B101" s="16"/>
      <c r="C101" s="17"/>
      <c r="D101" s="17"/>
      <c r="E101" s="17"/>
      <c r="F101" s="17"/>
      <c r="G101" s="15"/>
      <c r="H101" s="15"/>
      <c r="I101" s="4"/>
      <c r="J101" s="8"/>
      <c r="K101" t="str">
        <f>IF(ISNUMBER(VLOOKUP(B101,Sim_20160104!$A$4:$G$1000,7,0)),VLOOKUP(B101,Sim_20160104!$A$4:$G$1000,7,0),"")</f>
        <v/>
      </c>
    </row>
    <row r="102" spans="1:13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IF(ISNUMBER(VLOOKUP(B102,Sim_20160104!$A$4:$G$1000,7,0)),VLOOKUP(B102,Sim_20160104!$A$4:$G$1000,7,0),"")</f>
        <v/>
      </c>
    </row>
    <row r="103" spans="1:13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IF(ISNUMBER(VLOOKUP(B103,Sim_20160104!$A$4:$G$1000,7,0)),VLOOKUP(B103,Sim_20160104!$A$4:$G$1000,7,0),"")</f>
        <v/>
      </c>
    </row>
    <row r="104" spans="1:13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IF(ISNUMBER(VLOOKUP(B104,Sim_20160104!$A$4:$G$1000,7,0)),VLOOKUP(B104,Sim_20160104!$A$4:$G$1000,7,0),"")</f>
        <v/>
      </c>
    </row>
    <row r="105" spans="1:13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IF(ISNUMBER(VLOOKUP(B105,Sim_20160104!$A$4:$G$1000,7,0)),VLOOKUP(B105,Sim_20160104!$A$4:$G$1000,7,0),"")</f>
        <v/>
      </c>
    </row>
    <row r="106" spans="1:13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IF(ISNUMBER(VLOOKUP(B106,Sim_20160104!$A$4:$G$1000,7,0)),VLOOKUP(B106,Sim_20160104!$A$4:$G$1000,7,0),"")</f>
        <v/>
      </c>
    </row>
    <row r="107" spans="1:13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IF(ISNUMBER(VLOOKUP(B107,Sim_20160104!$A$4:$G$1000,7,0)),VLOOKUP(B107,Sim_20160104!$A$4:$G$1000,7,0),"")</f>
        <v/>
      </c>
    </row>
    <row r="108" spans="1:13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IF(ISNUMBER(VLOOKUP(B108,Sim_20160104!$A$4:$G$1000,7,0)),VLOOKUP(B108,Sim_20160104!$A$4:$G$1000,7,0),"")</f>
        <v/>
      </c>
    </row>
    <row r="109" spans="1:13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IF(ISNUMBER(VLOOKUP(B109,Sim_20160104!$A$4:$G$1000,7,0)),VLOOKUP(B109,Sim_20160104!$A$4:$G$1000,7,0),"")</f>
        <v/>
      </c>
    </row>
    <row r="110" spans="1:13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IF(ISNUMBER(VLOOKUP(B110,Sim_20160104!$A$4:$G$1000,7,0)),VLOOKUP(B110,Sim_20160104!$A$4:$G$1000,7,0),"")</f>
        <v/>
      </c>
    </row>
    <row r="111" spans="1:13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IF(ISNUMBER(VLOOKUP(B111,Sim_20160104!$A$4:$G$1000,7,0)),VLOOKUP(B111,Sim_20160104!$A$4:$G$1000,7,0),"")</f>
        <v/>
      </c>
    </row>
    <row r="112" spans="1:13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IF(ISNUMBER(VLOOKUP(B112,Sim_20160104!$A$4:$G$1000,7,0)),VLOOKUP(B112,Sim_20160104!$A$4:$G$1000,7,0),"")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IF(ISNUMBER(VLOOKUP(B113,Sim_20160104!$A$4:$G$1000,7,0)),VLOOKUP(B113,Sim_20160104!$A$4:$G$1000,7,0),"")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IF(ISNUMBER(VLOOKUP(B114,Sim_20160104!$A$4:$G$1000,7,0)),VLOOKUP(B114,Sim_20160104!$A$4:$G$1000,7,0),"")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IF(ISNUMBER(VLOOKUP(B115,Sim_20160104!$A$4:$G$1000,7,0)),VLOOKUP(B115,Sim_20160104!$A$4:$G$1000,7,0),"")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IF(ISNUMBER(VLOOKUP(B116,Sim_20160104!$A$4:$G$1000,7,0)),VLOOKUP(B116,Sim_20160104!$A$4:$G$1000,7,0),"")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IF(ISNUMBER(VLOOKUP(B117,Sim_20160104!$A$4:$G$1000,7,0)),VLOOKUP(B117,Sim_20160104!$A$4:$G$1000,7,0),"")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IF(ISNUMBER(VLOOKUP(B118,Sim_20160104!$A$4:$G$1000,7,0)),VLOOKUP(B118,Sim_20160104!$A$4:$G$1000,7,0),"")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IF(ISNUMBER(VLOOKUP(B119,Sim_20160104!$A$4:$G$1000,7,0)),VLOOKUP(B119,Sim_20160104!$A$4:$G$1000,7,0),"")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IF(ISNUMBER(VLOOKUP(B120,Sim_20160104!$A$4:$G$1000,7,0)),VLOOKUP(B120,Sim_20160104!$A$4:$G$1000,7,0),"")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IF(ISNUMBER(VLOOKUP(B121,Sim_20160104!$A$4:$G$1000,7,0)),VLOOKUP(B121,Sim_20160104!$A$4:$G$1000,7,0),"")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IF(ISNUMBER(VLOOKUP(B122,Sim_20160104!$A$4:$G$1000,7,0)),VLOOKUP(B122,Sim_20160104!$A$4:$G$1000,7,0),"")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IF(ISNUMBER(VLOOKUP(B123,Sim_20160104!$A$4:$G$1000,7,0)),VLOOKUP(B123,Sim_20160104!$A$4:$G$1000,7,0),"")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IF(ISNUMBER(VLOOKUP(B124,Sim_20160104!$A$4:$G$1000,7,0)),VLOOKUP(B124,Sim_20160104!$A$4:$G$1000,7,0),"")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IF(ISNUMBER(VLOOKUP(B125,Sim_20160104!$A$4:$G$1000,7,0)),VLOOKUP(B125,Sim_20160104!$A$4:$G$1000,7,0),"")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IF(ISNUMBER(VLOOKUP(B126,Sim_20160104!$A$4:$G$1000,7,0)),VLOOKUP(B126,Sim_20160104!$A$4:$G$1000,7,0),"")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IF(ISNUMBER(VLOOKUP(B127,Sim_20160104!$A$4:$G$1000,7,0)),VLOOKUP(B127,Sim_20160104!$A$4:$G$1000,7,0),"")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IF(ISNUMBER(VLOOKUP(B128,Sim_20160104!$A$4:$G$1000,7,0)),VLOOKUP(B128,Sim_20160104!$A$4:$G$1000,7,0),"")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IF(ISNUMBER(VLOOKUP(B129,Sim_20160104!$A$4:$G$1000,7,0)),VLOOKUP(B129,Sim_20160104!$A$4:$G$1000,7,0),"")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IF(ISNUMBER(VLOOKUP(B130,Sim_20160104!$A$4:$G$1000,7,0)),VLOOKUP(B130,Sim_20160104!$A$4:$G$1000,7,0),"")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IF(ISNUMBER(VLOOKUP(B131,Sim_20160104!$A$4:$G$1000,7,0)),VLOOKUP(B131,Sim_20160104!$A$4:$G$1000,7,0),"")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IF(ISNUMBER(VLOOKUP(B132,Sim_20160104!$A$4:$G$1000,7,0)),VLOOKUP(B132,Sim_20160104!$A$4:$G$1000,7,0),"")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IF(ISNUMBER(VLOOKUP(B133,Sim_20160104!$A$4:$G$1000,7,0)),VLOOKUP(B133,Sim_20160104!$A$4:$G$1000,7,0),"")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IF(ISNUMBER(VLOOKUP(B134,Sim_20160104!$A$4:$G$1000,7,0)),VLOOKUP(B134,Sim_20160104!$A$4:$G$1000,7,0),"")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IF(ISNUMBER(VLOOKUP(B135,Sim_20160104!$A$4:$G$1000,7,0)),VLOOKUP(B135,Sim_20160104!$A$4:$G$1000,7,0),"")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IF(ISNUMBER(VLOOKUP(B136,Sim_20160104!$A$4:$G$1000,7,0)),VLOOKUP(B136,Sim_20160104!$A$4:$G$1000,7,0),"")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IF(ISNUMBER(VLOOKUP(B137,Sim_20160104!$A$4:$G$1000,7,0)),VLOOKUP(B137,Sim_20160104!$A$4:$G$1000,7,0),"")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IF(ISNUMBER(VLOOKUP(B138,Sim_20160104!$A$4:$G$1000,7,0)),VLOOKUP(B138,Sim_20160104!$A$4:$G$1000,7,0),"")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IF(ISNUMBER(VLOOKUP(B139,Sim_20160104!$A$4:$G$1000,7,0)),VLOOKUP(B139,Sim_20160104!$A$4:$G$1000,7,0),"")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IF(ISNUMBER(VLOOKUP(B140,Sim_20160104!$A$4:$G$1000,7,0)),VLOOKUP(B140,Sim_20160104!$A$4:$G$1000,7,0),"")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IF(ISNUMBER(VLOOKUP(B141,Sim_20160104!$A$4:$G$1000,7,0)),VLOOKUP(B141,Sim_20160104!$A$4:$G$1000,7,0),"")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IF(ISNUMBER(VLOOKUP(B142,Sim_20160104!$A$4:$G$1000,7,0)),VLOOKUP(B142,Sim_20160104!$A$4:$G$1000,7,0),"")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IF(ISNUMBER(VLOOKUP(B143,Sim_20160104!$A$4:$G$1000,7,0)),VLOOKUP(B143,Sim_20160104!$A$4:$G$1000,7,0),"")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IF(ISNUMBER(VLOOKUP(B144,Sim_20160104!$A$4:$G$1000,7,0)),VLOOKUP(B144,Sim_20160104!$A$4:$G$1000,7,0),"")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IF(ISNUMBER(VLOOKUP(B145,Sim_20160104!$A$4:$G$1000,7,0)),VLOOKUP(B145,Sim_20160104!$A$4:$G$1000,7,0),"")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IF(ISNUMBER(VLOOKUP(B146,Sim_20160104!$A$4:$G$1000,7,0)),VLOOKUP(B146,Sim_20160104!$A$4:$G$1000,7,0),"")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IF(ISNUMBER(VLOOKUP(B147,Sim_20160104!$A$4:$G$1000,7,0)),VLOOKUP(B147,Sim_20160104!$A$4:$G$1000,7,0),"")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IF(ISNUMBER(VLOOKUP(B148,Sim_20160104!$A$4:$G$1000,7,0)),VLOOKUP(B148,Sim_20160104!$A$4:$G$1000,7,0),"")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IF(ISNUMBER(VLOOKUP(B149,Sim_20160104!$A$4:$G$1000,7,0)),VLOOKUP(B149,Sim_20160104!$A$4:$G$1000,7,0),"")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IF(ISNUMBER(VLOOKUP(B150,Sim_20160104!$A$4:$G$1000,7,0)),VLOOKUP(B150,Sim_20160104!$A$4:$G$1000,7,0),"")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IF(ISNUMBER(VLOOKUP(B151,Sim_20160104!$A$4:$G$1000,7,0)),VLOOKUP(B151,Sim_20160104!$A$4:$G$1000,7,0),"")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IF(ISNUMBER(VLOOKUP(B152,Sim_20160104!$A$4:$G$1000,7,0)),VLOOKUP(B152,Sim_20160104!$A$4:$G$1000,7,0),"")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IF(ISNUMBER(VLOOKUP(B153,Sim_20160104!$A$4:$G$1000,7,0)),VLOOKUP(B153,Sim_20160104!$A$4:$G$1000,7,0),"")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IF(ISNUMBER(VLOOKUP(B154,Sim_20160104!$A$4:$G$1000,7,0)),VLOOKUP(B154,Sim_20160104!$A$4:$G$1000,7,0),"")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IF(ISNUMBER(VLOOKUP(B155,Sim_20160104!$A$4:$G$1000,7,0)),VLOOKUP(B155,Sim_20160104!$A$4:$G$1000,7,0),"")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IF(ISNUMBER(VLOOKUP(B156,Sim_20160104!$A$4:$G$1000,7,0)),VLOOKUP(B156,Sim_20160104!$A$4:$G$1000,7,0),"")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IF(ISNUMBER(VLOOKUP(B157,Sim_20160104!$A$4:$G$1000,7,0)),VLOOKUP(B157,Sim_20160104!$A$4:$G$1000,7,0),"")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IF(ISNUMBER(VLOOKUP(B158,Sim_20160104!$A$4:$G$1000,7,0)),VLOOKUP(B158,Sim_20160104!$A$4:$G$1000,7,0),"")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IF(ISNUMBER(VLOOKUP(B159,Sim_20160104!$A$4:$G$1000,7,0)),VLOOKUP(B159,Sim_20160104!$A$4:$G$1000,7,0),"")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IF(ISNUMBER(VLOOKUP(B160,Sim_20160104!$A$4:$G$1000,7,0)),VLOOKUP(B160,Sim_20160104!$A$4:$G$1000,7,0),"")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IF(ISNUMBER(VLOOKUP(B161,Sim_20160104!$A$4:$G$1000,7,0)),VLOOKUP(B161,Sim_20160104!$A$4:$G$1000,7,0),"")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IF(ISNUMBER(VLOOKUP(B162,Sim_20160104!$A$4:$G$1000,7,0)),VLOOKUP(B162,Sim_20160104!$A$4:$G$1000,7,0),"")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IF(ISNUMBER(VLOOKUP(B163,Sim_20160104!$A$4:$G$1000,7,0)),VLOOKUP(B163,Sim_20160104!$A$4:$G$1000,7,0),"")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IF(ISNUMBER(VLOOKUP(B164,Sim_20160104!$A$4:$G$1000,7,0)),VLOOKUP(B164,Sim_20160104!$A$4:$G$1000,7,0),"")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IF(ISNUMBER(VLOOKUP(B165,Sim_20160104!$A$4:$G$1000,7,0)),VLOOKUP(B165,Sim_20160104!$A$4:$G$1000,7,0),"")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IF(ISNUMBER(VLOOKUP(B166,Sim_20160104!$A$4:$G$1000,7,0)),VLOOKUP(B166,Sim_20160104!$A$4:$G$1000,7,0),"")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IF(ISNUMBER(VLOOKUP(B167,Sim_20160104!$A$4:$G$1000,7,0)),VLOOKUP(B167,Sim_20160104!$A$4:$G$1000,7,0),"")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IF(ISNUMBER(VLOOKUP(B168,Sim_20160104!$A$4:$G$1000,7,0)),VLOOKUP(B168,Sim_20160104!$A$4:$G$1000,7,0),"")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IF(ISNUMBER(VLOOKUP(B169,Sim_20160104!$A$4:$G$1000,7,0)),VLOOKUP(B169,Sim_20160104!$A$4:$G$1000,7,0),"")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IF(ISNUMBER(VLOOKUP(B170,Sim_20160104!$A$4:$G$1000,7,0)),VLOOKUP(B170,Sim_20160104!$A$4:$G$1000,7,0),"")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IF(ISNUMBER(VLOOKUP(B171,Sim_20160104!$A$4:$G$1000,7,0)),VLOOKUP(B171,Sim_20160104!$A$4:$G$1000,7,0),"")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IF(ISNUMBER(VLOOKUP(B172,Sim_20160104!$A$4:$G$1000,7,0)),VLOOKUP(B172,Sim_20160104!$A$4:$G$1000,7,0),"")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IF(ISNUMBER(VLOOKUP(B173,Sim_20160104!$A$4:$G$1000,7,0)),VLOOKUP(B173,Sim_20160104!$A$4:$G$1000,7,0),"")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IF(ISNUMBER(VLOOKUP(B174,Sim_20160104!$A$4:$G$1000,7,0)),VLOOKUP(B174,Sim_20160104!$A$4:$G$1000,7,0),"")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IF(ISNUMBER(VLOOKUP(B175,Sim_20160104!$A$4:$G$1000,7,0)),VLOOKUP(B175,Sim_20160104!$A$4:$G$1000,7,0),"")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IF(ISNUMBER(VLOOKUP(B176,Sim_20160104!$A$4:$G$1000,7,0)),VLOOKUP(B176,Sim_20160104!$A$4:$G$1000,7,0),"")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IF(ISNUMBER(VLOOKUP(B177,Sim_20160104!$A$4:$G$1000,7,0)),VLOOKUP(B177,Sim_20160104!$A$4:$G$1000,7,0),"")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IF(ISNUMBER(VLOOKUP(B178,Sim_20160104!$A$4:$G$1000,7,0)),VLOOKUP(B178,Sim_20160104!$A$4:$G$1000,7,0),"")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IF(ISNUMBER(VLOOKUP(B179,Sim_20160104!$A$4:$G$1000,7,0)),VLOOKUP(B179,Sim_20160104!$A$4:$G$1000,7,0),"")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IF(ISNUMBER(VLOOKUP(B180,Sim_20160104!$A$4:$G$1000,7,0)),VLOOKUP(B180,Sim_20160104!$A$4:$G$1000,7,0),"")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IF(ISNUMBER(VLOOKUP(B181,Sim_20160104!$A$4:$G$1000,7,0)),VLOOKUP(B181,Sim_20160104!$A$4:$G$1000,7,0),"")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IF(ISNUMBER(VLOOKUP(B182,Sim_20160104!$A$4:$G$1000,7,0)),VLOOKUP(B182,Sim_20160104!$A$4:$G$1000,7,0),"")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IF(ISNUMBER(VLOOKUP(B183,Sim_20160104!$A$4:$G$1000,7,0)),VLOOKUP(B183,Sim_20160104!$A$4:$G$1000,7,0),"")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IF(ISNUMBER(VLOOKUP(B184,Sim_20160104!$A$4:$G$1000,7,0)),VLOOKUP(B184,Sim_20160104!$A$4:$G$1000,7,0),"")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IF(ISNUMBER(VLOOKUP(B185,Sim_20160104!$A$4:$G$1000,7,0)),VLOOKUP(B185,Sim_20160104!$A$4:$G$1000,7,0),"")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IF(ISNUMBER(VLOOKUP(B186,Sim_20160104!$A$4:$G$1000,7,0)),VLOOKUP(B186,Sim_20160104!$A$4:$G$1000,7,0),"")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IF(ISNUMBER(VLOOKUP(B187,Sim_20160104!$A$4:$G$1000,7,0)),VLOOKUP(B187,Sim_20160104!$A$4:$G$1000,7,0),"")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IF(ISNUMBER(VLOOKUP(B188,Sim_20160104!$A$4:$G$1000,7,0)),VLOOKUP(B188,Sim_20160104!$A$4:$G$1000,7,0),"")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IF(ISNUMBER(VLOOKUP(B189,Sim_20160104!$A$4:$G$1000,7,0)),VLOOKUP(B189,Sim_20160104!$A$4:$G$1000,7,0),"")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IF(ISNUMBER(VLOOKUP(B190,Sim_20160104!$A$4:$G$1000,7,0)),VLOOKUP(B190,Sim_20160104!$A$4:$G$1000,7,0),"")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IF(ISNUMBER(VLOOKUP(B191,Sim_20160104!$A$4:$G$1000,7,0)),VLOOKUP(B191,Sim_20160104!$A$4:$G$1000,7,0),"")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IF(ISNUMBER(VLOOKUP(B192,Sim_20160104!$A$4:$G$1000,7,0)),VLOOKUP(B192,Sim_20160104!$A$4:$G$1000,7,0),"")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IF(ISNUMBER(VLOOKUP(B193,Sim_20160104!$A$4:$G$1000,7,0)),VLOOKUP(B193,Sim_20160104!$A$4:$G$1000,7,0),"")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IF(ISNUMBER(VLOOKUP(B194,Sim_20160104!$A$4:$G$1000,7,0)),VLOOKUP(B194,Sim_20160104!$A$4:$G$1000,7,0),"")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IF(ISNUMBER(VLOOKUP(B195,Sim_20160104!$A$4:$G$1000,7,0)),VLOOKUP(B195,Sim_20160104!$A$4:$G$1000,7,0),"")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IF(ISNUMBER(VLOOKUP(B196,Sim_20160104!$A$4:$G$1000,7,0)),VLOOKUP(B196,Sim_20160104!$A$4:$G$1000,7,0),"")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IF(ISNUMBER(VLOOKUP(B197,Sim_20160104!$A$4:$G$1000,7,0)),VLOOKUP(B197,Sim_20160104!$A$4:$G$1000,7,0),"")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IF(ISNUMBER(VLOOKUP(B198,Sim_20160104!$A$4:$G$1000,7,0)),VLOOKUP(B198,Sim_20160104!$A$4:$G$1000,7,0),"")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IF(ISNUMBER(VLOOKUP(B199,Sim_20160104!$A$4:$G$1000,7,0)),VLOOKUP(B199,Sim_20160104!$A$4:$G$1000,7,0),"")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IF(ISNUMBER(VLOOKUP(B200,Sim_20160104!$A$4:$G$1000,7,0)),VLOOKUP(B200,Sim_20160104!$A$4:$G$1000,7,0),"")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53"/>
  <sheetViews>
    <sheetView workbookViewId="0">
      <selection activeCell="A4" sqref="A4:G53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42367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110</v>
      </c>
      <c r="G2" s="2" t="s">
        <v>14</v>
      </c>
    </row>
    <row r="3" spans="1:7" x14ac:dyDescent="0.25">
      <c r="A3" t="s">
        <v>51</v>
      </c>
      <c r="B3">
        <v>100</v>
      </c>
      <c r="D3">
        <v>7148296.0592753701</v>
      </c>
      <c r="E3">
        <v>-10.50409698</v>
      </c>
      <c r="G3" s="3">
        <f>SUM(G4:G1000)</f>
        <v>-10.504099035433491</v>
      </c>
    </row>
    <row r="4" spans="1:7" x14ac:dyDescent="0.25">
      <c r="A4" t="s">
        <v>52</v>
      </c>
      <c r="B4">
        <v>7.8198936799999998</v>
      </c>
      <c r="C4">
        <v>12047.18</v>
      </c>
      <c r="D4">
        <v>558989.152</v>
      </c>
      <c r="E4">
        <v>-8.1327858000000006</v>
      </c>
      <c r="G4" s="3">
        <f>E4*B4/100</f>
        <v>-0.63597520278213748</v>
      </c>
    </row>
    <row r="5" spans="1:7" x14ac:dyDescent="0.25">
      <c r="A5" t="s">
        <v>36</v>
      </c>
      <c r="B5">
        <v>3.9007686600000002</v>
      </c>
      <c r="C5">
        <v>79441.165999999997</v>
      </c>
      <c r="D5">
        <v>278838.49265999999</v>
      </c>
      <c r="E5">
        <v>-9.7667112399999993</v>
      </c>
      <c r="G5" s="3">
        <f t="shared" ref="G5:G53" si="0">E5*B5/100</f>
        <v>-0.38097681116261739</v>
      </c>
    </row>
    <row r="6" spans="1:7" x14ac:dyDescent="0.25">
      <c r="A6" t="s">
        <v>37</v>
      </c>
      <c r="B6">
        <v>0.67224101000000003</v>
      </c>
      <c r="C6">
        <v>8752.9650000000001</v>
      </c>
      <c r="D6">
        <v>48053.777849999999</v>
      </c>
      <c r="E6">
        <v>-8.6236181300000005</v>
      </c>
      <c r="G6" s="3">
        <f t="shared" si="0"/>
        <v>-5.7971497615655121E-2</v>
      </c>
    </row>
    <row r="7" spans="1:7" x14ac:dyDescent="0.25">
      <c r="A7" t="s">
        <v>53</v>
      </c>
      <c r="B7">
        <v>0.56242353</v>
      </c>
      <c r="C7">
        <v>1438.415</v>
      </c>
      <c r="D7">
        <v>40203.699249999998</v>
      </c>
      <c r="E7">
        <v>-7.9820642499999996</v>
      </c>
      <c r="G7" s="3">
        <f t="shared" si="0"/>
        <v>-4.4893007521718022E-2</v>
      </c>
    </row>
    <row r="8" spans="1:7" x14ac:dyDescent="0.25">
      <c r="A8" t="s">
        <v>78</v>
      </c>
      <c r="B8">
        <v>0.55974179999999996</v>
      </c>
      <c r="C8">
        <v>6747.3864000000003</v>
      </c>
      <c r="D8">
        <v>40012.001351999999</v>
      </c>
      <c r="E8">
        <v>-11.06155109</v>
      </c>
      <c r="G8" s="3">
        <f t="shared" si="0"/>
        <v>-6.1916125179085617E-2</v>
      </c>
    </row>
    <row r="9" spans="1:7" x14ac:dyDescent="0.25">
      <c r="A9" t="s">
        <v>54</v>
      </c>
      <c r="B9">
        <v>1.23464781</v>
      </c>
      <c r="C9">
        <v>3700.473</v>
      </c>
      <c r="D9">
        <v>88256.281050000005</v>
      </c>
      <c r="E9">
        <v>-8.5648517599999998</v>
      </c>
      <c r="G9" s="3">
        <f t="shared" si="0"/>
        <v>-0.10574575468458645</v>
      </c>
    </row>
    <row r="10" spans="1:7" x14ac:dyDescent="0.25">
      <c r="A10" t="s">
        <v>79</v>
      </c>
      <c r="B10">
        <v>0.22056796000000001</v>
      </c>
      <c r="C10">
        <v>1180.1534999999999</v>
      </c>
      <c r="D10">
        <v>15766.850759999999</v>
      </c>
      <c r="E10">
        <v>-14.554003720000001</v>
      </c>
      <c r="G10" s="3">
        <f t="shared" si="0"/>
        <v>-3.210146910352811E-2</v>
      </c>
    </row>
    <row r="11" spans="1:7" x14ac:dyDescent="0.25">
      <c r="A11" t="s">
        <v>38</v>
      </c>
      <c r="B11">
        <v>6.3095156000000001</v>
      </c>
      <c r="C11">
        <v>84146.054999999993</v>
      </c>
      <c r="D11">
        <v>451022.85479999997</v>
      </c>
      <c r="E11">
        <v>-7.8419270499999998</v>
      </c>
      <c r="G11" s="3">
        <f t="shared" si="0"/>
        <v>-0.49478761056036979</v>
      </c>
    </row>
    <row r="12" spans="1:7" x14ac:dyDescent="0.25">
      <c r="A12" t="s">
        <v>39</v>
      </c>
      <c r="B12">
        <v>2.6648879499999998</v>
      </c>
      <c r="C12">
        <v>7441.1750000000002</v>
      </c>
      <c r="D12">
        <v>190494.07999999999</v>
      </c>
      <c r="E12">
        <v>-10.35127544</v>
      </c>
      <c r="G12" s="3">
        <f t="shared" si="0"/>
        <v>-0.27584989187186948</v>
      </c>
    </row>
    <row r="13" spans="1:7" x14ac:dyDescent="0.25">
      <c r="A13" t="s">
        <v>12</v>
      </c>
      <c r="B13">
        <v>0.49396856</v>
      </c>
      <c r="C13">
        <v>2745.749217</v>
      </c>
      <c r="D13">
        <v>35310.334930620003</v>
      </c>
      <c r="E13">
        <v>-12.27259827</v>
      </c>
      <c r="G13" s="3">
        <f t="shared" si="0"/>
        <v>-6.0622776948903917E-2</v>
      </c>
    </row>
    <row r="14" spans="1:7" x14ac:dyDescent="0.25">
      <c r="A14" t="s">
        <v>11</v>
      </c>
      <c r="B14">
        <v>0.44858873999999999</v>
      </c>
      <c r="C14">
        <v>1285.2284999999999</v>
      </c>
      <c r="D14">
        <v>32066.451075000001</v>
      </c>
      <c r="E14">
        <v>-13.06490135</v>
      </c>
      <c r="G14" s="3">
        <f t="shared" si="0"/>
        <v>-5.8607676348207988E-2</v>
      </c>
    </row>
    <row r="15" spans="1:7" x14ac:dyDescent="0.25">
      <c r="A15" t="s">
        <v>35</v>
      </c>
      <c r="B15">
        <v>7.5403159999999998</v>
      </c>
      <c r="C15">
        <v>6142.4970000000003</v>
      </c>
      <c r="D15">
        <v>539004.11175000004</v>
      </c>
      <c r="E15">
        <v>-8.7471799899999993</v>
      </c>
      <c r="G15" s="3">
        <f t="shared" si="0"/>
        <v>-0.65956501233476827</v>
      </c>
    </row>
    <row r="16" spans="1:7" x14ac:dyDescent="0.25">
      <c r="A16" t="s">
        <v>40</v>
      </c>
      <c r="B16">
        <v>1.54942344</v>
      </c>
      <c r="C16">
        <v>4086.9879999999998</v>
      </c>
      <c r="D16">
        <v>110757.37480000001</v>
      </c>
      <c r="E16">
        <v>-11.149378779999999</v>
      </c>
      <c r="G16" s="3">
        <f t="shared" si="0"/>
        <v>-0.17275108823170601</v>
      </c>
    </row>
    <row r="17" spans="1:7" x14ac:dyDescent="0.25">
      <c r="A17" t="s">
        <v>41</v>
      </c>
      <c r="B17">
        <v>1.6105851900000001</v>
      </c>
      <c r="C17">
        <v>24237.768</v>
      </c>
      <c r="D17">
        <v>115129.398</v>
      </c>
      <c r="E17">
        <v>-12.334103580000001</v>
      </c>
      <c r="G17" s="3">
        <f t="shared" si="0"/>
        <v>-0.19865124557873984</v>
      </c>
    </row>
    <row r="18" spans="1:7" x14ac:dyDescent="0.25">
      <c r="A18" t="s">
        <v>111</v>
      </c>
      <c r="B18">
        <v>0.26997033999999998</v>
      </c>
      <c r="C18">
        <v>1210.6824999999999</v>
      </c>
      <c r="D18">
        <v>19298.279050000001</v>
      </c>
      <c r="E18">
        <v>-15.162377360000001</v>
      </c>
      <c r="G18" s="3">
        <f t="shared" si="0"/>
        <v>-4.0933921710875024E-2</v>
      </c>
    </row>
    <row r="19" spans="1:7" x14ac:dyDescent="0.25">
      <c r="A19" t="s">
        <v>42</v>
      </c>
      <c r="B19">
        <v>0.87069465999999995</v>
      </c>
      <c r="C19">
        <v>2772.3755999999998</v>
      </c>
      <c r="D19">
        <v>62239.832219999997</v>
      </c>
      <c r="E19">
        <v>-12.129625320000001</v>
      </c>
      <c r="G19" s="3">
        <f t="shared" si="0"/>
        <v>-0.10561199993924791</v>
      </c>
    </row>
    <row r="20" spans="1:7" x14ac:dyDescent="0.25">
      <c r="A20" t="s">
        <v>43</v>
      </c>
      <c r="B20">
        <v>0.41304494000000003</v>
      </c>
      <c r="C20">
        <v>1919.7447999999999</v>
      </c>
      <c r="D20">
        <v>29525.675024</v>
      </c>
      <c r="E20">
        <v>-10.93450546</v>
      </c>
      <c r="G20" s="3">
        <f t="shared" si="0"/>
        <v>-4.5164421516553734E-2</v>
      </c>
    </row>
    <row r="21" spans="1:7" x14ac:dyDescent="0.25">
      <c r="A21" t="s">
        <v>44</v>
      </c>
      <c r="B21">
        <v>0.58859421999999995</v>
      </c>
      <c r="C21">
        <v>3398.5830000000001</v>
      </c>
      <c r="D21">
        <v>42074.457540000003</v>
      </c>
      <c r="E21">
        <v>-12.727576259999999</v>
      </c>
      <c r="G21" s="3">
        <f t="shared" si="0"/>
        <v>-7.4913778212452153E-2</v>
      </c>
    </row>
    <row r="22" spans="1:7" x14ac:dyDescent="0.25">
      <c r="A22" t="s">
        <v>45</v>
      </c>
      <c r="B22">
        <v>0.79898462000000003</v>
      </c>
      <c r="C22">
        <v>5986.77</v>
      </c>
      <c r="D22">
        <v>57113.785799999998</v>
      </c>
      <c r="E22">
        <v>-12.18227482</v>
      </c>
      <c r="G22" s="3">
        <f t="shared" si="0"/>
        <v>-9.7334502177932686E-2</v>
      </c>
    </row>
    <row r="23" spans="1:7" x14ac:dyDescent="0.25">
      <c r="A23" t="s">
        <v>46</v>
      </c>
      <c r="B23">
        <v>1.40399059</v>
      </c>
      <c r="C23">
        <v>7272.5654999999997</v>
      </c>
      <c r="D23">
        <v>100361.4039</v>
      </c>
      <c r="E23">
        <v>-9.8554601700000006</v>
      </c>
      <c r="G23" s="3">
        <f t="shared" si="0"/>
        <v>-0.13836973338799802</v>
      </c>
    </row>
    <row r="24" spans="1:7" x14ac:dyDescent="0.25">
      <c r="A24" t="s">
        <v>55</v>
      </c>
      <c r="B24">
        <v>1.9275995500000001</v>
      </c>
      <c r="C24">
        <v>2701.77495</v>
      </c>
      <c r="D24">
        <v>137790.52244999999</v>
      </c>
      <c r="E24">
        <v>-11.44879723</v>
      </c>
      <c r="G24" s="3">
        <f t="shared" si="0"/>
        <v>-0.22068696388589248</v>
      </c>
    </row>
    <row r="25" spans="1:7" x14ac:dyDescent="0.25">
      <c r="A25" t="s">
        <v>56</v>
      </c>
      <c r="B25">
        <v>3.9648077000000002</v>
      </c>
      <c r="C25">
        <v>2701.77495</v>
      </c>
      <c r="D25">
        <v>283416.192255</v>
      </c>
      <c r="E25">
        <v>-10.62714005</v>
      </c>
      <c r="G25" s="3">
        <f t="shared" si="0"/>
        <v>-0.42134566699218384</v>
      </c>
    </row>
    <row r="26" spans="1:7" x14ac:dyDescent="0.25">
      <c r="A26" t="s">
        <v>58</v>
      </c>
      <c r="B26">
        <v>1.72961773</v>
      </c>
      <c r="C26">
        <v>1894.83825</v>
      </c>
      <c r="D26">
        <v>123638.19581249999</v>
      </c>
      <c r="E26">
        <v>-7.1393656700000001</v>
      </c>
      <c r="G26" s="3">
        <f t="shared" si="0"/>
        <v>-0.12348373443785329</v>
      </c>
    </row>
    <row r="27" spans="1:7" x14ac:dyDescent="0.25">
      <c r="A27" t="s">
        <v>8</v>
      </c>
      <c r="B27">
        <v>2.0686382600000002</v>
      </c>
      <c r="C27">
        <v>17858.984</v>
      </c>
      <c r="D27">
        <v>147872.38751999999</v>
      </c>
      <c r="E27">
        <v>-11.634159090000001</v>
      </c>
      <c r="G27" s="3">
        <f t="shared" si="0"/>
        <v>-0.24066866616500784</v>
      </c>
    </row>
    <row r="28" spans="1:7" x14ac:dyDescent="0.25">
      <c r="A28" t="s">
        <v>59</v>
      </c>
      <c r="B28">
        <v>0.80213986000000004</v>
      </c>
      <c r="C28">
        <v>2340.3809000000001</v>
      </c>
      <c r="D28">
        <v>57339.332049999997</v>
      </c>
      <c r="E28">
        <v>-16.511373519999999</v>
      </c>
      <c r="G28" s="3">
        <f t="shared" si="0"/>
        <v>-0.13244430843740507</v>
      </c>
    </row>
    <row r="29" spans="1:7" x14ac:dyDescent="0.25">
      <c r="A29" t="s">
        <v>60</v>
      </c>
      <c r="B29">
        <v>0.56472610999999995</v>
      </c>
      <c r="C29">
        <v>2242.683</v>
      </c>
      <c r="D29">
        <v>40368.294000000002</v>
      </c>
      <c r="E29">
        <v>-9.5801048299999998</v>
      </c>
      <c r="G29" s="3">
        <f t="shared" si="0"/>
        <v>-5.4101353340381103E-2</v>
      </c>
    </row>
    <row r="30" spans="1:7" x14ac:dyDescent="0.25">
      <c r="A30" t="s">
        <v>61</v>
      </c>
      <c r="B30">
        <v>1.5779807699999999</v>
      </c>
      <c r="C30">
        <v>764.73720000000003</v>
      </c>
      <c r="D30">
        <v>112798.73699999999</v>
      </c>
      <c r="E30">
        <v>-7.0516552900000002</v>
      </c>
      <c r="G30" s="3">
        <f t="shared" si="0"/>
        <v>-0.11127376444288772</v>
      </c>
    </row>
    <row r="31" spans="1:7" x14ac:dyDescent="0.25">
      <c r="A31" t="s">
        <v>62</v>
      </c>
      <c r="B31">
        <v>0.6595742</v>
      </c>
      <c r="C31">
        <v>991.55240000000003</v>
      </c>
      <c r="D31">
        <v>47148.316619999998</v>
      </c>
      <c r="E31">
        <v>-9.3670682900000006</v>
      </c>
      <c r="G31" s="3">
        <f t="shared" si="0"/>
        <v>-6.1782765737221183E-2</v>
      </c>
    </row>
    <row r="32" spans="1:7" x14ac:dyDescent="0.25">
      <c r="A32" t="s">
        <v>48</v>
      </c>
      <c r="B32">
        <v>0.81387204999999996</v>
      </c>
      <c r="C32">
        <v>795.86845000000005</v>
      </c>
      <c r="D32">
        <v>58177.983695000003</v>
      </c>
      <c r="E32">
        <v>-9.0307836500000001</v>
      </c>
      <c r="G32" s="3">
        <f t="shared" si="0"/>
        <v>-7.3499024023319814E-2</v>
      </c>
    </row>
    <row r="33" spans="1:7" x14ac:dyDescent="0.25">
      <c r="A33" t="s">
        <v>63</v>
      </c>
      <c r="B33">
        <v>1.4713964799999999</v>
      </c>
      <c r="C33">
        <v>6937.98</v>
      </c>
      <c r="D33">
        <v>105179.77680000001</v>
      </c>
      <c r="E33">
        <v>-7.4104294800000003</v>
      </c>
      <c r="G33" s="3">
        <f t="shared" si="0"/>
        <v>-0.10903679852160231</v>
      </c>
    </row>
    <row r="34" spans="1:7" x14ac:dyDescent="0.25">
      <c r="A34" t="s">
        <v>64</v>
      </c>
      <c r="B34">
        <v>3.17685029</v>
      </c>
      <c r="C34">
        <v>1134.319</v>
      </c>
      <c r="D34">
        <v>227090.66380000001</v>
      </c>
      <c r="E34">
        <v>-11.448210720000001</v>
      </c>
      <c r="G34" s="3">
        <f t="shared" si="0"/>
        <v>-0.36369251545813108</v>
      </c>
    </row>
    <row r="35" spans="1:7" x14ac:dyDescent="0.25">
      <c r="A35" t="s">
        <v>65</v>
      </c>
      <c r="B35">
        <v>10.193479679999999</v>
      </c>
      <c r="C35">
        <v>11695.988859999999</v>
      </c>
      <c r="D35">
        <v>728660.10597799998</v>
      </c>
      <c r="E35">
        <v>-15.106015210000001</v>
      </c>
      <c r="G35" s="3">
        <f t="shared" si="0"/>
        <v>-1.5398285908890594</v>
      </c>
    </row>
    <row r="36" spans="1:7" x14ac:dyDescent="0.25">
      <c r="A36" t="s">
        <v>49</v>
      </c>
      <c r="B36">
        <v>4.881659</v>
      </c>
      <c r="C36">
        <v>73774.933999999994</v>
      </c>
      <c r="D36">
        <v>348955.43781999999</v>
      </c>
      <c r="E36">
        <v>-8.7215032600000004</v>
      </c>
      <c r="G36" s="3">
        <f t="shared" si="0"/>
        <v>-0.4257540488270834</v>
      </c>
    </row>
    <row r="37" spans="1:7" x14ac:dyDescent="0.25">
      <c r="A37" t="s">
        <v>81</v>
      </c>
      <c r="B37">
        <v>0.30987298000000002</v>
      </c>
      <c r="C37">
        <v>3228.9560000000001</v>
      </c>
      <c r="D37">
        <v>22150.638159999999</v>
      </c>
      <c r="E37">
        <v>-12.3398819</v>
      </c>
      <c r="G37" s="3">
        <f t="shared" si="0"/>
        <v>-3.8237959772010624E-2</v>
      </c>
    </row>
    <row r="38" spans="1:7" x14ac:dyDescent="0.25">
      <c r="A38" t="s">
        <v>13</v>
      </c>
      <c r="B38">
        <v>0.80203369000000002</v>
      </c>
      <c r="C38">
        <v>7220.6225000000004</v>
      </c>
      <c r="D38">
        <v>57331.74265</v>
      </c>
      <c r="E38">
        <v>-18.46274185</v>
      </c>
      <c r="G38" s="3">
        <f t="shared" si="0"/>
        <v>-0.14807740973472927</v>
      </c>
    </row>
    <row r="39" spans="1:7" x14ac:dyDescent="0.25">
      <c r="A39" t="s">
        <v>82</v>
      </c>
      <c r="B39">
        <v>0.42770079</v>
      </c>
      <c r="C39">
        <v>5890.8128999999999</v>
      </c>
      <c r="D39">
        <v>30573.318951000001</v>
      </c>
      <c r="E39">
        <v>-10.26868153</v>
      </c>
      <c r="G39" s="3">
        <f t="shared" si="0"/>
        <v>-4.3919232026394084E-2</v>
      </c>
    </row>
    <row r="40" spans="1:7" x14ac:dyDescent="0.25">
      <c r="A40" t="s">
        <v>66</v>
      </c>
      <c r="B40">
        <v>1.4811889899999999</v>
      </c>
      <c r="C40">
        <v>2291.77</v>
      </c>
      <c r="D40">
        <v>105879.774</v>
      </c>
      <c r="E40">
        <v>-7.5597615200000003</v>
      </c>
      <c r="G40" s="3">
        <f t="shared" si="0"/>
        <v>-0.11197435530449665</v>
      </c>
    </row>
    <row r="41" spans="1:7" x14ac:dyDescent="0.25">
      <c r="A41" t="s">
        <v>67</v>
      </c>
      <c r="B41">
        <v>0.78133078</v>
      </c>
      <c r="C41">
        <v>1460.17875</v>
      </c>
      <c r="D41">
        <v>55851.837187500001</v>
      </c>
      <c r="E41">
        <v>-11.372651100000001</v>
      </c>
      <c r="G41" s="3">
        <f t="shared" si="0"/>
        <v>-8.8858023546308576E-2</v>
      </c>
    </row>
    <row r="42" spans="1:7" x14ac:dyDescent="0.25">
      <c r="A42" t="s">
        <v>68</v>
      </c>
      <c r="B42">
        <v>0.57456693000000003</v>
      </c>
      <c r="C42">
        <v>5397.0756000000001</v>
      </c>
      <c r="D42">
        <v>41071.745316</v>
      </c>
      <c r="E42">
        <v>-9.6181020700000008</v>
      </c>
      <c r="G42" s="3">
        <f t="shared" si="0"/>
        <v>-5.526243378786546E-2</v>
      </c>
    </row>
    <row r="43" spans="1:7" x14ac:dyDescent="0.25">
      <c r="A43" t="s">
        <v>5</v>
      </c>
      <c r="B43">
        <v>1.5318796299999999</v>
      </c>
      <c r="C43">
        <v>21098.9</v>
      </c>
      <c r="D43">
        <v>109503.291</v>
      </c>
      <c r="E43">
        <v>-12.79470158</v>
      </c>
      <c r="G43" s="3">
        <f t="shared" si="0"/>
        <v>-0.19599942722330815</v>
      </c>
    </row>
    <row r="44" spans="1:7" x14ac:dyDescent="0.25">
      <c r="A44" t="s">
        <v>9</v>
      </c>
      <c r="B44">
        <v>3.1943656100000002</v>
      </c>
      <c r="C44">
        <v>5213.3038999999999</v>
      </c>
      <c r="D44">
        <v>228342.71082000001</v>
      </c>
      <c r="E44">
        <v>-11.24445534</v>
      </c>
      <c r="G44" s="3">
        <f t="shared" si="0"/>
        <v>-0.35918901441276857</v>
      </c>
    </row>
    <row r="45" spans="1:7" x14ac:dyDescent="0.25">
      <c r="A45" t="s">
        <v>69</v>
      </c>
      <c r="B45">
        <v>1.36722363</v>
      </c>
      <c r="C45">
        <v>1387.2702999999999</v>
      </c>
      <c r="D45">
        <v>97733.192634999999</v>
      </c>
      <c r="E45">
        <v>-7.8303356199999996</v>
      </c>
      <c r="G45" s="3">
        <f t="shared" si="0"/>
        <v>-0.107058198904947</v>
      </c>
    </row>
    <row r="46" spans="1:7" x14ac:dyDescent="0.25">
      <c r="A46" t="s">
        <v>70</v>
      </c>
      <c r="B46">
        <v>0.89229278000000001</v>
      </c>
      <c r="C46">
        <v>2420.6349</v>
      </c>
      <c r="D46">
        <v>63783.729614999997</v>
      </c>
      <c r="E46">
        <v>-12.068559649999999</v>
      </c>
      <c r="G46" s="3">
        <f t="shared" si="0"/>
        <v>-0.10768688640694327</v>
      </c>
    </row>
    <row r="47" spans="1:7" x14ac:dyDescent="0.25">
      <c r="A47" t="s">
        <v>71</v>
      </c>
      <c r="B47">
        <v>0.48696317</v>
      </c>
      <c r="C47">
        <v>3042.7945</v>
      </c>
      <c r="D47">
        <v>34809.569080000001</v>
      </c>
      <c r="E47">
        <v>-8.7283458700000001</v>
      </c>
      <c r="G47" s="3">
        <f t="shared" si="0"/>
        <v>-4.2503829737116083E-2</v>
      </c>
    </row>
    <row r="48" spans="1:7" x14ac:dyDescent="0.25">
      <c r="A48" t="s">
        <v>72</v>
      </c>
      <c r="B48">
        <v>2.07916883</v>
      </c>
      <c r="C48">
        <v>1581.1185499999999</v>
      </c>
      <c r="D48">
        <v>148625.14369999999</v>
      </c>
      <c r="E48">
        <v>-9.1223459200000008</v>
      </c>
      <c r="G48" s="3">
        <f t="shared" si="0"/>
        <v>-0.18966897293341675</v>
      </c>
    </row>
    <row r="49" spans="1:7" x14ac:dyDescent="0.25">
      <c r="A49" t="s">
        <v>73</v>
      </c>
      <c r="B49">
        <v>0.71434237</v>
      </c>
      <c r="C49">
        <v>588.62602500000003</v>
      </c>
      <c r="D49">
        <v>51063.30766875</v>
      </c>
      <c r="E49">
        <v>-8.6762390099999998</v>
      </c>
      <c r="G49" s="3">
        <f t="shared" si="0"/>
        <v>-6.197805137089854E-2</v>
      </c>
    </row>
    <row r="50" spans="1:7" x14ac:dyDescent="0.25">
      <c r="A50" t="s">
        <v>6</v>
      </c>
      <c r="B50">
        <v>9.8813577699999993</v>
      </c>
      <c r="C50">
        <v>4684.01</v>
      </c>
      <c r="D50">
        <v>706348.70799999998</v>
      </c>
      <c r="E50">
        <v>-11.72947121</v>
      </c>
      <c r="G50" s="3">
        <f t="shared" si="0"/>
        <v>-1.159031014789248</v>
      </c>
    </row>
    <row r="51" spans="1:7" x14ac:dyDescent="0.25">
      <c r="A51" t="s">
        <v>83</v>
      </c>
      <c r="B51">
        <v>0.30183165000000001</v>
      </c>
      <c r="C51">
        <v>1961.43815</v>
      </c>
      <c r="D51">
        <v>21575.819650000001</v>
      </c>
      <c r="E51">
        <v>-11.75094509</v>
      </c>
      <c r="G51" s="3">
        <f t="shared" si="0"/>
        <v>-3.546807145574099E-2</v>
      </c>
    </row>
    <row r="52" spans="1:7" x14ac:dyDescent="0.25">
      <c r="A52" t="s">
        <v>50</v>
      </c>
      <c r="B52">
        <v>0.58439277999999995</v>
      </c>
      <c r="C52">
        <v>7227.3575000000001</v>
      </c>
      <c r="D52">
        <v>41774.126349999999</v>
      </c>
      <c r="E52">
        <v>-10.261034009999999</v>
      </c>
      <c r="G52" s="3">
        <f t="shared" si="0"/>
        <v>-5.9964741907784475E-2</v>
      </c>
    </row>
    <row r="53" spans="1:7" x14ac:dyDescent="0.25">
      <c r="A53" t="s">
        <v>75</v>
      </c>
      <c r="B53">
        <v>0.82429664999999996</v>
      </c>
      <c r="C53">
        <v>1363.9621500000001</v>
      </c>
      <c r="D53">
        <v>58923.164879999997</v>
      </c>
      <c r="E53">
        <v>-9.5693321200000003</v>
      </c>
      <c r="G53" s="3">
        <f t="shared" si="0"/>
        <v>-7.8879684092533986E-2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topLeftCell="A41" workbookViewId="0">
      <selection activeCell="B49" sqref="B49:F98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45" t="str">
        <f>"Scenario Back-Testing: Realised P&amp;L (" &amp;C41&amp; "-" &amp;C42 &amp; ") vs. Simulated " &amp;Sim_20151229!E2</f>
        <v>Scenario Back-Testing: Realised P&amp;L (12/29/2015-1/19/2016) vs. Simulated P&amp;L% (Oil prices Drop - May 2010: P)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48" t="s">
        <v>32</v>
      </c>
      <c r="B36" s="48"/>
      <c r="C36" s="48"/>
      <c r="D36" s="48"/>
      <c r="E36" s="48"/>
      <c r="F36" s="48"/>
      <c r="G36" s="6"/>
      <c r="H36" s="6"/>
      <c r="I36" s="6"/>
      <c r="J36" s="6"/>
      <c r="K36" s="6"/>
    </row>
    <row r="38" spans="1:19" ht="17.25" x14ac:dyDescent="0.3">
      <c r="A38" s="49" t="s">
        <v>31</v>
      </c>
      <c r="B38" s="49"/>
      <c r="C38" s="49"/>
      <c r="D38" s="49"/>
      <c r="E38" s="49"/>
      <c r="F38" s="49"/>
      <c r="G38" s="36"/>
      <c r="H38" s="36"/>
      <c r="I38" s="19"/>
    </row>
    <row r="39" spans="1:19" x14ac:dyDescent="0.25">
      <c r="A39" s="16"/>
      <c r="B39" s="16" t="s">
        <v>30</v>
      </c>
      <c r="C39" s="43" t="s">
        <v>29</v>
      </c>
      <c r="D39" s="43"/>
      <c r="E39" s="43"/>
      <c r="F39" s="43"/>
      <c r="G39" s="43"/>
      <c r="H39" s="43"/>
      <c r="I39" s="19"/>
    </row>
    <row r="40" spans="1:19" x14ac:dyDescent="0.25">
      <c r="A40" s="16"/>
      <c r="B40" s="16" t="s">
        <v>28</v>
      </c>
      <c r="C40" s="43" t="s">
        <v>77</v>
      </c>
      <c r="D40" s="43"/>
      <c r="E40" s="43"/>
      <c r="F40" s="43"/>
      <c r="G40" s="43"/>
      <c r="H40" s="43"/>
      <c r="I40" s="19"/>
    </row>
    <row r="41" spans="1:19" x14ac:dyDescent="0.25">
      <c r="A41" s="16"/>
      <c r="B41" s="16" t="s">
        <v>27</v>
      </c>
      <c r="C41" s="43" t="s">
        <v>84</v>
      </c>
      <c r="D41" s="43"/>
      <c r="E41" s="43"/>
      <c r="F41" s="43"/>
      <c r="G41" s="43"/>
      <c r="H41" s="43"/>
      <c r="I41" s="19"/>
    </row>
    <row r="42" spans="1:19" x14ac:dyDescent="0.25">
      <c r="A42" s="16"/>
      <c r="B42" s="16" t="s">
        <v>26</v>
      </c>
      <c r="C42" s="43" t="s">
        <v>114</v>
      </c>
      <c r="D42" s="43"/>
      <c r="E42" s="43"/>
      <c r="F42" s="43"/>
      <c r="G42" s="43"/>
      <c r="H42" s="43"/>
      <c r="I42" s="19"/>
    </row>
    <row r="43" spans="1:19" x14ac:dyDescent="0.25">
      <c r="A43" s="16"/>
      <c r="B43" s="16" t="s">
        <v>24</v>
      </c>
      <c r="C43" s="43" t="s">
        <v>15</v>
      </c>
      <c r="D43" s="43"/>
      <c r="E43" s="43"/>
      <c r="F43" s="43"/>
      <c r="G43" s="43"/>
      <c r="H43" s="43"/>
      <c r="I43" s="19"/>
    </row>
    <row r="44" spans="1:19" x14ac:dyDescent="0.25">
      <c r="A44" s="16"/>
      <c r="B44" s="16" t="s">
        <v>23</v>
      </c>
      <c r="C44" s="43" t="s">
        <v>22</v>
      </c>
      <c r="D44" s="43"/>
      <c r="E44" s="43"/>
      <c r="F44" s="43"/>
      <c r="G44" s="43"/>
      <c r="H44" s="43"/>
      <c r="I44" s="19"/>
    </row>
    <row r="45" spans="1:19" x14ac:dyDescent="0.25">
      <c r="A45" s="15"/>
      <c r="B45" s="15"/>
      <c r="C45" s="15"/>
      <c r="D45" s="15"/>
      <c r="E45" s="15"/>
      <c r="F45" s="15"/>
      <c r="G45" s="15"/>
      <c r="H45" s="15"/>
      <c r="I45" s="19"/>
    </row>
    <row r="46" spans="1:19" ht="17.25" x14ac:dyDescent="0.3">
      <c r="A46" s="49" t="s">
        <v>21</v>
      </c>
      <c r="B46" s="49"/>
      <c r="C46" s="49"/>
      <c r="D46" s="49"/>
      <c r="E46" s="49"/>
      <c r="F46" s="49"/>
      <c r="G46" s="15"/>
      <c r="H46" s="15"/>
      <c r="I46" s="19"/>
    </row>
    <row r="47" spans="1:19" x14ac:dyDescent="0.25">
      <c r="A47" s="37" t="s">
        <v>20</v>
      </c>
      <c r="B47" s="37" t="s">
        <v>20</v>
      </c>
      <c r="C47" s="37" t="s">
        <v>19</v>
      </c>
      <c r="D47" s="37" t="s">
        <v>18</v>
      </c>
      <c r="E47" s="37" t="s">
        <v>17</v>
      </c>
      <c r="F47" s="37" t="s">
        <v>16</v>
      </c>
      <c r="G47" s="15"/>
      <c r="H47" s="15"/>
      <c r="I47" s="19"/>
      <c r="J47" s="7" t="s">
        <v>34</v>
      </c>
      <c r="K47" s="7" t="s">
        <v>33</v>
      </c>
    </row>
    <row r="48" spans="1:19" ht="15" x14ac:dyDescent="0.25">
      <c r="A48" s="16" t="s">
        <v>77</v>
      </c>
      <c r="B48" s="16"/>
      <c r="C48" s="17">
        <v>100</v>
      </c>
      <c r="D48" s="17">
        <v>100</v>
      </c>
      <c r="E48" s="17">
        <v>-10.74</v>
      </c>
      <c r="F48" s="17">
        <v>-10.74</v>
      </c>
      <c r="G48" s="15"/>
      <c r="H48" s="15"/>
      <c r="I48" s="19"/>
      <c r="J48" s="8">
        <f t="shared" ref="J48" si="0">F48</f>
        <v>-10.74</v>
      </c>
      <c r="K48">
        <f>Sim_20151229!G3</f>
        <v>-10.504099035433491</v>
      </c>
    </row>
    <row r="49" spans="1:13" ht="15" x14ac:dyDescent="0.25">
      <c r="A49" s="16"/>
      <c r="B49" s="16" t="s">
        <v>65</v>
      </c>
      <c r="C49" s="17">
        <v>10.210000000000001</v>
      </c>
      <c r="D49" s="17">
        <v>9.98</v>
      </c>
      <c r="E49" s="17">
        <v>-12.6</v>
      </c>
      <c r="F49" s="17">
        <v>-1.3</v>
      </c>
      <c r="G49" s="15"/>
      <c r="H49" s="15"/>
      <c r="I49" s="19"/>
      <c r="J49" s="8">
        <f t="shared" ref="J49:J80" si="1">F49</f>
        <v>-1.3</v>
      </c>
      <c r="K49">
        <f>IF(ISNUMBER(VLOOKUP(B49,Sim_20151229!$A$4:$G$1000,7,0)),VLOOKUP(B49,Sim_20151229!$A$4:$G$1000,7,0),"")</f>
        <v>-1.5398285908890594</v>
      </c>
      <c r="M49" s="8">
        <f>C49</f>
        <v>10.210000000000001</v>
      </c>
    </row>
    <row r="50" spans="1:13" ht="15" x14ac:dyDescent="0.25">
      <c r="A50" s="16"/>
      <c r="B50" s="16" t="s">
        <v>38</v>
      </c>
      <c r="C50" s="17">
        <v>6.31</v>
      </c>
      <c r="D50" s="17">
        <v>6.25</v>
      </c>
      <c r="E50" s="17">
        <v>-11.57</v>
      </c>
      <c r="F50" s="17">
        <v>-0.73</v>
      </c>
      <c r="G50" s="15"/>
      <c r="H50" s="15"/>
      <c r="I50" s="19"/>
      <c r="J50" s="8">
        <f t="shared" si="1"/>
        <v>-0.73</v>
      </c>
      <c r="K50">
        <f>IF(ISNUMBER(VLOOKUP(B50,Sim_20151229!$A$4:$G$1000,7,0)),VLOOKUP(B50,Sim_20151229!$A$4:$G$1000,7,0),"")</f>
        <v>-0.49478761056036979</v>
      </c>
      <c r="M50" s="8">
        <f t="shared" ref="M50:M98" si="2">C50</f>
        <v>6.31</v>
      </c>
    </row>
    <row r="51" spans="1:13" ht="15" x14ac:dyDescent="0.25">
      <c r="A51" s="16"/>
      <c r="B51" s="16" t="s">
        <v>49</v>
      </c>
      <c r="C51" s="17">
        <v>4.8</v>
      </c>
      <c r="D51" s="17">
        <v>4.67</v>
      </c>
      <c r="E51" s="17">
        <v>-14.59</v>
      </c>
      <c r="F51" s="17">
        <v>-0.72</v>
      </c>
      <c r="G51" s="15"/>
      <c r="H51" s="15"/>
      <c r="I51" s="19"/>
      <c r="J51" s="8">
        <f t="shared" si="1"/>
        <v>-0.72</v>
      </c>
      <c r="K51">
        <f>IF(ISNUMBER(VLOOKUP(B51,Sim_20151229!$A$4:$G$1000,7,0)),VLOOKUP(B51,Sim_20151229!$A$4:$G$1000,7,0),"")</f>
        <v>-0.4257540488270834</v>
      </c>
      <c r="M51" s="8">
        <f t="shared" si="2"/>
        <v>4.8</v>
      </c>
    </row>
    <row r="52" spans="1:13" ht="15" x14ac:dyDescent="0.25">
      <c r="A52" s="16"/>
      <c r="B52" s="16" t="s">
        <v>6</v>
      </c>
      <c r="C52" s="17">
        <v>10.01</v>
      </c>
      <c r="D52" s="17">
        <v>10.26</v>
      </c>
      <c r="E52" s="17">
        <v>-7.29</v>
      </c>
      <c r="F52" s="17">
        <v>-0.71</v>
      </c>
      <c r="G52" s="15"/>
      <c r="H52" s="15"/>
      <c r="I52" s="19"/>
      <c r="J52" s="8">
        <f t="shared" si="1"/>
        <v>-0.71</v>
      </c>
      <c r="K52">
        <f>IF(ISNUMBER(VLOOKUP(B52,Sim_20151229!$A$4:$G$1000,7,0)),VLOOKUP(B52,Sim_20151229!$A$4:$G$1000,7,0),"")</f>
        <v>-1.159031014789248</v>
      </c>
      <c r="M52" s="8">
        <f t="shared" si="2"/>
        <v>10.01</v>
      </c>
    </row>
    <row r="53" spans="1:13" ht="15" x14ac:dyDescent="0.25">
      <c r="A53" s="16"/>
      <c r="B53" s="16" t="s">
        <v>52</v>
      </c>
      <c r="C53" s="17">
        <v>7.93</v>
      </c>
      <c r="D53" s="17">
        <v>8.02</v>
      </c>
      <c r="E53" s="17">
        <v>-8.51</v>
      </c>
      <c r="F53" s="17">
        <v>-0.67</v>
      </c>
      <c r="G53" s="15"/>
      <c r="H53" s="15"/>
      <c r="I53" s="19"/>
      <c r="J53" s="8">
        <f t="shared" si="1"/>
        <v>-0.67</v>
      </c>
      <c r="K53">
        <f>IF(ISNUMBER(VLOOKUP(B53,Sim_20151229!$A$4:$G$1000,7,0)),VLOOKUP(B53,Sim_20151229!$A$4:$G$1000,7,0),"")</f>
        <v>-0.63597520278213748</v>
      </c>
      <c r="M53" s="8">
        <f t="shared" si="2"/>
        <v>7.93</v>
      </c>
    </row>
    <row r="54" spans="1:13" ht="15" x14ac:dyDescent="0.25">
      <c r="A54" s="16"/>
      <c r="B54" s="16" t="s">
        <v>9</v>
      </c>
      <c r="C54" s="17">
        <v>3.02</v>
      </c>
      <c r="D54" s="17">
        <v>2.99</v>
      </c>
      <c r="E54" s="17">
        <v>-16.55</v>
      </c>
      <c r="F54" s="17">
        <v>-0.52</v>
      </c>
      <c r="G54" s="15"/>
      <c r="H54" s="15"/>
      <c r="I54" s="19"/>
      <c r="J54" s="8">
        <f t="shared" si="1"/>
        <v>-0.52</v>
      </c>
      <c r="K54">
        <f>IF(ISNUMBER(VLOOKUP(B54,Sim_20151229!$A$4:$G$1000,7,0)),VLOOKUP(B54,Sim_20151229!$A$4:$G$1000,7,0),"")</f>
        <v>-0.35918901441276857</v>
      </c>
      <c r="M54" s="8">
        <f t="shared" si="2"/>
        <v>3.02</v>
      </c>
    </row>
    <row r="55" spans="1:13" ht="15" x14ac:dyDescent="0.25">
      <c r="A55" s="16"/>
      <c r="B55" s="16" t="s">
        <v>36</v>
      </c>
      <c r="C55" s="17">
        <v>3.85</v>
      </c>
      <c r="D55" s="17">
        <v>3.8</v>
      </c>
      <c r="E55" s="17">
        <v>-13.11</v>
      </c>
      <c r="F55" s="17">
        <v>-0.51</v>
      </c>
      <c r="G55" s="15"/>
      <c r="H55" s="15"/>
      <c r="I55" s="19"/>
      <c r="J55" s="8">
        <f t="shared" si="1"/>
        <v>-0.51</v>
      </c>
      <c r="K55">
        <f>IF(ISNUMBER(VLOOKUP(B55,Sim_20151229!$A$4:$G$1000,7,0)),VLOOKUP(B55,Sim_20151229!$A$4:$G$1000,7,0),"")</f>
        <v>-0.38097681116261739</v>
      </c>
      <c r="M55" s="8">
        <f t="shared" si="2"/>
        <v>3.85</v>
      </c>
    </row>
    <row r="56" spans="1:13" ht="15" x14ac:dyDescent="0.25">
      <c r="A56" s="16"/>
      <c r="B56" s="16" t="s">
        <v>39</v>
      </c>
      <c r="C56" s="17">
        <v>2.52</v>
      </c>
      <c r="D56" s="17">
        <v>2.4300000000000002</v>
      </c>
      <c r="E56" s="17">
        <v>-18.75</v>
      </c>
      <c r="F56" s="17">
        <v>-0.5</v>
      </c>
      <c r="G56" s="15"/>
      <c r="H56" s="15"/>
      <c r="I56" s="19"/>
      <c r="J56" s="8">
        <f t="shared" si="1"/>
        <v>-0.5</v>
      </c>
      <c r="K56">
        <f>IF(ISNUMBER(VLOOKUP(B56,Sim_20151229!$A$4:$G$1000,7,0)),VLOOKUP(B56,Sim_20151229!$A$4:$G$1000,7,0),"")</f>
        <v>-0.27584989187186948</v>
      </c>
      <c r="M56" s="8">
        <f t="shared" si="2"/>
        <v>2.52</v>
      </c>
    </row>
    <row r="57" spans="1:13" ht="15" x14ac:dyDescent="0.25">
      <c r="A57" s="16"/>
      <c r="B57" s="16" t="s">
        <v>35</v>
      </c>
      <c r="C57" s="17">
        <v>7.6</v>
      </c>
      <c r="D57" s="17">
        <v>7.97</v>
      </c>
      <c r="E57" s="17">
        <v>-5.64</v>
      </c>
      <c r="F57" s="17">
        <v>-0.4</v>
      </c>
      <c r="G57" s="15"/>
      <c r="H57" s="15"/>
      <c r="I57" s="19"/>
      <c r="J57" s="8">
        <f t="shared" si="1"/>
        <v>-0.4</v>
      </c>
      <c r="K57">
        <f>IF(ISNUMBER(VLOOKUP(B57,Sim_20151229!$A$4:$G$1000,7,0)),VLOOKUP(B57,Sim_20151229!$A$4:$G$1000,7,0),"")</f>
        <v>-0.65956501233476827</v>
      </c>
      <c r="M57" s="8">
        <f t="shared" si="2"/>
        <v>7.6</v>
      </c>
    </row>
    <row r="58" spans="1:13" ht="15" x14ac:dyDescent="0.25">
      <c r="A58" s="16"/>
      <c r="B58" s="16" t="s">
        <v>64</v>
      </c>
      <c r="C58" s="17">
        <v>3.16</v>
      </c>
      <c r="D58" s="17">
        <v>3.15</v>
      </c>
      <c r="E58" s="17">
        <v>-11.54</v>
      </c>
      <c r="F58" s="17">
        <v>-0.37</v>
      </c>
      <c r="G58" s="15"/>
      <c r="H58" s="15"/>
      <c r="I58" s="19"/>
      <c r="J58" s="8">
        <f t="shared" si="1"/>
        <v>-0.37</v>
      </c>
      <c r="K58">
        <f>IF(ISNUMBER(VLOOKUP(B58,Sim_20151229!$A$4:$G$1000,7,0)),VLOOKUP(B58,Sim_20151229!$A$4:$G$1000,7,0),"")</f>
        <v>-0.36369251545813108</v>
      </c>
      <c r="M58" s="8">
        <f t="shared" si="2"/>
        <v>3.16</v>
      </c>
    </row>
    <row r="59" spans="1:13" ht="15" x14ac:dyDescent="0.25">
      <c r="A59" s="16"/>
      <c r="B59" s="16" t="s">
        <v>56</v>
      </c>
      <c r="C59" s="17">
        <v>4.0599999999999996</v>
      </c>
      <c r="D59" s="17">
        <v>4.09</v>
      </c>
      <c r="E59" s="17">
        <v>-8.01</v>
      </c>
      <c r="F59" s="17">
        <v>-0.32</v>
      </c>
      <c r="G59" s="15"/>
      <c r="H59" s="15"/>
      <c r="I59" s="19"/>
      <c r="J59" s="8">
        <f t="shared" si="1"/>
        <v>-0.32</v>
      </c>
      <c r="K59">
        <f>IF(ISNUMBER(VLOOKUP(B59,Sim_20151229!$A$4:$G$1000,7,0)),VLOOKUP(B59,Sim_20151229!$A$4:$G$1000,7,0),"")</f>
        <v>-0.42134566699218384</v>
      </c>
      <c r="M59" s="8">
        <f t="shared" si="2"/>
        <v>4.0599999999999996</v>
      </c>
    </row>
    <row r="60" spans="1:13" ht="15" x14ac:dyDescent="0.25">
      <c r="A60" s="16"/>
      <c r="B60" s="16" t="s">
        <v>8</v>
      </c>
      <c r="C60" s="17">
        <v>2.0299999999999998</v>
      </c>
      <c r="D60" s="17">
        <v>1.96</v>
      </c>
      <c r="E60" s="17">
        <v>-15.34</v>
      </c>
      <c r="F60" s="17">
        <v>-0.32</v>
      </c>
      <c r="G60" s="15"/>
      <c r="H60" s="15"/>
      <c r="I60" s="19"/>
      <c r="J60" s="8">
        <f t="shared" si="1"/>
        <v>-0.32</v>
      </c>
      <c r="K60">
        <f>IF(ISNUMBER(VLOOKUP(B60,Sim_20151229!$A$4:$G$1000,7,0)),VLOOKUP(B60,Sim_20151229!$A$4:$G$1000,7,0),"")</f>
        <v>-0.24066866616500784</v>
      </c>
      <c r="M60" s="8">
        <f t="shared" si="2"/>
        <v>2.0299999999999998</v>
      </c>
    </row>
    <row r="61" spans="1:13" ht="15" x14ac:dyDescent="0.25">
      <c r="A61" s="16"/>
      <c r="B61" s="16" t="s">
        <v>46</v>
      </c>
      <c r="C61" s="17">
        <v>1.37</v>
      </c>
      <c r="D61" s="17">
        <v>1.31</v>
      </c>
      <c r="E61" s="17">
        <v>-16.96</v>
      </c>
      <c r="F61" s="17">
        <v>-0.24</v>
      </c>
      <c r="G61" s="15"/>
      <c r="H61" s="15"/>
      <c r="I61" s="19"/>
      <c r="J61" s="8">
        <f t="shared" si="1"/>
        <v>-0.24</v>
      </c>
      <c r="K61">
        <f>IF(ISNUMBER(VLOOKUP(B61,Sim_20151229!$A$4:$G$1000,7,0)),VLOOKUP(B61,Sim_20151229!$A$4:$G$1000,7,0),"")</f>
        <v>-0.13836973338799802</v>
      </c>
      <c r="M61" s="8">
        <f t="shared" si="2"/>
        <v>1.37</v>
      </c>
    </row>
    <row r="62" spans="1:13" ht="15" x14ac:dyDescent="0.25">
      <c r="A62" s="16"/>
      <c r="B62" s="16" t="s">
        <v>55</v>
      </c>
      <c r="C62" s="17">
        <v>1.93</v>
      </c>
      <c r="D62" s="17">
        <v>1.89</v>
      </c>
      <c r="E62" s="17">
        <v>-12.45</v>
      </c>
      <c r="F62" s="17">
        <v>-0.24</v>
      </c>
      <c r="G62" s="15"/>
      <c r="H62" s="15"/>
      <c r="I62" s="19"/>
      <c r="J62" s="8">
        <f t="shared" si="1"/>
        <v>-0.24</v>
      </c>
      <c r="K62">
        <f>IF(ISNUMBER(VLOOKUP(B62,Sim_20151229!$A$4:$G$1000,7,0)),VLOOKUP(B62,Sim_20151229!$A$4:$G$1000,7,0),"")</f>
        <v>-0.22068696388589248</v>
      </c>
      <c r="M62" s="8">
        <f t="shared" si="2"/>
        <v>1.93</v>
      </c>
    </row>
    <row r="63" spans="1:13" ht="15" x14ac:dyDescent="0.25">
      <c r="A63" s="16"/>
      <c r="B63" s="16" t="s">
        <v>40</v>
      </c>
      <c r="C63" s="17">
        <v>1.48</v>
      </c>
      <c r="D63" s="17">
        <v>1.47</v>
      </c>
      <c r="E63" s="17">
        <v>-15.13</v>
      </c>
      <c r="F63" s="17">
        <v>-0.23</v>
      </c>
      <c r="G63" s="15"/>
      <c r="H63" s="15"/>
      <c r="I63" s="19"/>
      <c r="J63" s="8">
        <f t="shared" si="1"/>
        <v>-0.23</v>
      </c>
      <c r="K63">
        <f>IF(ISNUMBER(VLOOKUP(B63,Sim_20151229!$A$4:$G$1000,7,0)),VLOOKUP(B63,Sim_20151229!$A$4:$G$1000,7,0),"")</f>
        <v>-0.17275108823170601</v>
      </c>
      <c r="M63" s="8">
        <f t="shared" si="2"/>
        <v>1.48</v>
      </c>
    </row>
    <row r="64" spans="1:13" ht="15" x14ac:dyDescent="0.25">
      <c r="A64" s="16"/>
      <c r="B64" s="16" t="s">
        <v>61</v>
      </c>
      <c r="C64" s="17">
        <v>1.59</v>
      </c>
      <c r="D64" s="17">
        <v>1.55</v>
      </c>
      <c r="E64" s="17">
        <v>-12.47</v>
      </c>
      <c r="F64" s="17">
        <v>-0.2</v>
      </c>
      <c r="G64" s="15"/>
      <c r="H64" s="15"/>
      <c r="I64" s="19"/>
      <c r="J64" s="8">
        <f t="shared" si="1"/>
        <v>-0.2</v>
      </c>
      <c r="K64">
        <f>IF(ISNUMBER(VLOOKUP(B64,Sim_20151229!$A$4:$G$1000,7,0)),VLOOKUP(B64,Sim_20151229!$A$4:$G$1000,7,0),"")</f>
        <v>-0.11127376444288772</v>
      </c>
      <c r="M64" s="8">
        <f t="shared" si="2"/>
        <v>1.59</v>
      </c>
    </row>
    <row r="65" spans="1:13" ht="15" x14ac:dyDescent="0.25">
      <c r="A65" s="16"/>
      <c r="B65" s="16" t="s">
        <v>5</v>
      </c>
      <c r="C65" s="17">
        <v>1.49</v>
      </c>
      <c r="D65" s="17">
        <v>1.49</v>
      </c>
      <c r="E65" s="17">
        <v>-13.29</v>
      </c>
      <c r="F65" s="17">
        <v>-0.2</v>
      </c>
      <c r="G65" s="15"/>
      <c r="H65" s="15"/>
      <c r="I65" s="19"/>
      <c r="J65" s="8">
        <f t="shared" si="1"/>
        <v>-0.2</v>
      </c>
      <c r="K65">
        <f>IF(ISNUMBER(VLOOKUP(B65,Sim_20151229!$A$4:$G$1000,7,0)),VLOOKUP(B65,Sim_20151229!$A$4:$G$1000,7,0),"")</f>
        <v>-0.19599942722330815</v>
      </c>
      <c r="M65" s="8">
        <f t="shared" si="2"/>
        <v>1.49</v>
      </c>
    </row>
    <row r="66" spans="1:13" ht="15" x14ac:dyDescent="0.25">
      <c r="A66" s="16"/>
      <c r="B66" s="16" t="s">
        <v>41</v>
      </c>
      <c r="C66" s="17">
        <v>1.58</v>
      </c>
      <c r="D66" s="17">
        <v>1.58</v>
      </c>
      <c r="E66" s="17">
        <v>-12.21</v>
      </c>
      <c r="F66" s="17">
        <v>-0.19</v>
      </c>
      <c r="G66" s="15"/>
      <c r="H66" s="15"/>
      <c r="I66" s="19"/>
      <c r="J66" s="8">
        <f t="shared" si="1"/>
        <v>-0.19</v>
      </c>
      <c r="K66">
        <f>IF(ISNUMBER(VLOOKUP(B66,Sim_20151229!$A$4:$G$1000,7,0)),VLOOKUP(B66,Sim_20151229!$A$4:$G$1000,7,0),"")</f>
        <v>-0.19865124557873984</v>
      </c>
      <c r="M66" s="8">
        <f t="shared" si="2"/>
        <v>1.58</v>
      </c>
    </row>
    <row r="67" spans="1:13" ht="15" x14ac:dyDescent="0.25">
      <c r="A67" s="16"/>
      <c r="B67" s="16" t="s">
        <v>72</v>
      </c>
      <c r="C67" s="17">
        <v>2.15</v>
      </c>
      <c r="D67" s="17">
        <v>2.13</v>
      </c>
      <c r="E67" s="17">
        <v>-8.67</v>
      </c>
      <c r="F67" s="17">
        <v>-0.19</v>
      </c>
      <c r="G67" s="15"/>
      <c r="H67" s="15"/>
      <c r="I67" s="19"/>
      <c r="J67" s="8">
        <f t="shared" si="1"/>
        <v>-0.19</v>
      </c>
      <c r="K67">
        <f>IF(ISNUMBER(VLOOKUP(B67,Sim_20151229!$A$4:$G$1000,7,0)),VLOOKUP(B67,Sim_20151229!$A$4:$G$1000,7,0),"")</f>
        <v>-0.18966897293341675</v>
      </c>
      <c r="M67" s="8">
        <f t="shared" si="2"/>
        <v>2.15</v>
      </c>
    </row>
    <row r="68" spans="1:13" ht="15" x14ac:dyDescent="0.25">
      <c r="A68" s="16"/>
      <c r="B68" s="16" t="s">
        <v>54</v>
      </c>
      <c r="C68" s="17">
        <v>1.25</v>
      </c>
      <c r="D68" s="17">
        <v>1.22</v>
      </c>
      <c r="E68" s="17">
        <v>-11.74</v>
      </c>
      <c r="F68" s="17">
        <v>-0.15</v>
      </c>
      <c r="G68" s="15"/>
      <c r="H68" s="15"/>
      <c r="I68" s="19"/>
      <c r="J68" s="8">
        <f t="shared" si="1"/>
        <v>-0.15</v>
      </c>
      <c r="K68">
        <f>IF(ISNUMBER(VLOOKUP(B68,Sim_20151229!$A$4:$G$1000,7,0)),VLOOKUP(B68,Sim_20151229!$A$4:$G$1000,7,0),"")</f>
        <v>-0.10574575468458645</v>
      </c>
      <c r="M68" s="8">
        <f t="shared" si="2"/>
        <v>1.25</v>
      </c>
    </row>
    <row r="69" spans="1:13" ht="15" x14ac:dyDescent="0.25">
      <c r="A69" s="16"/>
      <c r="B69" s="16" t="s">
        <v>42</v>
      </c>
      <c r="C69" s="17">
        <v>0.83</v>
      </c>
      <c r="D69" s="17">
        <v>0.81</v>
      </c>
      <c r="E69" s="17">
        <v>-17.420000000000002</v>
      </c>
      <c r="F69" s="17">
        <v>-0.15</v>
      </c>
      <c r="G69" s="15"/>
      <c r="H69" s="15"/>
      <c r="I69" s="19"/>
      <c r="J69" s="8">
        <f t="shared" si="1"/>
        <v>-0.15</v>
      </c>
      <c r="K69">
        <f>IF(ISNUMBER(VLOOKUP(B69,Sim_20151229!$A$4:$G$1000,7,0)),VLOOKUP(B69,Sim_20151229!$A$4:$G$1000,7,0),"")</f>
        <v>-0.10561199993924791</v>
      </c>
      <c r="M69" s="8">
        <f t="shared" si="2"/>
        <v>0.83</v>
      </c>
    </row>
    <row r="70" spans="1:13" ht="15" x14ac:dyDescent="0.25">
      <c r="A70" s="16"/>
      <c r="B70" s="16" t="s">
        <v>13</v>
      </c>
      <c r="C70" s="17">
        <v>0.77</v>
      </c>
      <c r="D70" s="17">
        <v>0.77</v>
      </c>
      <c r="E70" s="17">
        <v>-13.85</v>
      </c>
      <c r="F70" s="17">
        <v>-0.11</v>
      </c>
      <c r="G70" s="15"/>
      <c r="H70" s="15"/>
      <c r="I70" s="19"/>
      <c r="J70" s="8">
        <f t="shared" si="1"/>
        <v>-0.11</v>
      </c>
      <c r="K70">
        <f>IF(ISNUMBER(VLOOKUP(B70,Sim_20151229!$A$4:$G$1000,7,0)),VLOOKUP(B70,Sim_20151229!$A$4:$G$1000,7,0),"")</f>
        <v>-0.14807740973472927</v>
      </c>
      <c r="M70" s="8">
        <f t="shared" si="2"/>
        <v>0.77</v>
      </c>
    </row>
    <row r="71" spans="1:13" ht="15" x14ac:dyDescent="0.25">
      <c r="A71" s="16"/>
      <c r="B71" s="16" t="s">
        <v>70</v>
      </c>
      <c r="C71" s="17">
        <v>0.87</v>
      </c>
      <c r="D71" s="17">
        <v>0.88</v>
      </c>
      <c r="E71" s="17">
        <v>-12.14</v>
      </c>
      <c r="F71" s="17">
        <v>-0.11</v>
      </c>
      <c r="G71" s="15"/>
      <c r="H71" s="15"/>
      <c r="I71" s="19"/>
      <c r="J71" s="8">
        <f t="shared" si="1"/>
        <v>-0.11</v>
      </c>
      <c r="K71">
        <f>IF(ISNUMBER(VLOOKUP(B71,Sim_20151229!$A$4:$G$1000,7,0)),VLOOKUP(B71,Sim_20151229!$A$4:$G$1000,7,0),"")</f>
        <v>-0.10768688640694327</v>
      </c>
      <c r="M71" s="8">
        <f t="shared" si="2"/>
        <v>0.87</v>
      </c>
    </row>
    <row r="72" spans="1:13" ht="15" x14ac:dyDescent="0.25">
      <c r="A72" s="16"/>
      <c r="B72" s="16" t="s">
        <v>73</v>
      </c>
      <c r="C72" s="17">
        <v>0.72</v>
      </c>
      <c r="D72" s="17">
        <v>0.68</v>
      </c>
      <c r="E72" s="17">
        <v>-14.47</v>
      </c>
      <c r="F72" s="17">
        <v>-0.11</v>
      </c>
      <c r="G72" s="15"/>
      <c r="H72" s="15"/>
      <c r="I72" s="19"/>
      <c r="J72" s="8">
        <f t="shared" si="1"/>
        <v>-0.11</v>
      </c>
      <c r="K72">
        <f>IF(ISNUMBER(VLOOKUP(B72,Sim_20151229!$A$4:$G$1000,7,0)),VLOOKUP(B72,Sim_20151229!$A$4:$G$1000,7,0),"")</f>
        <v>-6.197805137089854E-2</v>
      </c>
      <c r="M72" s="8">
        <f t="shared" si="2"/>
        <v>0.72</v>
      </c>
    </row>
    <row r="73" spans="1:13" ht="15" x14ac:dyDescent="0.25">
      <c r="A73" s="16"/>
      <c r="B73" s="16" t="s">
        <v>75</v>
      </c>
      <c r="C73" s="17">
        <v>0.83</v>
      </c>
      <c r="D73" s="17">
        <v>0.82</v>
      </c>
      <c r="E73" s="17">
        <v>-11.69</v>
      </c>
      <c r="F73" s="17">
        <v>-0.1</v>
      </c>
      <c r="G73" s="15"/>
      <c r="H73" s="15"/>
      <c r="I73" s="19"/>
      <c r="J73" s="8">
        <f t="shared" si="1"/>
        <v>-0.1</v>
      </c>
      <c r="K73">
        <f>IF(ISNUMBER(VLOOKUP(B73,Sim_20151229!$A$4:$G$1000,7,0)),VLOOKUP(B73,Sim_20151229!$A$4:$G$1000,7,0),"")</f>
        <v>-7.8879684092533986E-2</v>
      </c>
      <c r="M73" s="8">
        <f t="shared" si="2"/>
        <v>0.83</v>
      </c>
    </row>
    <row r="74" spans="1:13" ht="15" x14ac:dyDescent="0.25">
      <c r="A74" s="16"/>
      <c r="B74" s="16" t="s">
        <v>37</v>
      </c>
      <c r="C74" s="17">
        <v>0.66</v>
      </c>
      <c r="D74" s="17">
        <v>0.65</v>
      </c>
      <c r="E74" s="17">
        <v>-13.48</v>
      </c>
      <c r="F74" s="17">
        <v>-0.09</v>
      </c>
      <c r="G74" s="15"/>
      <c r="H74" s="15"/>
      <c r="I74" s="19"/>
      <c r="J74" s="8">
        <f t="shared" si="1"/>
        <v>-0.09</v>
      </c>
      <c r="K74">
        <f>IF(ISNUMBER(VLOOKUP(B74,Sim_20151229!$A$4:$G$1000,7,0)),VLOOKUP(B74,Sim_20151229!$A$4:$G$1000,7,0),"")</f>
        <v>-5.7971497615655121E-2</v>
      </c>
      <c r="M74" s="8">
        <f t="shared" si="2"/>
        <v>0.66</v>
      </c>
    </row>
    <row r="75" spans="1:13" ht="15" x14ac:dyDescent="0.25">
      <c r="A75" s="16"/>
      <c r="B75" s="16" t="s">
        <v>53</v>
      </c>
      <c r="C75" s="17">
        <v>0.56000000000000005</v>
      </c>
      <c r="D75" s="17">
        <v>0.53</v>
      </c>
      <c r="E75" s="17">
        <v>-16.100000000000001</v>
      </c>
      <c r="F75" s="17">
        <v>-0.09</v>
      </c>
      <c r="G75" s="15"/>
      <c r="H75" s="15"/>
      <c r="I75" s="19"/>
      <c r="J75" s="8">
        <f t="shared" si="1"/>
        <v>-0.09</v>
      </c>
      <c r="K75">
        <f>IF(ISNUMBER(VLOOKUP(B75,Sim_20151229!$A$4:$G$1000,7,0)),VLOOKUP(B75,Sim_20151229!$A$4:$G$1000,7,0),"")</f>
        <v>-4.4893007521718022E-2</v>
      </c>
      <c r="M75" s="8">
        <f t="shared" si="2"/>
        <v>0.56000000000000005</v>
      </c>
    </row>
    <row r="76" spans="1:13" ht="15" x14ac:dyDescent="0.25">
      <c r="A76" s="16"/>
      <c r="B76" s="16" t="s">
        <v>60</v>
      </c>
      <c r="C76" s="17">
        <v>0.56000000000000005</v>
      </c>
      <c r="D76" s="17">
        <v>0.55000000000000004</v>
      </c>
      <c r="E76" s="17">
        <v>-13.78</v>
      </c>
      <c r="F76" s="17">
        <v>-0.08</v>
      </c>
      <c r="G76" s="15"/>
      <c r="H76" s="15"/>
      <c r="I76" s="19"/>
      <c r="J76" s="8">
        <f t="shared" si="1"/>
        <v>-0.08</v>
      </c>
      <c r="K76">
        <f>IF(ISNUMBER(VLOOKUP(B76,Sim_20151229!$A$4:$G$1000,7,0)),VLOOKUP(B76,Sim_20151229!$A$4:$G$1000,7,0),"")</f>
        <v>-5.4101353340381103E-2</v>
      </c>
      <c r="M76" s="8">
        <f t="shared" si="2"/>
        <v>0.56000000000000005</v>
      </c>
    </row>
    <row r="77" spans="1:13" ht="15" x14ac:dyDescent="0.25">
      <c r="A77" s="16"/>
      <c r="B77" s="16" t="s">
        <v>50</v>
      </c>
      <c r="C77" s="17">
        <v>0.57999999999999996</v>
      </c>
      <c r="D77" s="17">
        <v>0.56000000000000005</v>
      </c>
      <c r="E77" s="17">
        <v>-14.19</v>
      </c>
      <c r="F77" s="17">
        <v>-0.08</v>
      </c>
      <c r="G77" s="15"/>
      <c r="H77" s="15"/>
      <c r="I77" s="19"/>
      <c r="J77" s="8">
        <f t="shared" si="1"/>
        <v>-0.08</v>
      </c>
      <c r="K77">
        <f>IF(ISNUMBER(VLOOKUP(B77,Sim_20151229!$A$4:$G$1000,7,0)),VLOOKUP(B77,Sim_20151229!$A$4:$G$1000,7,0),"")</f>
        <v>-5.9964741907784475E-2</v>
      </c>
      <c r="M77" s="8">
        <f t="shared" si="2"/>
        <v>0.57999999999999996</v>
      </c>
    </row>
    <row r="78" spans="1:13" ht="15" x14ac:dyDescent="0.25">
      <c r="A78" s="16"/>
      <c r="B78" s="16" t="s">
        <v>78</v>
      </c>
      <c r="C78" s="17">
        <v>0.55000000000000004</v>
      </c>
      <c r="D78" s="17">
        <v>0.55000000000000004</v>
      </c>
      <c r="E78" s="17">
        <v>-12.48</v>
      </c>
      <c r="F78" s="17">
        <v>-7.0000000000000007E-2</v>
      </c>
      <c r="G78" s="15"/>
      <c r="H78" s="15"/>
      <c r="I78" s="19"/>
      <c r="J78" s="8">
        <f t="shared" si="1"/>
        <v>-7.0000000000000007E-2</v>
      </c>
      <c r="K78">
        <f>IF(ISNUMBER(VLOOKUP(B78,Sim_20151229!$A$4:$G$1000,7,0)),VLOOKUP(B78,Sim_20151229!$A$4:$G$1000,7,0),"")</f>
        <v>-6.1916125179085617E-2</v>
      </c>
      <c r="M78" s="8">
        <f t="shared" si="2"/>
        <v>0.55000000000000004</v>
      </c>
    </row>
    <row r="79" spans="1:13" ht="15" x14ac:dyDescent="0.25">
      <c r="A79" s="16"/>
      <c r="B79" s="16" t="s">
        <v>44</v>
      </c>
      <c r="C79" s="17">
        <v>0.57999999999999996</v>
      </c>
      <c r="D79" s="17">
        <v>0.57999999999999996</v>
      </c>
      <c r="E79" s="17">
        <v>-12.12</v>
      </c>
      <c r="F79" s="17">
        <v>-7.0000000000000007E-2</v>
      </c>
      <c r="G79" s="15"/>
      <c r="H79" s="15"/>
      <c r="I79" s="19"/>
      <c r="J79" s="8">
        <f t="shared" si="1"/>
        <v>-7.0000000000000007E-2</v>
      </c>
      <c r="K79">
        <f>IF(ISNUMBER(VLOOKUP(B79,Sim_20151229!$A$4:$G$1000,7,0)),VLOOKUP(B79,Sim_20151229!$A$4:$G$1000,7,0),"")</f>
        <v>-7.4913778212452153E-2</v>
      </c>
      <c r="M79" s="8">
        <f t="shared" si="2"/>
        <v>0.57999999999999996</v>
      </c>
    </row>
    <row r="80" spans="1:13" ht="15" x14ac:dyDescent="0.25">
      <c r="A80" s="16"/>
      <c r="B80" s="16" t="s">
        <v>45</v>
      </c>
      <c r="C80" s="17">
        <v>0.79</v>
      </c>
      <c r="D80" s="17">
        <v>0.81</v>
      </c>
      <c r="E80" s="17">
        <v>-9.2200000000000006</v>
      </c>
      <c r="F80" s="17">
        <v>-7.0000000000000007E-2</v>
      </c>
      <c r="G80" s="15"/>
      <c r="H80" s="15"/>
      <c r="I80" s="19"/>
      <c r="J80" s="8">
        <f t="shared" si="1"/>
        <v>-7.0000000000000007E-2</v>
      </c>
      <c r="K80">
        <f>IF(ISNUMBER(VLOOKUP(B80,Sim_20151229!$A$4:$G$1000,7,0)),VLOOKUP(B80,Sim_20151229!$A$4:$G$1000,7,0),"")</f>
        <v>-9.7334502177932686E-2</v>
      </c>
      <c r="M80" s="8">
        <f t="shared" si="2"/>
        <v>0.79</v>
      </c>
    </row>
    <row r="81" spans="1:13" ht="15" x14ac:dyDescent="0.25">
      <c r="A81" s="16"/>
      <c r="B81" s="16" t="s">
        <v>59</v>
      </c>
      <c r="C81" s="17">
        <v>0.8</v>
      </c>
      <c r="D81" s="17">
        <v>0.82</v>
      </c>
      <c r="E81" s="17">
        <v>-8.7799999999999994</v>
      </c>
      <c r="F81" s="17">
        <v>-7.0000000000000007E-2</v>
      </c>
      <c r="G81" s="15"/>
      <c r="H81" s="15"/>
      <c r="I81" s="19"/>
      <c r="J81" s="8">
        <f t="shared" ref="J81:J98" si="3">F81</f>
        <v>-7.0000000000000007E-2</v>
      </c>
      <c r="K81">
        <f>IF(ISNUMBER(VLOOKUP(B81,Sim_20151229!$A$4:$G$1000,7,0)),VLOOKUP(B81,Sim_20151229!$A$4:$G$1000,7,0),"")</f>
        <v>-0.13244430843740507</v>
      </c>
      <c r="M81" s="8">
        <f t="shared" si="2"/>
        <v>0.8</v>
      </c>
    </row>
    <row r="82" spans="1:13" ht="15" x14ac:dyDescent="0.25">
      <c r="A82" s="16"/>
      <c r="B82" s="16" t="s">
        <v>63</v>
      </c>
      <c r="C82" s="17">
        <v>1.53</v>
      </c>
      <c r="D82" s="17">
        <v>1.57</v>
      </c>
      <c r="E82" s="17">
        <v>-4.62</v>
      </c>
      <c r="F82" s="17">
        <v>-7.0000000000000007E-2</v>
      </c>
      <c r="G82" s="15"/>
      <c r="H82" s="15"/>
      <c r="I82" s="19"/>
      <c r="J82" s="8">
        <f t="shared" si="3"/>
        <v>-7.0000000000000007E-2</v>
      </c>
      <c r="K82">
        <f>IF(ISNUMBER(VLOOKUP(B82,Sim_20151229!$A$4:$G$1000,7,0)),VLOOKUP(B82,Sim_20151229!$A$4:$G$1000,7,0),"")</f>
        <v>-0.10903679852160231</v>
      </c>
      <c r="M82" s="8">
        <f t="shared" si="2"/>
        <v>1.53</v>
      </c>
    </row>
    <row r="83" spans="1:13" ht="15" x14ac:dyDescent="0.25">
      <c r="A83" s="16"/>
      <c r="B83" s="16" t="s">
        <v>11</v>
      </c>
      <c r="C83" s="17">
        <v>0.44</v>
      </c>
      <c r="D83" s="17">
        <v>0.43</v>
      </c>
      <c r="E83" s="17">
        <v>-13.63</v>
      </c>
      <c r="F83" s="17">
        <v>-0.06</v>
      </c>
      <c r="G83" s="15"/>
      <c r="H83" s="15"/>
      <c r="I83" s="19"/>
      <c r="J83" s="8">
        <f t="shared" si="3"/>
        <v>-0.06</v>
      </c>
      <c r="K83">
        <f>IF(ISNUMBER(VLOOKUP(B83,Sim_20151229!$A$4:$G$1000,7,0)),VLOOKUP(B83,Sim_20151229!$A$4:$G$1000,7,0),"")</f>
        <v>-5.8607676348207988E-2</v>
      </c>
      <c r="M83" s="8">
        <f t="shared" si="2"/>
        <v>0.44</v>
      </c>
    </row>
    <row r="84" spans="1:13" ht="15" x14ac:dyDescent="0.25">
      <c r="A84" s="16"/>
      <c r="B84" s="16" t="s">
        <v>62</v>
      </c>
      <c r="C84" s="17">
        <v>0.67</v>
      </c>
      <c r="D84" s="17">
        <v>0.67</v>
      </c>
      <c r="E84" s="17">
        <v>-9.67</v>
      </c>
      <c r="F84" s="17">
        <v>-0.06</v>
      </c>
      <c r="G84" s="15"/>
      <c r="H84" s="15"/>
      <c r="I84" s="19"/>
      <c r="J84" s="8">
        <f t="shared" si="3"/>
        <v>-0.06</v>
      </c>
      <c r="K84">
        <f>IF(ISNUMBER(VLOOKUP(B84,Sim_20151229!$A$4:$G$1000,7,0)),VLOOKUP(B84,Sim_20151229!$A$4:$G$1000,7,0),"")</f>
        <v>-6.1782765737221183E-2</v>
      </c>
      <c r="M84" s="8">
        <f t="shared" si="2"/>
        <v>0.67</v>
      </c>
    </row>
    <row r="85" spans="1:13" ht="15" x14ac:dyDescent="0.25">
      <c r="A85" s="16"/>
      <c r="B85" s="16" t="s">
        <v>48</v>
      </c>
      <c r="C85" s="17">
        <v>0.81</v>
      </c>
      <c r="D85" s="17">
        <v>0.84</v>
      </c>
      <c r="E85" s="17">
        <v>-8.2100000000000009</v>
      </c>
      <c r="F85" s="17">
        <v>-0.06</v>
      </c>
      <c r="G85" s="15"/>
      <c r="H85" s="15"/>
      <c r="I85" s="19"/>
      <c r="J85" s="8">
        <f t="shared" si="3"/>
        <v>-0.06</v>
      </c>
      <c r="K85">
        <f>IF(ISNUMBER(VLOOKUP(B85,Sim_20151229!$A$4:$G$1000,7,0)),VLOOKUP(B85,Sim_20151229!$A$4:$G$1000,7,0),"")</f>
        <v>-7.3499024023319814E-2</v>
      </c>
      <c r="M85" s="8">
        <f t="shared" si="2"/>
        <v>0.81</v>
      </c>
    </row>
    <row r="86" spans="1:13" ht="15" x14ac:dyDescent="0.25">
      <c r="A86" s="16"/>
      <c r="B86" s="16" t="s">
        <v>81</v>
      </c>
      <c r="C86" s="17">
        <v>0.3</v>
      </c>
      <c r="D86" s="17">
        <v>0.28000000000000003</v>
      </c>
      <c r="E86" s="17">
        <v>-19.39</v>
      </c>
      <c r="F86" s="17">
        <v>-0.06</v>
      </c>
      <c r="G86" s="15"/>
      <c r="H86" s="15"/>
      <c r="I86" s="19"/>
      <c r="J86" s="8">
        <f t="shared" si="3"/>
        <v>-0.06</v>
      </c>
      <c r="K86">
        <f>IF(ISNUMBER(VLOOKUP(B86,Sim_20151229!$A$4:$G$1000,7,0)),VLOOKUP(B86,Sim_20151229!$A$4:$G$1000,7,0),"")</f>
        <v>-3.8237959772010624E-2</v>
      </c>
      <c r="M86" s="8">
        <f t="shared" si="2"/>
        <v>0.3</v>
      </c>
    </row>
    <row r="87" spans="1:13" ht="15" x14ac:dyDescent="0.25">
      <c r="A87" s="16"/>
      <c r="B87" s="16" t="s">
        <v>82</v>
      </c>
      <c r="C87" s="17">
        <v>0.43</v>
      </c>
      <c r="D87" s="17">
        <v>0.42</v>
      </c>
      <c r="E87" s="17">
        <v>-12.91</v>
      </c>
      <c r="F87" s="17">
        <v>-0.06</v>
      </c>
      <c r="G87" s="15"/>
      <c r="H87" s="15"/>
      <c r="I87" s="19"/>
      <c r="J87" s="8">
        <f t="shared" si="3"/>
        <v>-0.06</v>
      </c>
      <c r="K87">
        <f>IF(ISNUMBER(VLOOKUP(B87,Sim_20151229!$A$4:$G$1000,7,0)),VLOOKUP(B87,Sim_20151229!$A$4:$G$1000,7,0),"")</f>
        <v>-4.3919232026394084E-2</v>
      </c>
      <c r="M87" s="8">
        <f t="shared" si="2"/>
        <v>0.43</v>
      </c>
    </row>
    <row r="88" spans="1:13" ht="15" x14ac:dyDescent="0.25">
      <c r="A88" s="16"/>
      <c r="B88" s="16" t="s">
        <v>68</v>
      </c>
      <c r="C88" s="17">
        <v>0.57999999999999996</v>
      </c>
      <c r="D88" s="17">
        <v>0.57999999999999996</v>
      </c>
      <c r="E88" s="17">
        <v>-10.25</v>
      </c>
      <c r="F88" s="17">
        <v>-0.06</v>
      </c>
      <c r="G88" s="15"/>
      <c r="H88" s="15"/>
      <c r="I88" s="19"/>
      <c r="J88" s="8">
        <f t="shared" si="3"/>
        <v>-0.06</v>
      </c>
      <c r="K88">
        <f>IF(ISNUMBER(VLOOKUP(B88,Sim_20151229!$A$4:$G$1000,7,0)),VLOOKUP(B88,Sim_20151229!$A$4:$G$1000,7,0),"")</f>
        <v>-5.526243378786546E-2</v>
      </c>
      <c r="M88" s="8">
        <f t="shared" si="2"/>
        <v>0.57999999999999996</v>
      </c>
    </row>
    <row r="89" spans="1:13" ht="15" x14ac:dyDescent="0.25">
      <c r="A89" s="16"/>
      <c r="B89" s="16" t="s">
        <v>71</v>
      </c>
      <c r="C89" s="17">
        <v>0.49</v>
      </c>
      <c r="D89" s="17">
        <v>0.48</v>
      </c>
      <c r="E89" s="17">
        <v>-11.71</v>
      </c>
      <c r="F89" s="17">
        <v>-0.06</v>
      </c>
      <c r="G89" s="15"/>
      <c r="H89" s="15"/>
      <c r="I89" s="19"/>
      <c r="J89" s="8">
        <f t="shared" si="3"/>
        <v>-0.06</v>
      </c>
      <c r="K89">
        <f>IF(ISNUMBER(VLOOKUP(B89,Sim_20151229!$A$4:$G$1000,7,0)),VLOOKUP(B89,Sim_20151229!$A$4:$G$1000,7,0),"")</f>
        <v>-4.2503829737116083E-2</v>
      </c>
      <c r="M89" s="8">
        <f t="shared" si="2"/>
        <v>0.49</v>
      </c>
    </row>
    <row r="90" spans="1:13" ht="15" x14ac:dyDescent="0.25">
      <c r="A90" s="16"/>
      <c r="B90" s="16" t="s">
        <v>12</v>
      </c>
      <c r="C90" s="17">
        <v>0.49</v>
      </c>
      <c r="D90" s="17">
        <v>0.49</v>
      </c>
      <c r="E90" s="17">
        <v>-11.2</v>
      </c>
      <c r="F90" s="17">
        <v>-0.05</v>
      </c>
      <c r="G90" s="15"/>
      <c r="H90" s="15"/>
      <c r="I90" s="19"/>
      <c r="J90" s="8">
        <f t="shared" si="3"/>
        <v>-0.05</v>
      </c>
      <c r="K90">
        <f>IF(ISNUMBER(VLOOKUP(B90,Sim_20151229!$A$4:$G$1000,7,0)),VLOOKUP(B90,Sim_20151229!$A$4:$G$1000,7,0),"")</f>
        <v>-6.0622776948903917E-2</v>
      </c>
      <c r="M90" s="8">
        <f t="shared" si="2"/>
        <v>0.49</v>
      </c>
    </row>
    <row r="91" spans="1:13" ht="15" x14ac:dyDescent="0.25">
      <c r="A91" s="16"/>
      <c r="B91" s="16" t="s">
        <v>43</v>
      </c>
      <c r="C91" s="17">
        <v>0.41</v>
      </c>
      <c r="D91" s="17">
        <v>0.4</v>
      </c>
      <c r="E91" s="17">
        <v>-12.61</v>
      </c>
      <c r="F91" s="17">
        <v>-0.05</v>
      </c>
      <c r="G91" s="15"/>
      <c r="H91" s="15"/>
      <c r="I91" s="19"/>
      <c r="J91" s="8">
        <f t="shared" si="3"/>
        <v>-0.05</v>
      </c>
      <c r="K91">
        <f>IF(ISNUMBER(VLOOKUP(B91,Sim_20151229!$A$4:$G$1000,7,0)),VLOOKUP(B91,Sim_20151229!$A$4:$G$1000,7,0),"")</f>
        <v>-4.5164421516553734E-2</v>
      </c>
      <c r="M91" s="8">
        <f t="shared" si="2"/>
        <v>0.41</v>
      </c>
    </row>
    <row r="92" spans="1:13" ht="15" x14ac:dyDescent="0.25">
      <c r="A92" s="16"/>
      <c r="B92" s="16" t="s">
        <v>58</v>
      </c>
      <c r="C92" s="17">
        <v>1.81</v>
      </c>
      <c r="D92" s="17">
        <v>1.88</v>
      </c>
      <c r="E92" s="17">
        <v>-2.99</v>
      </c>
      <c r="F92" s="17">
        <v>-0.05</v>
      </c>
      <c r="G92" s="15"/>
      <c r="H92" s="15"/>
      <c r="I92" s="19"/>
      <c r="J92" s="8">
        <f t="shared" si="3"/>
        <v>-0.05</v>
      </c>
      <c r="K92">
        <f>IF(ISNUMBER(VLOOKUP(B92,Sim_20151229!$A$4:$G$1000,7,0)),VLOOKUP(B92,Sim_20151229!$A$4:$G$1000,7,0),"")</f>
        <v>-0.12348373443785329</v>
      </c>
      <c r="M92" s="8">
        <f t="shared" si="2"/>
        <v>1.81</v>
      </c>
    </row>
    <row r="93" spans="1:13" ht="15" x14ac:dyDescent="0.25">
      <c r="A93" s="16"/>
      <c r="B93" s="16" t="s">
        <v>66</v>
      </c>
      <c r="C93" s="17">
        <v>1.54</v>
      </c>
      <c r="D93" s="17">
        <v>1.62</v>
      </c>
      <c r="E93" s="17">
        <v>-2.6</v>
      </c>
      <c r="F93" s="17">
        <v>-0.04</v>
      </c>
      <c r="G93" s="15"/>
      <c r="H93" s="15"/>
      <c r="I93" s="19"/>
      <c r="J93" s="8">
        <f t="shared" si="3"/>
        <v>-0.04</v>
      </c>
      <c r="K93">
        <f>IF(ISNUMBER(VLOOKUP(B93,Sim_20151229!$A$4:$G$1000,7,0)),VLOOKUP(B93,Sim_20151229!$A$4:$G$1000,7,0),"")</f>
        <v>-0.11197435530449665</v>
      </c>
      <c r="M93" s="8">
        <f t="shared" si="2"/>
        <v>1.54</v>
      </c>
    </row>
    <row r="94" spans="1:13" ht="15" x14ac:dyDescent="0.25">
      <c r="A94" s="16"/>
      <c r="B94" s="16" t="s">
        <v>67</v>
      </c>
      <c r="C94" s="17">
        <v>0.81</v>
      </c>
      <c r="D94" s="17">
        <v>0.83</v>
      </c>
      <c r="E94" s="17">
        <v>-4.84</v>
      </c>
      <c r="F94" s="17">
        <v>-0.04</v>
      </c>
      <c r="G94" s="15"/>
      <c r="H94" s="15"/>
      <c r="I94" s="19"/>
      <c r="J94" s="8">
        <f t="shared" si="3"/>
        <v>-0.04</v>
      </c>
      <c r="K94">
        <f>IF(ISNUMBER(VLOOKUP(B94,Sim_20151229!$A$4:$G$1000,7,0)),VLOOKUP(B94,Sim_20151229!$A$4:$G$1000,7,0),"")</f>
        <v>-8.8858023546308576E-2</v>
      </c>
      <c r="M94" s="8">
        <f t="shared" si="2"/>
        <v>0.81</v>
      </c>
    </row>
    <row r="95" spans="1:13" ht="15" x14ac:dyDescent="0.25">
      <c r="A95" s="16"/>
      <c r="B95" s="16" t="s">
        <v>83</v>
      </c>
      <c r="C95" s="17">
        <v>0.3</v>
      </c>
      <c r="D95" s="17">
        <v>0.28999999999999998</v>
      </c>
      <c r="E95" s="17">
        <v>-14.27</v>
      </c>
      <c r="F95" s="17">
        <v>-0.04</v>
      </c>
      <c r="G95" s="15"/>
      <c r="H95" s="15"/>
      <c r="I95" s="19"/>
      <c r="J95" s="8">
        <f t="shared" si="3"/>
        <v>-0.04</v>
      </c>
      <c r="K95">
        <f>IF(ISNUMBER(VLOOKUP(B95,Sim_20151229!$A$4:$G$1000,7,0)),VLOOKUP(B95,Sim_20151229!$A$4:$G$1000,7,0),"")</f>
        <v>-3.546807145574099E-2</v>
      </c>
      <c r="M95" s="8">
        <f t="shared" si="2"/>
        <v>0.3</v>
      </c>
    </row>
    <row r="96" spans="1:13" ht="15" x14ac:dyDescent="0.25">
      <c r="A96" s="16"/>
      <c r="B96" s="16" t="s">
        <v>69</v>
      </c>
      <c r="C96" s="17">
        <v>1.44</v>
      </c>
      <c r="D96" s="17">
        <v>1.5</v>
      </c>
      <c r="E96" s="17">
        <v>-2.13</v>
      </c>
      <c r="F96" s="17">
        <v>-0.03</v>
      </c>
      <c r="G96" s="15"/>
      <c r="H96" s="15"/>
      <c r="I96" s="19"/>
      <c r="J96" s="8">
        <f t="shared" si="3"/>
        <v>-0.03</v>
      </c>
      <c r="K96">
        <f>IF(ISNUMBER(VLOOKUP(B96,Sim_20151229!$A$4:$G$1000,7,0)),VLOOKUP(B96,Sim_20151229!$A$4:$G$1000,7,0),"")</f>
        <v>-0.107058198904947</v>
      </c>
      <c r="M96" s="8">
        <f t="shared" si="2"/>
        <v>1.44</v>
      </c>
    </row>
    <row r="97" spans="1:13" ht="15" x14ac:dyDescent="0.25">
      <c r="A97" s="16"/>
      <c r="B97" s="16" t="s">
        <v>111</v>
      </c>
      <c r="C97" s="17">
        <v>0.28000000000000003</v>
      </c>
      <c r="D97" s="17">
        <v>0.28000000000000003</v>
      </c>
      <c r="E97" s="17">
        <v>-6.9</v>
      </c>
      <c r="F97" s="17">
        <v>-0.02</v>
      </c>
      <c r="G97" s="15"/>
      <c r="H97" s="15"/>
      <c r="I97" s="19"/>
      <c r="J97" s="8">
        <f t="shared" si="3"/>
        <v>-0.02</v>
      </c>
      <c r="K97">
        <f>IF(ISNUMBER(VLOOKUP(B97,Sim_20151229!$A$4:$G$1000,7,0)),VLOOKUP(B97,Sim_20151229!$A$4:$G$1000,7,0),"")</f>
        <v>-4.0933921710875024E-2</v>
      </c>
      <c r="M97" s="8">
        <f t="shared" si="2"/>
        <v>0.28000000000000003</v>
      </c>
    </row>
    <row r="98" spans="1:13" ht="15" x14ac:dyDescent="0.25">
      <c r="A98" s="16"/>
      <c r="B98" s="16" t="s">
        <v>79</v>
      </c>
      <c r="C98" s="17">
        <v>0.23</v>
      </c>
      <c r="D98" s="17">
        <v>0.23</v>
      </c>
      <c r="E98" s="17">
        <v>-6.14</v>
      </c>
      <c r="F98" s="17">
        <v>-0.01</v>
      </c>
      <c r="G98" s="15"/>
      <c r="H98" s="15"/>
      <c r="I98" s="19"/>
      <c r="J98" s="8">
        <f t="shared" si="3"/>
        <v>-0.01</v>
      </c>
      <c r="K98">
        <f>IF(ISNUMBER(VLOOKUP(B98,Sim_20151229!$A$4:$G$1000,7,0)),VLOOKUP(B98,Sim_20151229!$A$4:$G$1000,7,0),"")</f>
        <v>-3.210146910352811E-2</v>
      </c>
      <c r="M98" s="8">
        <f t="shared" si="2"/>
        <v>0.23</v>
      </c>
    </row>
    <row r="99" spans="1:13" ht="15" x14ac:dyDescent="0.25">
      <c r="A99" s="18"/>
      <c r="B99" s="18"/>
      <c r="C99" s="17"/>
      <c r="D99" s="17"/>
      <c r="E99" s="17"/>
      <c r="F99" s="17"/>
      <c r="G99" s="19"/>
      <c r="H99" s="19"/>
      <c r="J99" s="8"/>
      <c r="K99" t="str">
        <f>IF(ISNUMBER(VLOOKUP(B99,Sim_20151229!$A$4:$G$1000,7,0)),VLOOKUP(B99,Sim_20151229!$A$4:$G$1000,7,0),"")</f>
        <v/>
      </c>
    </row>
    <row r="100" spans="1:13" ht="15" x14ac:dyDescent="0.25">
      <c r="A100" s="16"/>
      <c r="B100" s="16"/>
      <c r="C100" s="17"/>
      <c r="D100" s="17"/>
      <c r="E100" s="17"/>
      <c r="F100" s="17"/>
      <c r="G100" s="15"/>
      <c r="H100" s="15"/>
      <c r="I100" s="4"/>
      <c r="J100" s="8"/>
      <c r="K100" t="str">
        <f>IF(ISNUMBER(VLOOKUP(B100,Sim_20151229!$A$4:$G$1000,7,0)),VLOOKUP(B100,Sim_20151229!$A$4:$G$1000,7,0),"")</f>
        <v/>
      </c>
    </row>
    <row r="101" spans="1:13" ht="15" x14ac:dyDescent="0.25">
      <c r="A101" s="16"/>
      <c r="B101" s="16"/>
      <c r="C101" s="17"/>
      <c r="D101" s="17"/>
      <c r="E101" s="17"/>
      <c r="F101" s="17"/>
      <c r="G101" s="15"/>
      <c r="H101" s="15"/>
      <c r="I101" s="4"/>
      <c r="J101" s="8"/>
      <c r="K101" t="str">
        <f>IF(ISNUMBER(VLOOKUP(B101,Sim_20151229!$A$4:$G$1000,7,0)),VLOOKUP(B101,Sim_20151229!$A$4:$G$1000,7,0),"")</f>
        <v/>
      </c>
    </row>
    <row r="102" spans="1:13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IF(ISNUMBER(VLOOKUP(B102,Sim_20151229!$A$4:$G$1000,7,0)),VLOOKUP(B102,Sim_20151229!$A$4:$G$1000,7,0),"")</f>
        <v/>
      </c>
    </row>
    <row r="103" spans="1:13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IF(ISNUMBER(VLOOKUP(B103,Sim_20151229!$A$4:$G$1000,7,0)),VLOOKUP(B103,Sim_20151229!$A$4:$G$1000,7,0),"")</f>
        <v/>
      </c>
    </row>
    <row r="104" spans="1:13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IF(ISNUMBER(VLOOKUP(B104,Sim_20151229!$A$4:$G$1000,7,0)),VLOOKUP(B104,Sim_20151229!$A$4:$G$1000,7,0),"")</f>
        <v/>
      </c>
    </row>
    <row r="105" spans="1:13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IF(ISNUMBER(VLOOKUP(B105,Sim_20151229!$A$4:$G$1000,7,0)),VLOOKUP(B105,Sim_20151229!$A$4:$G$1000,7,0),"")</f>
        <v/>
      </c>
    </row>
    <row r="106" spans="1:13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IF(ISNUMBER(VLOOKUP(B106,Sim_20151229!$A$4:$G$1000,7,0)),VLOOKUP(B106,Sim_20151229!$A$4:$G$1000,7,0),"")</f>
        <v/>
      </c>
    </row>
    <row r="107" spans="1:13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IF(ISNUMBER(VLOOKUP(B107,Sim_20151229!$A$4:$G$1000,7,0)),VLOOKUP(B107,Sim_20151229!$A$4:$G$1000,7,0),"")</f>
        <v/>
      </c>
    </row>
    <row r="108" spans="1:13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IF(ISNUMBER(VLOOKUP(B108,Sim_20151229!$A$4:$G$1000,7,0)),VLOOKUP(B108,Sim_20151229!$A$4:$G$1000,7,0),"")</f>
        <v/>
      </c>
    </row>
    <row r="109" spans="1:13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IF(ISNUMBER(VLOOKUP(B109,Sim_20151229!$A$4:$G$1000,7,0)),VLOOKUP(B109,Sim_20151229!$A$4:$G$1000,7,0),"")</f>
        <v/>
      </c>
    </row>
    <row r="110" spans="1:13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IF(ISNUMBER(VLOOKUP(B110,Sim_20151229!$A$4:$G$1000,7,0)),VLOOKUP(B110,Sim_20151229!$A$4:$G$1000,7,0),"")</f>
        <v/>
      </c>
    </row>
    <row r="111" spans="1:13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IF(ISNUMBER(VLOOKUP(B111,Sim_20151229!$A$4:$G$1000,7,0)),VLOOKUP(B111,Sim_20151229!$A$4:$G$1000,7,0),"")</f>
        <v/>
      </c>
    </row>
    <row r="112" spans="1:13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IF(ISNUMBER(VLOOKUP(B112,Sim_20151229!$A$4:$G$1000,7,0)),VLOOKUP(B112,Sim_20151229!$A$4:$G$1000,7,0),"")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IF(ISNUMBER(VLOOKUP(B113,Sim_20151229!$A$4:$G$1000,7,0)),VLOOKUP(B113,Sim_20151229!$A$4:$G$1000,7,0),"")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IF(ISNUMBER(VLOOKUP(B114,Sim_20151229!$A$4:$G$1000,7,0)),VLOOKUP(B114,Sim_20151229!$A$4:$G$1000,7,0),"")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IF(ISNUMBER(VLOOKUP(B115,Sim_20151229!$A$4:$G$1000,7,0)),VLOOKUP(B115,Sim_20151229!$A$4:$G$1000,7,0),"")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IF(ISNUMBER(VLOOKUP(B116,Sim_20151229!$A$4:$G$1000,7,0)),VLOOKUP(B116,Sim_20151229!$A$4:$G$1000,7,0),"")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IF(ISNUMBER(VLOOKUP(B117,Sim_20151229!$A$4:$G$1000,7,0)),VLOOKUP(B117,Sim_20151229!$A$4:$G$1000,7,0),"")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IF(ISNUMBER(VLOOKUP(B118,Sim_20151229!$A$4:$G$1000,7,0)),VLOOKUP(B118,Sim_20151229!$A$4:$G$1000,7,0),"")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IF(ISNUMBER(VLOOKUP(B119,Sim_20151229!$A$4:$G$1000,7,0)),VLOOKUP(B119,Sim_20151229!$A$4:$G$1000,7,0),"")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IF(ISNUMBER(VLOOKUP(B120,Sim_20151229!$A$4:$G$1000,7,0)),VLOOKUP(B120,Sim_20151229!$A$4:$G$1000,7,0),"")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IF(ISNUMBER(VLOOKUP(B121,Sim_20151229!$A$4:$G$1000,7,0)),VLOOKUP(B121,Sim_20151229!$A$4:$G$1000,7,0),"")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IF(ISNUMBER(VLOOKUP(B122,Sim_20151229!$A$4:$G$1000,7,0)),VLOOKUP(B122,Sim_20151229!$A$4:$G$1000,7,0),"")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IF(ISNUMBER(VLOOKUP(B123,Sim_20151229!$A$4:$G$1000,7,0)),VLOOKUP(B123,Sim_20151229!$A$4:$G$1000,7,0),"")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IF(ISNUMBER(VLOOKUP(B124,Sim_20151229!$A$4:$G$1000,7,0)),VLOOKUP(B124,Sim_20151229!$A$4:$G$1000,7,0),"")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IF(ISNUMBER(VLOOKUP(B125,Sim_20151229!$A$4:$G$1000,7,0)),VLOOKUP(B125,Sim_20151229!$A$4:$G$1000,7,0),"")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IF(ISNUMBER(VLOOKUP(B126,Sim_20151229!$A$4:$G$1000,7,0)),VLOOKUP(B126,Sim_20151229!$A$4:$G$1000,7,0),"")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IF(ISNUMBER(VLOOKUP(B127,Sim_20151229!$A$4:$G$1000,7,0)),VLOOKUP(B127,Sim_20151229!$A$4:$G$1000,7,0),"")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IF(ISNUMBER(VLOOKUP(B128,Sim_20151229!$A$4:$G$1000,7,0)),VLOOKUP(B128,Sim_20151229!$A$4:$G$1000,7,0),"")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IF(ISNUMBER(VLOOKUP(B129,Sim_20151229!$A$4:$G$1000,7,0)),VLOOKUP(B129,Sim_20151229!$A$4:$G$1000,7,0),"")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IF(ISNUMBER(VLOOKUP(B130,Sim_20151229!$A$4:$G$1000,7,0)),VLOOKUP(B130,Sim_20151229!$A$4:$G$1000,7,0),"")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IF(ISNUMBER(VLOOKUP(B131,Sim_20151229!$A$4:$G$1000,7,0)),VLOOKUP(B131,Sim_20151229!$A$4:$G$1000,7,0),"")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IF(ISNUMBER(VLOOKUP(B132,Sim_20151229!$A$4:$G$1000,7,0)),VLOOKUP(B132,Sim_20151229!$A$4:$G$1000,7,0),"")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IF(ISNUMBER(VLOOKUP(B133,Sim_20151229!$A$4:$G$1000,7,0)),VLOOKUP(B133,Sim_20151229!$A$4:$G$1000,7,0),"")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IF(ISNUMBER(VLOOKUP(B134,Sim_20151229!$A$4:$G$1000,7,0)),VLOOKUP(B134,Sim_20151229!$A$4:$G$1000,7,0),"")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IF(ISNUMBER(VLOOKUP(B135,Sim_20151229!$A$4:$G$1000,7,0)),VLOOKUP(B135,Sim_20151229!$A$4:$G$1000,7,0),"")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IF(ISNUMBER(VLOOKUP(B136,Sim_20151229!$A$4:$G$1000,7,0)),VLOOKUP(B136,Sim_20151229!$A$4:$G$1000,7,0),"")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IF(ISNUMBER(VLOOKUP(B137,Sim_20151229!$A$4:$G$1000,7,0)),VLOOKUP(B137,Sim_20151229!$A$4:$G$1000,7,0),"")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IF(ISNUMBER(VLOOKUP(B138,Sim_20151229!$A$4:$G$1000,7,0)),VLOOKUP(B138,Sim_20151229!$A$4:$G$1000,7,0),"")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IF(ISNUMBER(VLOOKUP(B139,Sim_20151229!$A$4:$G$1000,7,0)),VLOOKUP(B139,Sim_20151229!$A$4:$G$1000,7,0),"")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IF(ISNUMBER(VLOOKUP(B140,Sim_20151229!$A$4:$G$1000,7,0)),VLOOKUP(B140,Sim_20151229!$A$4:$G$1000,7,0),"")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IF(ISNUMBER(VLOOKUP(B141,Sim_20151229!$A$4:$G$1000,7,0)),VLOOKUP(B141,Sim_20151229!$A$4:$G$1000,7,0),"")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IF(ISNUMBER(VLOOKUP(B142,Sim_20151229!$A$4:$G$1000,7,0)),VLOOKUP(B142,Sim_20151229!$A$4:$G$1000,7,0),"")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IF(ISNUMBER(VLOOKUP(B143,Sim_20151229!$A$4:$G$1000,7,0)),VLOOKUP(B143,Sim_20151229!$A$4:$G$1000,7,0),"")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IF(ISNUMBER(VLOOKUP(B144,Sim_20151229!$A$4:$G$1000,7,0)),VLOOKUP(B144,Sim_20151229!$A$4:$G$1000,7,0),"")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IF(ISNUMBER(VLOOKUP(B145,Sim_20151229!$A$4:$G$1000,7,0)),VLOOKUP(B145,Sim_20151229!$A$4:$G$1000,7,0),"")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IF(ISNUMBER(VLOOKUP(B146,Sim_20151229!$A$4:$G$1000,7,0)),VLOOKUP(B146,Sim_20151229!$A$4:$G$1000,7,0),"")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IF(ISNUMBER(VLOOKUP(B147,Sim_20151229!$A$4:$G$1000,7,0)),VLOOKUP(B147,Sim_20151229!$A$4:$G$1000,7,0),"")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IF(ISNUMBER(VLOOKUP(B148,Sim_20151229!$A$4:$G$1000,7,0)),VLOOKUP(B148,Sim_20151229!$A$4:$G$1000,7,0),"")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IF(ISNUMBER(VLOOKUP(B149,Sim_20151229!$A$4:$G$1000,7,0)),VLOOKUP(B149,Sim_20151229!$A$4:$G$1000,7,0),"")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IF(ISNUMBER(VLOOKUP(B150,Sim_20151229!$A$4:$G$1000,7,0)),VLOOKUP(B150,Sim_20151229!$A$4:$G$1000,7,0),"")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IF(ISNUMBER(VLOOKUP(B151,Sim_20151229!$A$4:$G$1000,7,0)),VLOOKUP(B151,Sim_20151229!$A$4:$G$1000,7,0),"")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IF(ISNUMBER(VLOOKUP(B152,Sim_20151229!$A$4:$G$1000,7,0)),VLOOKUP(B152,Sim_20151229!$A$4:$G$1000,7,0),"")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IF(ISNUMBER(VLOOKUP(B153,Sim_20151229!$A$4:$G$1000,7,0)),VLOOKUP(B153,Sim_20151229!$A$4:$G$1000,7,0),"")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IF(ISNUMBER(VLOOKUP(B154,Sim_20151229!$A$4:$G$1000,7,0)),VLOOKUP(B154,Sim_20151229!$A$4:$G$1000,7,0),"")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IF(ISNUMBER(VLOOKUP(B155,Sim_20151229!$A$4:$G$1000,7,0)),VLOOKUP(B155,Sim_20151229!$A$4:$G$1000,7,0),"")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IF(ISNUMBER(VLOOKUP(B156,Sim_20151229!$A$4:$G$1000,7,0)),VLOOKUP(B156,Sim_20151229!$A$4:$G$1000,7,0),"")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IF(ISNUMBER(VLOOKUP(B157,Sim_20151229!$A$4:$G$1000,7,0)),VLOOKUP(B157,Sim_20151229!$A$4:$G$1000,7,0),"")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IF(ISNUMBER(VLOOKUP(B158,Sim_20151229!$A$4:$G$1000,7,0)),VLOOKUP(B158,Sim_20151229!$A$4:$G$1000,7,0),"")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IF(ISNUMBER(VLOOKUP(B159,Sim_20151229!$A$4:$G$1000,7,0)),VLOOKUP(B159,Sim_20151229!$A$4:$G$1000,7,0),"")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IF(ISNUMBER(VLOOKUP(B160,Sim_20151229!$A$4:$G$1000,7,0)),VLOOKUP(B160,Sim_20151229!$A$4:$G$1000,7,0),"")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IF(ISNUMBER(VLOOKUP(B161,Sim_20151229!$A$4:$G$1000,7,0)),VLOOKUP(B161,Sim_20151229!$A$4:$G$1000,7,0),"")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IF(ISNUMBER(VLOOKUP(B162,Sim_20151229!$A$4:$G$1000,7,0)),VLOOKUP(B162,Sim_20151229!$A$4:$G$1000,7,0),"")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IF(ISNUMBER(VLOOKUP(B163,Sim_20151229!$A$4:$G$1000,7,0)),VLOOKUP(B163,Sim_20151229!$A$4:$G$1000,7,0),"")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IF(ISNUMBER(VLOOKUP(B164,Sim_20151229!$A$4:$G$1000,7,0)),VLOOKUP(B164,Sim_20151229!$A$4:$G$1000,7,0),"")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IF(ISNUMBER(VLOOKUP(B165,Sim_20151229!$A$4:$G$1000,7,0)),VLOOKUP(B165,Sim_20151229!$A$4:$G$1000,7,0),"")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IF(ISNUMBER(VLOOKUP(B166,Sim_20151229!$A$4:$G$1000,7,0)),VLOOKUP(B166,Sim_20151229!$A$4:$G$1000,7,0),"")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IF(ISNUMBER(VLOOKUP(B167,Sim_20151229!$A$4:$G$1000,7,0)),VLOOKUP(B167,Sim_20151229!$A$4:$G$1000,7,0),"")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IF(ISNUMBER(VLOOKUP(B168,Sim_20151229!$A$4:$G$1000,7,0)),VLOOKUP(B168,Sim_20151229!$A$4:$G$1000,7,0),"")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IF(ISNUMBER(VLOOKUP(B169,Sim_20151229!$A$4:$G$1000,7,0)),VLOOKUP(B169,Sim_20151229!$A$4:$G$1000,7,0),"")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IF(ISNUMBER(VLOOKUP(B170,Sim_20151229!$A$4:$G$1000,7,0)),VLOOKUP(B170,Sim_20151229!$A$4:$G$1000,7,0),"")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IF(ISNUMBER(VLOOKUP(B171,Sim_20151229!$A$4:$G$1000,7,0)),VLOOKUP(B171,Sim_20151229!$A$4:$G$1000,7,0),"")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IF(ISNUMBER(VLOOKUP(B172,Sim_20151229!$A$4:$G$1000,7,0)),VLOOKUP(B172,Sim_20151229!$A$4:$G$1000,7,0),"")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IF(ISNUMBER(VLOOKUP(B173,Sim_20151229!$A$4:$G$1000,7,0)),VLOOKUP(B173,Sim_20151229!$A$4:$G$1000,7,0),"")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IF(ISNUMBER(VLOOKUP(B174,Sim_20151229!$A$4:$G$1000,7,0)),VLOOKUP(B174,Sim_20151229!$A$4:$G$1000,7,0),"")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IF(ISNUMBER(VLOOKUP(B175,Sim_20151229!$A$4:$G$1000,7,0)),VLOOKUP(B175,Sim_20151229!$A$4:$G$1000,7,0),"")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IF(ISNUMBER(VLOOKUP(B176,Sim_20151229!$A$4:$G$1000,7,0)),VLOOKUP(B176,Sim_20151229!$A$4:$G$1000,7,0),"")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IF(ISNUMBER(VLOOKUP(B177,Sim_20151229!$A$4:$G$1000,7,0)),VLOOKUP(B177,Sim_20151229!$A$4:$G$1000,7,0),"")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IF(ISNUMBER(VLOOKUP(B178,Sim_20151229!$A$4:$G$1000,7,0)),VLOOKUP(B178,Sim_20151229!$A$4:$G$1000,7,0),"")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IF(ISNUMBER(VLOOKUP(B179,Sim_20151229!$A$4:$G$1000,7,0)),VLOOKUP(B179,Sim_20151229!$A$4:$G$1000,7,0),"")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IF(ISNUMBER(VLOOKUP(B180,Sim_20151229!$A$4:$G$1000,7,0)),VLOOKUP(B180,Sim_20151229!$A$4:$G$1000,7,0),"")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IF(ISNUMBER(VLOOKUP(B181,Sim_20151229!$A$4:$G$1000,7,0)),VLOOKUP(B181,Sim_20151229!$A$4:$G$1000,7,0),"")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IF(ISNUMBER(VLOOKUP(B182,Sim_20151229!$A$4:$G$1000,7,0)),VLOOKUP(B182,Sim_20151229!$A$4:$G$1000,7,0),"")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IF(ISNUMBER(VLOOKUP(B183,Sim_20151229!$A$4:$G$1000,7,0)),VLOOKUP(B183,Sim_20151229!$A$4:$G$1000,7,0),"")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IF(ISNUMBER(VLOOKUP(B184,Sim_20151229!$A$4:$G$1000,7,0)),VLOOKUP(B184,Sim_20151229!$A$4:$G$1000,7,0),"")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IF(ISNUMBER(VLOOKUP(B185,Sim_20151229!$A$4:$G$1000,7,0)),VLOOKUP(B185,Sim_20151229!$A$4:$G$1000,7,0),"")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IF(ISNUMBER(VLOOKUP(B186,Sim_20151229!$A$4:$G$1000,7,0)),VLOOKUP(B186,Sim_20151229!$A$4:$G$1000,7,0),"")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IF(ISNUMBER(VLOOKUP(B187,Sim_20151229!$A$4:$G$1000,7,0)),VLOOKUP(B187,Sim_20151229!$A$4:$G$1000,7,0),"")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IF(ISNUMBER(VLOOKUP(B188,Sim_20151229!$A$4:$G$1000,7,0)),VLOOKUP(B188,Sim_20151229!$A$4:$G$1000,7,0),"")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IF(ISNUMBER(VLOOKUP(B189,Sim_20151229!$A$4:$G$1000,7,0)),VLOOKUP(B189,Sim_20151229!$A$4:$G$1000,7,0),"")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IF(ISNUMBER(VLOOKUP(B190,Sim_20151229!$A$4:$G$1000,7,0)),VLOOKUP(B190,Sim_20151229!$A$4:$G$1000,7,0),"")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IF(ISNUMBER(VLOOKUP(B191,Sim_20151229!$A$4:$G$1000,7,0)),VLOOKUP(B191,Sim_20151229!$A$4:$G$1000,7,0),"")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IF(ISNUMBER(VLOOKUP(B192,Sim_20151229!$A$4:$G$1000,7,0)),VLOOKUP(B192,Sim_20151229!$A$4:$G$1000,7,0),"")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IF(ISNUMBER(VLOOKUP(B193,Sim_20151229!$A$4:$G$1000,7,0)),VLOOKUP(B193,Sim_20151229!$A$4:$G$1000,7,0),"")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IF(ISNUMBER(VLOOKUP(B194,Sim_20151229!$A$4:$G$1000,7,0)),VLOOKUP(B194,Sim_20151229!$A$4:$G$1000,7,0),"")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IF(ISNUMBER(VLOOKUP(B195,Sim_20151229!$A$4:$G$1000,7,0)),VLOOKUP(B195,Sim_20151229!$A$4:$G$1000,7,0),"")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IF(ISNUMBER(VLOOKUP(B196,Sim_20151229!$A$4:$G$1000,7,0)),VLOOKUP(B196,Sim_20151229!$A$4:$G$1000,7,0),"")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IF(ISNUMBER(VLOOKUP(B197,Sim_20151229!$A$4:$G$1000,7,0)),VLOOKUP(B197,Sim_20151229!$A$4:$G$1000,7,0),"")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IF(ISNUMBER(VLOOKUP(B198,Sim_20151229!$A$4:$G$1000,7,0)),VLOOKUP(B198,Sim_20151229!$A$4:$G$1000,7,0),"")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IF(ISNUMBER(VLOOKUP(B199,Sim_20151229!$A$4:$G$1000,7,0)),VLOOKUP(B199,Sim_20151229!$A$4:$G$1000,7,0),"")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IF(ISNUMBER(VLOOKUP(B200,Sim_20151229!$A$4:$G$1000,7,0)),VLOOKUP(B200,Sim_20151229!$A$4:$G$1000,7,0),"")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53"/>
  <sheetViews>
    <sheetView workbookViewId="0">
      <selection activeCell="A4" sqref="A4:G53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42226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110</v>
      </c>
      <c r="G2" s="2" t="s">
        <v>14</v>
      </c>
    </row>
    <row r="3" spans="1:7" x14ac:dyDescent="0.25">
      <c r="A3" t="s">
        <v>51</v>
      </c>
      <c r="B3">
        <v>100</v>
      </c>
      <c r="D3">
        <v>8227916.6443102499</v>
      </c>
      <c r="E3">
        <v>-10.662304880000001</v>
      </c>
      <c r="G3" s="3">
        <f>SUM(G4:G1000)</f>
        <v>-10.662306657664196</v>
      </c>
    </row>
    <row r="4" spans="1:7" x14ac:dyDescent="0.25">
      <c r="A4" t="s">
        <v>52</v>
      </c>
      <c r="B4">
        <v>7.2330666199999998</v>
      </c>
      <c r="C4">
        <v>12047.18</v>
      </c>
      <c r="D4">
        <v>595130.69200000004</v>
      </c>
      <c r="E4">
        <v>-8.0895252200000005</v>
      </c>
      <c r="G4" s="3">
        <f>E4*B4/100</f>
        <v>-0.58512074840430162</v>
      </c>
    </row>
    <row r="5" spans="1:7" x14ac:dyDescent="0.25">
      <c r="A5" t="s">
        <v>36</v>
      </c>
      <c r="B5">
        <v>4.0840974299999999</v>
      </c>
      <c r="C5">
        <v>79441.165999999997</v>
      </c>
      <c r="D5">
        <v>336036.13218000002</v>
      </c>
      <c r="E5">
        <v>-9.7380561799999992</v>
      </c>
      <c r="G5" s="3">
        <f t="shared" ref="G5:G53" si="0">E5*B5/100</f>
        <v>-0.39771170217933616</v>
      </c>
    </row>
    <row r="6" spans="1:7" x14ac:dyDescent="0.25">
      <c r="A6" t="s">
        <v>37</v>
      </c>
      <c r="B6">
        <v>0.72977574000000001</v>
      </c>
      <c r="C6">
        <v>8752.9650000000001</v>
      </c>
      <c r="D6">
        <v>60045.339899999999</v>
      </c>
      <c r="E6">
        <v>-8.8872251500000008</v>
      </c>
      <c r="G6" s="3">
        <f t="shared" si="0"/>
        <v>-6.4856813103878613E-2</v>
      </c>
    </row>
    <row r="7" spans="1:7" x14ac:dyDescent="0.25">
      <c r="A7" t="s">
        <v>53</v>
      </c>
      <c r="B7">
        <v>0.52708619000000001</v>
      </c>
      <c r="C7">
        <v>1438.415</v>
      </c>
      <c r="D7">
        <v>43368.212249999997</v>
      </c>
      <c r="E7">
        <v>-8.2467002899999997</v>
      </c>
      <c r="G7" s="3">
        <f t="shared" si="0"/>
        <v>-4.3467218359279948E-2</v>
      </c>
    </row>
    <row r="8" spans="1:7" x14ac:dyDescent="0.25">
      <c r="A8" t="s">
        <v>78</v>
      </c>
      <c r="B8">
        <v>0.62980617999999999</v>
      </c>
      <c r="C8">
        <v>6747.3864000000003</v>
      </c>
      <c r="D8">
        <v>51819.927552000001</v>
      </c>
      <c r="E8">
        <v>-10.066552160000001</v>
      </c>
      <c r="G8" s="3">
        <f t="shared" si="0"/>
        <v>-6.3399767616603486E-2</v>
      </c>
    </row>
    <row r="9" spans="1:7" x14ac:dyDescent="0.25">
      <c r="A9" t="s">
        <v>54</v>
      </c>
      <c r="B9">
        <v>1.41445132</v>
      </c>
      <c r="C9">
        <v>3700.473</v>
      </c>
      <c r="D9">
        <v>116379.87585</v>
      </c>
      <c r="E9">
        <v>-8.7057752599999993</v>
      </c>
      <c r="G9" s="3">
        <f t="shared" si="0"/>
        <v>-0.12313895308130342</v>
      </c>
    </row>
    <row r="10" spans="1:7" x14ac:dyDescent="0.25">
      <c r="A10" t="s">
        <v>79</v>
      </c>
      <c r="B10">
        <v>0.26793255999999999</v>
      </c>
      <c r="C10">
        <v>1180.1534999999999</v>
      </c>
      <c r="D10">
        <v>22045.267380000001</v>
      </c>
      <c r="E10">
        <v>-14.53833961</v>
      </c>
      <c r="G10" s="3">
        <f t="shared" si="0"/>
        <v>-3.895294549856701E-2</v>
      </c>
    </row>
    <row r="11" spans="1:7" x14ac:dyDescent="0.25">
      <c r="A11" t="s">
        <v>38</v>
      </c>
      <c r="B11">
        <v>6.51453331</v>
      </c>
      <c r="C11">
        <v>84146.054999999993</v>
      </c>
      <c r="D11">
        <v>536010.37034999998</v>
      </c>
      <c r="E11">
        <v>-8.0815763500000006</v>
      </c>
      <c r="G11" s="3">
        <f t="shared" si="0"/>
        <v>-0.5264769832938323</v>
      </c>
    </row>
    <row r="12" spans="1:7" x14ac:dyDescent="0.25">
      <c r="A12" t="s">
        <v>39</v>
      </c>
      <c r="B12">
        <v>2.6362718599999999</v>
      </c>
      <c r="C12">
        <v>7441.1750000000002</v>
      </c>
      <c r="D12">
        <v>216910.25125</v>
      </c>
      <c r="E12">
        <v>-10.77483273</v>
      </c>
      <c r="G12" s="3">
        <f t="shared" si="0"/>
        <v>-0.2840538832230598</v>
      </c>
    </row>
    <row r="13" spans="1:7" x14ac:dyDescent="0.25">
      <c r="A13" t="s">
        <v>12</v>
      </c>
      <c r="B13">
        <v>0.55312645000000005</v>
      </c>
      <c r="C13">
        <v>1372.8742999999999</v>
      </c>
      <c r="D13">
        <v>45510.783044999996</v>
      </c>
      <c r="E13">
        <v>-11.63501072</v>
      </c>
      <c r="G13" s="3">
        <f t="shared" si="0"/>
        <v>-6.4356321752655446E-2</v>
      </c>
    </row>
    <row r="14" spans="1:7" x14ac:dyDescent="0.25">
      <c r="A14" t="s">
        <v>11</v>
      </c>
      <c r="B14">
        <v>0.45455187000000002</v>
      </c>
      <c r="C14">
        <v>1285.2284999999999</v>
      </c>
      <c r="D14">
        <v>37400.14935</v>
      </c>
      <c r="E14">
        <v>-12.53947449</v>
      </c>
      <c r="G14" s="3">
        <f t="shared" si="0"/>
        <v>-5.6998415782467962E-2</v>
      </c>
    </row>
    <row r="15" spans="1:7" x14ac:dyDescent="0.25">
      <c r="A15" t="s">
        <v>35</v>
      </c>
      <c r="B15">
        <v>7.6222082799999997</v>
      </c>
      <c r="C15">
        <v>6142.4970000000003</v>
      </c>
      <c r="D15">
        <v>627148.94369999995</v>
      </c>
      <c r="E15">
        <v>-9.3041696500000004</v>
      </c>
      <c r="G15" s="3">
        <f t="shared" si="0"/>
        <v>-0.70918318944754699</v>
      </c>
    </row>
    <row r="16" spans="1:7" x14ac:dyDescent="0.25">
      <c r="A16" t="s">
        <v>40</v>
      </c>
      <c r="B16">
        <v>1.2095183</v>
      </c>
      <c r="C16">
        <v>4086.9879999999998</v>
      </c>
      <c r="D16">
        <v>99518.157800000001</v>
      </c>
      <c r="E16">
        <v>-11.21840572</v>
      </c>
      <c r="G16" s="3">
        <f t="shared" si="0"/>
        <v>-0.13568867015164676</v>
      </c>
    </row>
    <row r="17" spans="1:7" x14ac:dyDescent="0.25">
      <c r="A17" t="s">
        <v>41</v>
      </c>
      <c r="B17">
        <v>1.7056161700000001</v>
      </c>
      <c r="C17">
        <v>24237.768</v>
      </c>
      <c r="D17">
        <v>140336.67671999999</v>
      </c>
      <c r="E17">
        <v>-12.320100780000001</v>
      </c>
      <c r="G17" s="3">
        <f t="shared" si="0"/>
        <v>-0.21013363106397617</v>
      </c>
    </row>
    <row r="18" spans="1:7" x14ac:dyDescent="0.25">
      <c r="A18" t="s">
        <v>80</v>
      </c>
      <c r="B18">
        <v>0.36344386000000001</v>
      </c>
      <c r="C18">
        <v>1210.6824999999999</v>
      </c>
      <c r="D18">
        <v>29903.857749999999</v>
      </c>
      <c r="E18">
        <v>-14.576166150000001</v>
      </c>
      <c r="G18" s="3">
        <f t="shared" si="0"/>
        <v>-5.2976180895573391E-2</v>
      </c>
    </row>
    <row r="19" spans="1:7" x14ac:dyDescent="0.25">
      <c r="A19" t="s">
        <v>42</v>
      </c>
      <c r="B19">
        <v>0.62946005999999999</v>
      </c>
      <c r="C19">
        <v>2425.8290000000002</v>
      </c>
      <c r="D19">
        <v>51791.44915</v>
      </c>
      <c r="E19">
        <v>-11.89058781</v>
      </c>
      <c r="G19" s="3">
        <f t="shared" si="0"/>
        <v>-7.4846501163178689E-2</v>
      </c>
    </row>
    <row r="20" spans="1:7" x14ac:dyDescent="0.25">
      <c r="A20" t="s">
        <v>43</v>
      </c>
      <c r="B20">
        <v>0.47714120999999998</v>
      </c>
      <c r="C20">
        <v>1919.7447999999999</v>
      </c>
      <c r="D20">
        <v>39258.781159999999</v>
      </c>
      <c r="E20">
        <v>-10.72707748</v>
      </c>
      <c r="G20" s="3">
        <f t="shared" si="0"/>
        <v>-5.1183307285709502E-2</v>
      </c>
    </row>
    <row r="21" spans="1:7" x14ac:dyDescent="0.25">
      <c r="A21" t="s">
        <v>44</v>
      </c>
      <c r="B21">
        <v>0.63527876000000005</v>
      </c>
      <c r="C21">
        <v>3398.5830000000001</v>
      </c>
      <c r="D21">
        <v>52270.206539999999</v>
      </c>
      <c r="E21">
        <v>-12.57562733</v>
      </c>
      <c r="G21" s="3">
        <f t="shared" si="0"/>
        <v>-7.989028936424511E-2</v>
      </c>
    </row>
    <row r="22" spans="1:7" x14ac:dyDescent="0.25">
      <c r="A22" t="s">
        <v>45</v>
      </c>
      <c r="B22">
        <v>0.80183366</v>
      </c>
      <c r="C22">
        <v>5986.77</v>
      </c>
      <c r="D22">
        <v>65974.205400000006</v>
      </c>
      <c r="E22">
        <v>-12.39885044</v>
      </c>
      <c r="G22" s="3">
        <f t="shared" si="0"/>
        <v>-9.9418156280978109E-2</v>
      </c>
    </row>
    <row r="23" spans="1:7" x14ac:dyDescent="0.25">
      <c r="A23" t="s">
        <v>46</v>
      </c>
      <c r="B23">
        <v>0.86684287000000004</v>
      </c>
      <c r="C23">
        <v>4980.6639999999998</v>
      </c>
      <c r="D23">
        <v>71323.108479999995</v>
      </c>
      <c r="E23">
        <v>-10.729887959999999</v>
      </c>
      <c r="G23" s="3">
        <f t="shared" si="0"/>
        <v>-9.3011268740248454E-2</v>
      </c>
    </row>
    <row r="24" spans="1:7" x14ac:dyDescent="0.25">
      <c r="A24" t="s">
        <v>55</v>
      </c>
      <c r="B24">
        <v>2.0375162100000002</v>
      </c>
      <c r="C24">
        <v>2701.77495</v>
      </c>
      <c r="D24">
        <v>167645.13564749999</v>
      </c>
      <c r="E24">
        <v>-9.3676366800000004</v>
      </c>
      <c r="G24" s="3">
        <f t="shared" si="0"/>
        <v>-0.19086711584890587</v>
      </c>
    </row>
    <row r="25" spans="1:7" x14ac:dyDescent="0.25">
      <c r="A25" t="s">
        <v>56</v>
      </c>
      <c r="B25">
        <v>3.8057716199999998</v>
      </c>
      <c r="C25">
        <v>2701.77495</v>
      </c>
      <c r="D25">
        <v>313135.71670500003</v>
      </c>
      <c r="E25">
        <v>-9.6426124600000005</v>
      </c>
      <c r="G25" s="3">
        <f t="shared" si="0"/>
        <v>-0.36697580842926386</v>
      </c>
    </row>
    <row r="26" spans="1:7" x14ac:dyDescent="0.25">
      <c r="A26" t="s">
        <v>58</v>
      </c>
      <c r="B26">
        <v>1.5118788400000001</v>
      </c>
      <c r="C26">
        <v>1894.83825</v>
      </c>
      <c r="D26">
        <v>124396.13111250001</v>
      </c>
      <c r="E26">
        <v>-7.3181929600000002</v>
      </c>
      <c r="G26" s="3">
        <f t="shared" si="0"/>
        <v>-0.11064221083260968</v>
      </c>
    </row>
    <row r="27" spans="1:7" x14ac:dyDescent="0.25">
      <c r="A27" t="s">
        <v>8</v>
      </c>
      <c r="B27">
        <v>2.0706907299999999</v>
      </c>
      <c r="C27">
        <v>17858.984</v>
      </c>
      <c r="D27">
        <v>170374.70736</v>
      </c>
      <c r="E27">
        <v>-12.358755110000001</v>
      </c>
      <c r="G27" s="3">
        <f t="shared" si="0"/>
        <v>-0.25591159640617134</v>
      </c>
    </row>
    <row r="28" spans="1:7" x14ac:dyDescent="0.25">
      <c r="A28" t="s">
        <v>59</v>
      </c>
      <c r="B28">
        <v>1.0552869600000001</v>
      </c>
      <c r="C28">
        <v>2340.3809000000001</v>
      </c>
      <c r="D28">
        <v>86828.131389999995</v>
      </c>
      <c r="E28">
        <v>-14.72698593</v>
      </c>
      <c r="G28" s="3">
        <f t="shared" si="0"/>
        <v>-0.15541196212032474</v>
      </c>
    </row>
    <row r="29" spans="1:7" x14ac:dyDescent="0.25">
      <c r="A29" t="s">
        <v>60</v>
      </c>
      <c r="B29">
        <v>0.56694553999999997</v>
      </c>
      <c r="C29">
        <v>2242.683</v>
      </c>
      <c r="D29">
        <v>46647.806400000001</v>
      </c>
      <c r="E29">
        <v>-9.3773345900000002</v>
      </c>
      <c r="G29" s="3">
        <f t="shared" si="0"/>
        <v>-5.3164380228882285E-2</v>
      </c>
    </row>
    <row r="30" spans="1:7" x14ac:dyDescent="0.25">
      <c r="A30" t="s">
        <v>61</v>
      </c>
      <c r="B30">
        <v>1.46665961</v>
      </c>
      <c r="C30">
        <v>764.73720000000003</v>
      </c>
      <c r="D30">
        <v>120675.53015999999</v>
      </c>
      <c r="E30">
        <v>-7.14844656</v>
      </c>
      <c r="G30" s="3">
        <f t="shared" si="0"/>
        <v>-0.10484337843795442</v>
      </c>
    </row>
    <row r="31" spans="1:7" x14ac:dyDescent="0.25">
      <c r="A31" t="s">
        <v>62</v>
      </c>
      <c r="B31">
        <v>0.70336202000000003</v>
      </c>
      <c r="C31">
        <v>1155.1305500000001</v>
      </c>
      <c r="D31">
        <v>57872.040555</v>
      </c>
      <c r="E31">
        <v>-9.1574144400000002</v>
      </c>
      <c r="G31" s="3">
        <f t="shared" si="0"/>
        <v>-6.4409775184955692E-2</v>
      </c>
    </row>
    <row r="32" spans="1:7" x14ac:dyDescent="0.25">
      <c r="A32" t="s">
        <v>48</v>
      </c>
      <c r="B32">
        <v>0.81638281000000001</v>
      </c>
      <c r="C32">
        <v>795.86845000000005</v>
      </c>
      <c r="D32">
        <v>67171.297179999994</v>
      </c>
      <c r="E32">
        <v>-8.5378961600000007</v>
      </c>
      <c r="G32" s="3">
        <f t="shared" si="0"/>
        <v>-6.9701916585890103E-2</v>
      </c>
    </row>
    <row r="33" spans="1:7" x14ac:dyDescent="0.25">
      <c r="A33" t="s">
        <v>63</v>
      </c>
      <c r="B33">
        <v>1.33904033</v>
      </c>
      <c r="C33">
        <v>6937.98</v>
      </c>
      <c r="D33">
        <v>110175.12239999999</v>
      </c>
      <c r="E33">
        <v>-7.9084010100000004</v>
      </c>
      <c r="G33" s="3">
        <f t="shared" si="0"/>
        <v>-0.10589667898202734</v>
      </c>
    </row>
    <row r="34" spans="1:7" x14ac:dyDescent="0.25">
      <c r="A34" t="s">
        <v>64</v>
      </c>
      <c r="B34">
        <v>3.00815403</v>
      </c>
      <c r="C34">
        <v>1134.319</v>
      </c>
      <c r="D34">
        <v>247508.40580000001</v>
      </c>
      <c r="E34">
        <v>-12.37368202</v>
      </c>
      <c r="G34" s="3">
        <f t="shared" si="0"/>
        <v>-0.37221941434401545</v>
      </c>
    </row>
    <row r="35" spans="1:7" x14ac:dyDescent="0.25">
      <c r="A35" t="s">
        <v>65</v>
      </c>
      <c r="B35">
        <v>11.69548099</v>
      </c>
      <c r="C35">
        <v>13766.73</v>
      </c>
      <c r="D35">
        <v>962294.42700000003</v>
      </c>
      <c r="E35">
        <v>-15.425133710000001</v>
      </c>
      <c r="G35" s="3">
        <f t="shared" si="0"/>
        <v>-1.8040435807351318</v>
      </c>
    </row>
    <row r="36" spans="1:7" x14ac:dyDescent="0.25">
      <c r="A36" t="s">
        <v>49</v>
      </c>
      <c r="B36">
        <v>4.7970332500000001</v>
      </c>
      <c r="C36">
        <v>73774.933999999994</v>
      </c>
      <c r="D36">
        <v>394695.89689999999</v>
      </c>
      <c r="E36">
        <v>-8.7623252899999997</v>
      </c>
      <c r="G36" s="3">
        <f t="shared" si="0"/>
        <v>-0.42033165763445896</v>
      </c>
    </row>
    <row r="37" spans="1:7" x14ac:dyDescent="0.25">
      <c r="A37" t="s">
        <v>81</v>
      </c>
      <c r="B37">
        <v>0.27509979000000001</v>
      </c>
      <c r="C37">
        <v>3228.9560000000001</v>
      </c>
      <c r="D37">
        <v>22634.98156</v>
      </c>
      <c r="E37">
        <v>-12.421461109999999</v>
      </c>
      <c r="G37" s="3">
        <f t="shared" si="0"/>
        <v>-3.4171413428541665E-2</v>
      </c>
    </row>
    <row r="38" spans="1:7" x14ac:dyDescent="0.25">
      <c r="A38" t="s">
        <v>13</v>
      </c>
      <c r="B38">
        <v>0.73628629999999995</v>
      </c>
      <c r="C38">
        <v>7220.6225000000004</v>
      </c>
      <c r="D38">
        <v>60581.022774999998</v>
      </c>
      <c r="E38">
        <v>-14.84373188</v>
      </c>
      <c r="G38" s="3">
        <f t="shared" si="0"/>
        <v>-0.10929236424117245</v>
      </c>
    </row>
    <row r="39" spans="1:7" x14ac:dyDescent="0.25">
      <c r="A39" t="s">
        <v>82</v>
      </c>
      <c r="B39">
        <v>0.39091109000000002</v>
      </c>
      <c r="C39">
        <v>5890.8128999999999</v>
      </c>
      <c r="D39">
        <v>32163.838434000001</v>
      </c>
      <c r="E39">
        <v>-10.486732480000001</v>
      </c>
      <c r="G39" s="3">
        <f t="shared" si="0"/>
        <v>-4.099380024295203E-2</v>
      </c>
    </row>
    <row r="40" spans="1:7" x14ac:dyDescent="0.25">
      <c r="A40" t="s">
        <v>66</v>
      </c>
      <c r="B40">
        <v>1.2325212699999999</v>
      </c>
      <c r="C40">
        <v>2291.77</v>
      </c>
      <c r="D40">
        <v>101410.82249999999</v>
      </c>
      <c r="E40">
        <v>-7.0641918199999996</v>
      </c>
      <c r="G40" s="3">
        <f t="shared" si="0"/>
        <v>-8.7067666735100108E-2</v>
      </c>
    </row>
    <row r="41" spans="1:7" x14ac:dyDescent="0.25">
      <c r="A41" t="s">
        <v>67</v>
      </c>
      <c r="B41">
        <v>0.64420303000000001</v>
      </c>
      <c r="C41">
        <v>1460.17875</v>
      </c>
      <c r="D41">
        <v>53004.488624999998</v>
      </c>
      <c r="E41">
        <v>-11.65538883</v>
      </c>
      <c r="G41" s="3">
        <f t="shared" si="0"/>
        <v>-7.5084368001141544E-2</v>
      </c>
    </row>
    <row r="42" spans="1:7" x14ac:dyDescent="0.25">
      <c r="A42" t="s">
        <v>68</v>
      </c>
      <c r="B42">
        <v>0.60347105999999995</v>
      </c>
      <c r="C42">
        <v>5397.0756000000001</v>
      </c>
      <c r="D42">
        <v>49653.095520000003</v>
      </c>
      <c r="E42">
        <v>-9.2997407899999995</v>
      </c>
      <c r="G42" s="3">
        <f t="shared" si="0"/>
        <v>-5.6121244322665367E-2</v>
      </c>
    </row>
    <row r="43" spans="1:7" x14ac:dyDescent="0.25">
      <c r="A43" t="s">
        <v>5</v>
      </c>
      <c r="B43">
        <v>1.8642508099999999</v>
      </c>
      <c r="C43">
        <v>21098.9</v>
      </c>
      <c r="D43">
        <v>153389.003</v>
      </c>
      <c r="E43">
        <v>-12.39719582</v>
      </c>
      <c r="G43" s="3">
        <f t="shared" si="0"/>
        <v>-0.23111482349163612</v>
      </c>
    </row>
    <row r="44" spans="1:7" x14ac:dyDescent="0.25">
      <c r="A44" t="s">
        <v>9</v>
      </c>
      <c r="B44">
        <v>2.8195718699999999</v>
      </c>
      <c r="C44">
        <v>5213.3038999999999</v>
      </c>
      <c r="D44">
        <v>231992.02355000001</v>
      </c>
      <c r="E44">
        <v>-11.89922142</v>
      </c>
      <c r="G44" s="3">
        <f t="shared" si="0"/>
        <v>-0.33550709990733452</v>
      </c>
    </row>
    <row r="45" spans="1:7" x14ac:dyDescent="0.25">
      <c r="A45" t="s">
        <v>69</v>
      </c>
      <c r="B45">
        <v>1.2097429799999999</v>
      </c>
      <c r="C45">
        <v>1387.2702999999999</v>
      </c>
      <c r="D45">
        <v>99536.644025000001</v>
      </c>
      <c r="E45">
        <v>-8.0421838799999996</v>
      </c>
      <c r="G45" s="3">
        <f t="shared" si="0"/>
        <v>-9.7289754926991615E-2</v>
      </c>
    </row>
    <row r="46" spans="1:7" x14ac:dyDescent="0.25">
      <c r="A46" t="s">
        <v>70</v>
      </c>
      <c r="B46">
        <v>1.07529293</v>
      </c>
      <c r="C46">
        <v>2420.6349</v>
      </c>
      <c r="D46">
        <v>88474.205595000007</v>
      </c>
      <c r="E46">
        <v>-12.44968319</v>
      </c>
      <c r="G46" s="3">
        <f t="shared" si="0"/>
        <v>-0.13387056314946846</v>
      </c>
    </row>
    <row r="47" spans="1:7" x14ac:dyDescent="0.25">
      <c r="A47" t="s">
        <v>71</v>
      </c>
      <c r="B47">
        <v>0.43268177000000002</v>
      </c>
      <c r="C47">
        <v>3042.7945</v>
      </c>
      <c r="D47">
        <v>35600.695650000001</v>
      </c>
      <c r="E47">
        <v>-8.6599302300000005</v>
      </c>
      <c r="G47" s="3">
        <f t="shared" si="0"/>
        <v>-3.746993939992907E-2</v>
      </c>
    </row>
    <row r="48" spans="1:7" x14ac:dyDescent="0.25">
      <c r="A48" t="s">
        <v>72</v>
      </c>
      <c r="B48">
        <v>2.2291153399999999</v>
      </c>
      <c r="C48">
        <v>1581.1185499999999</v>
      </c>
      <c r="D48">
        <v>183409.7518</v>
      </c>
      <c r="E48">
        <v>-8.4819517100000006</v>
      </c>
      <c r="G48" s="3">
        <f t="shared" si="0"/>
        <v>-0.18907248669900231</v>
      </c>
    </row>
    <row r="49" spans="1:7" x14ac:dyDescent="0.25">
      <c r="A49" t="s">
        <v>73</v>
      </c>
      <c r="B49">
        <v>0.68285030999999996</v>
      </c>
      <c r="C49">
        <v>588.62602500000003</v>
      </c>
      <c r="D49">
        <v>56184.354086250001</v>
      </c>
      <c r="E49">
        <v>-7.8766827599999996</v>
      </c>
      <c r="G49" s="3">
        <f t="shared" si="0"/>
        <v>-5.378595264437655E-2</v>
      </c>
    </row>
    <row r="50" spans="1:7" x14ac:dyDescent="0.25">
      <c r="A50" t="s">
        <v>6</v>
      </c>
      <c r="B50">
        <v>9.7633859399999992</v>
      </c>
      <c r="C50">
        <v>5625.5129999999999</v>
      </c>
      <c r="D50">
        <v>803323.25639999995</v>
      </c>
      <c r="E50">
        <v>-12.079795839999999</v>
      </c>
      <c r="G50" s="3">
        <f t="shared" si="0"/>
        <v>-1.1793970886232648</v>
      </c>
    </row>
    <row r="51" spans="1:7" x14ac:dyDescent="0.25">
      <c r="A51" t="s">
        <v>83</v>
      </c>
      <c r="B51">
        <v>0.36044293999999999</v>
      </c>
      <c r="C51">
        <v>1961.43815</v>
      </c>
      <c r="D51">
        <v>29656.944828</v>
      </c>
      <c r="E51">
        <v>-10.3914299</v>
      </c>
      <c r="G51" s="3">
        <f t="shared" si="0"/>
        <v>-3.7455175439599059E-2</v>
      </c>
    </row>
    <row r="52" spans="1:7" x14ac:dyDescent="0.25">
      <c r="A52" t="s">
        <v>50</v>
      </c>
      <c r="B52">
        <v>0.6658231</v>
      </c>
      <c r="C52">
        <v>7227.3575000000001</v>
      </c>
      <c r="D52">
        <v>54783.369850000003</v>
      </c>
      <c r="E52">
        <v>-9.62764168</v>
      </c>
      <c r="G52" s="3">
        <f t="shared" si="0"/>
        <v>-6.4103062290668075E-2</v>
      </c>
    </row>
    <row r="53" spans="1:7" x14ac:dyDescent="0.25">
      <c r="A53" t="s">
        <v>75</v>
      </c>
      <c r="B53">
        <v>0.78410382999999995</v>
      </c>
      <c r="C53">
        <v>1363.9621500000001</v>
      </c>
      <c r="D53">
        <v>64515.409695000002</v>
      </c>
      <c r="E53">
        <v>-9.0836734799999999</v>
      </c>
      <c r="G53" s="3">
        <f t="shared" si="0"/>
        <v>-7.1225431661374281E-2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Sim_20180126_WTI</vt:lpstr>
      <vt:lpstr>Realised_20180126_2w_Attr_WTI</vt:lpstr>
      <vt:lpstr>Sim_20180126</vt:lpstr>
      <vt:lpstr>Realised_20180126_2w_Attr</vt:lpstr>
      <vt:lpstr>Sim_20160104</vt:lpstr>
      <vt:lpstr>Realised_20160104_2w_Attr</vt:lpstr>
      <vt:lpstr>Sim_20151229</vt:lpstr>
      <vt:lpstr>Realised_20151229_2w_Attr</vt:lpstr>
      <vt:lpstr>Sim_20150810</vt:lpstr>
      <vt:lpstr>Realised_20150810_2w_Attr</vt:lpstr>
      <vt:lpstr>Sim_20150624</vt:lpstr>
      <vt:lpstr>Realised_20150624_2w_Attr</vt:lpstr>
      <vt:lpstr>Sim_20120503</vt:lpstr>
      <vt:lpstr>Realised_20120503_3w_Attr</vt:lpstr>
      <vt:lpstr>Sim_20110921</vt:lpstr>
      <vt:lpstr>Realised_20110921_2w_Attr</vt:lpstr>
      <vt:lpstr>Sim_20100111</vt:lpstr>
      <vt:lpstr>Realised_20100111_2w_Attr</vt:lpstr>
      <vt:lpstr>2009_2018</vt:lpstr>
      <vt:lpstr>data</vt:lpstr>
      <vt:lpstr>ScatterPlot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 Li</cp:lastModifiedBy>
  <dcterms:created xsi:type="dcterms:W3CDTF">2013-04-03T15:49:21Z</dcterms:created>
  <dcterms:modified xsi:type="dcterms:W3CDTF">2018-08-24T00:04:29Z</dcterms:modified>
</cp:coreProperties>
</file>