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ck\Documents\Arduino\libraries\NotSoSmartWatch\Hardware\Basic\Top\"/>
    </mc:Choice>
  </mc:AlternateContent>
  <xr:revisionPtr revIDLastSave="0" documentId="13_ncr:1_{0C467ED8-53E8-4E66-9E77-413E74084A27}" xr6:coauthVersionLast="45" xr6:coauthVersionMax="45" xr10:uidLastSave="{00000000-0000-0000-0000-000000000000}"/>
  <bookViews>
    <workbookView xWindow="11328" yWindow="5136" windowWidth="11712" windowHeight="8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5" i="1"/>
  <c r="M31" i="1"/>
  <c r="M30" i="1"/>
  <c r="M29" i="1"/>
  <c r="M28" i="1"/>
  <c r="O27" i="1"/>
  <c r="M27" i="1"/>
  <c r="O26" i="1"/>
  <c r="M26" i="1"/>
  <c r="M25" i="1"/>
  <c r="M24" i="1"/>
  <c r="M23" i="1"/>
  <c r="M22" i="1"/>
  <c r="M21" i="1"/>
  <c r="M20" i="1"/>
  <c r="M19" i="1"/>
  <c r="M18" i="1"/>
  <c r="M17" i="1"/>
  <c r="M11" i="1"/>
  <c r="M16" i="1"/>
  <c r="M15" i="1"/>
  <c r="M14" i="1"/>
  <c r="M13" i="1"/>
  <c r="M12" i="1"/>
  <c r="M10" i="1"/>
  <c r="O9" i="1"/>
  <c r="M9" i="1"/>
  <c r="O6" i="1"/>
  <c r="M6" i="1"/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<sst xmlns="http://schemas.openxmlformats.org/spreadsheetml/2006/main" count="273" uniqueCount="189">
  <si>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</si>
  <si>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</si>
  <si>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</si>
  <si>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</si>
  <si>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</si>
  <si>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</si>
  <si>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</si>
  <si>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</si>
  <si>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</si>
  <si>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</si>
  <si>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</si>
  <si>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</si>
  <si>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</si>
  <si>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</si>
  <si>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</si>
  <si>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</si>
  <si>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</si>
  <si>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</si>
  <si>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</si>
  <si>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</si>
  <si>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</si>
  <si>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</si>
  <si>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</si>
  <si>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</si>
  <si>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</si>
  <si>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</si>
  <si>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</si>
  <si>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NotSoSmartWatch Top Board -- Rev A / Thomas Davis</t>
  </si>
  <si>
    <t>U1</t>
  </si>
  <si>
    <t>Microcontroller</t>
  </si>
  <si>
    <t>Debugger</t>
  </si>
  <si>
    <t>DEBUG1</t>
  </si>
  <si>
    <t>OLED</t>
  </si>
  <si>
    <t>U4</t>
  </si>
  <si>
    <t>FTDI</t>
  </si>
  <si>
    <t>USB Interface</t>
  </si>
  <si>
    <t>Battery Charger</t>
  </si>
  <si>
    <t>Voltage Regulator</t>
  </si>
  <si>
    <t>Header Pins - 2</t>
  </si>
  <si>
    <t>CHRG</t>
  </si>
  <si>
    <t>LDO1</t>
  </si>
  <si>
    <t>USB1</t>
  </si>
  <si>
    <t>J1</t>
  </si>
  <si>
    <t>J2</t>
  </si>
  <si>
    <t>DigiKey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</si>
  <si>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</si>
  <si>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</si>
  <si>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</si>
  <si>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</si>
  <si>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</si>
  <si>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Datasheet 128x64 OLED Module SPI 0.96"Graphic Displays,White on Black</t>
  </si>
  <si>
    <t>Flexible Connector</t>
  </si>
  <si>
    <t>EastRising</t>
  </si>
  <si>
    <t>https://www.buydisplay.com/datasheet-128x64-oled-module-spi-0-96-inch-graphic-displays-white-on-black</t>
  </si>
  <si>
    <t>BuyDisplay.com</t>
  </si>
  <si>
    <t>Linear Voltage Regulator IC  1 Output  300mA SOT-23-5</t>
  </si>
  <si>
    <t>SOT23-5</t>
  </si>
  <si>
    <t>Microchip Technology</t>
  </si>
  <si>
    <t>MIC5504-3.3YM5-TR</t>
  </si>
  <si>
    <t>576-4764-1-ND</t>
  </si>
  <si>
    <t>Charger IC Lithium-Ion/Polymer SOT-23-5</t>
  </si>
  <si>
    <t>SOT-23-5</t>
  </si>
  <si>
    <t>MCP73831T-2ACI/OT</t>
  </si>
  <si>
    <t>MCP73831T-2ACI/OTCT-ND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</si>
  <si>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</si>
  <si>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</si>
  <si>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</si>
  <si>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</si>
  <si>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</si>
  <si>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</si>
  <si>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</si>
  <si>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</si>
  <si>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</si>
  <si>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</si>
  <si>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SW3, SW4</t>
  </si>
  <si>
    <t>Tactile Switch SPST-NO Top Actuated Surface Mount</t>
  </si>
  <si>
    <t>Gull Wing</t>
  </si>
  <si>
    <t>C&amp;K</t>
  </si>
  <si>
    <t>PTS645SM43SMTR92 LFS</t>
  </si>
  <si>
    <t>CKN9112CT-ND</t>
  </si>
  <si>
    <t>Bigger Button</t>
  </si>
  <si>
    <t>SW1, RESET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</si>
  <si>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</si>
  <si>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</si>
  <si>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</si>
  <si>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</si>
  <si>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</si>
  <si>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</si>
  <si>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D1, D2, D3</t>
  </si>
  <si>
    <t>100 nF Capacitor</t>
  </si>
  <si>
    <t>0.1µF ±5% 16V Ceramic Capacitor X7R 0603 (1608 Metric)</t>
  </si>
  <si>
    <t>Yageo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</si>
  <si>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</si>
  <si>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</si>
  <si>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</si>
  <si>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</si>
  <si>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</si>
  <si>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</si>
  <si>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C16, C17, C18, C19, C20</t>
  </si>
  <si>
    <t>10 uF 0603 Capacitor</t>
  </si>
  <si>
    <t>10µF ±10% 10V Ceramic Capacitor X5R 0603 (1608 Metric)</t>
  </si>
  <si>
    <t>Murata Electronics</t>
  </si>
  <si>
    <t>GRM188R61A106KE69J</t>
  </si>
  <si>
    <t>490-14372-1-ND</t>
  </si>
  <si>
    <t>390 kOhms ±1% 0.1W, 1/10W Chip Resistor 0603 (1608 Metric) Automotive AEC-Q200 Thick Film</t>
  </si>
  <si>
    <t>RMCF0603FG390K</t>
  </si>
  <si>
    <t>RMCF0603FG390KCT-ND</t>
  </si>
  <si>
    <t>R15</t>
  </si>
  <si>
    <t>47 pF Capacitor</t>
  </si>
  <si>
    <t>47pF ±5% 50V Ceramic Capacitor C0G, NP0 0603 (1608 Metric)</t>
  </si>
  <si>
    <t>Walsin Technology Corporation</t>
  </si>
  <si>
    <t>0603N470J500CT</t>
  </si>
  <si>
    <t>1292-1528-1-ND</t>
  </si>
  <si>
    <t>C12, C13</t>
  </si>
  <si>
    <t>C11, C14</t>
  </si>
  <si>
    <t>27 ohm resistor</t>
  </si>
  <si>
    <t>27 Ohms ±1% 0.1W, 1/10W Chip Resistor 0603 (1608 Metric) Automotive AEC-Q200 Thick Film</t>
  </si>
  <si>
    <t>RMCF0603FT27R0</t>
  </si>
  <si>
    <t>RMCF0603FT27R0CT-ND</t>
  </si>
  <si>
    <t>R11, R12</t>
  </si>
  <si>
    <t>1 kOhms ±1% 0.1W, 1/10W Chip Resistor 0603 (1608 Metric) Automotive AEC-Q200 Thick Film</t>
  </si>
  <si>
    <t>RMCF0603FT1K00</t>
  </si>
  <si>
    <t>RMCF0603FT1K00CT-ND</t>
  </si>
  <si>
    <t>Red LED</t>
  </si>
  <si>
    <t>Yellow LED</t>
  </si>
  <si>
    <t>LED4</t>
  </si>
  <si>
    <t>Red 622nm LED Indication - Discrete 2.2V 0603 (1608 Metric)</t>
  </si>
  <si>
    <t>Inolux</t>
  </si>
  <si>
    <t>IN-S63ATR</t>
  </si>
  <si>
    <t>1830-1065-1-ND</t>
  </si>
  <si>
    <t>Yellow 590nm LED Indication - Discrete 2V 0603 (1608 Metric)</t>
  </si>
  <si>
    <t>Wurth Electronics Inc.</t>
  </si>
  <si>
    <t>150060YS75000</t>
  </si>
  <si>
    <t>732-4981-1-ND</t>
  </si>
  <si>
    <t>Blue LED</t>
  </si>
  <si>
    <t>Blue 470nm LED Indication - Discrete 3V 0603 (1608 Metric)</t>
  </si>
  <si>
    <t>IN-S63AT5B</t>
  </si>
  <si>
    <t>1830-1061-1-ND</t>
  </si>
  <si>
    <t>LED2</t>
  </si>
  <si>
    <t>LED1, LED3</t>
  </si>
  <si>
    <t>R4, R5, R14, R16</t>
  </si>
  <si>
    <t>XTAL1</t>
  </si>
  <si>
    <t>32.768 kHz Crystal</t>
  </si>
  <si>
    <t>32.768kHz ±10ppm Crystal 12.5pF 90 kOhms 2-SMD, No Lead</t>
  </si>
  <si>
    <t>2-SMD, No Lead</t>
  </si>
  <si>
    <t>ECS Inc.</t>
  </si>
  <si>
    <t>ECS-.327-12.5-12-C-TR</t>
  </si>
  <si>
    <t>XC2288CT-ND</t>
  </si>
  <si>
    <t>C3, C4</t>
  </si>
  <si>
    <t>12 pF Capacitor</t>
  </si>
  <si>
    <t>12pF ±5% 50V Ceramic Capacitor C0G, NP0 0603 (1608 Metric)</t>
  </si>
  <si>
    <t>0603N120J500CT</t>
  </si>
  <si>
    <t>1292-1480-1-ND</t>
  </si>
  <si>
    <t>Connector Header Through Hole 10 position 0.050" (1.27mm)</t>
  </si>
  <si>
    <t>NA</t>
  </si>
  <si>
    <t>Amphenol ICC (FCI)</t>
  </si>
  <si>
    <t>20021111-00010T4LF</t>
  </si>
  <si>
    <t>609-3712-ND</t>
  </si>
  <si>
    <t>C2, C15</t>
  </si>
  <si>
    <t>1 uF Capacitor</t>
  </si>
  <si>
    <t>L1</t>
  </si>
  <si>
    <t>C1, C8, C9</t>
  </si>
  <si>
    <t>4.7 uF Capacitor</t>
  </si>
  <si>
    <t>C5, C7</t>
  </si>
  <si>
    <t>10 uH Inductor</t>
  </si>
  <si>
    <t>10µH Shielded Multilayer Inductor 250mA 1.05Ohm 0603 (1608 Metric)</t>
  </si>
  <si>
    <t>TDK Corporation</t>
  </si>
  <si>
    <t>MLZ1608M100WTD25</t>
  </si>
  <si>
    <t>CL10A475KO8NNNC</t>
  </si>
  <si>
    <t>1276-1784-1-ND</t>
  </si>
  <si>
    <t>1k ohm Resistor</t>
  </si>
  <si>
    <t>100k ohm Resistor</t>
  </si>
  <si>
    <t>10k ohm Resistor</t>
  </si>
  <si>
    <t>390k ohm resistor</t>
  </si>
  <si>
    <t>R3, R7, R8, R9</t>
  </si>
  <si>
    <t>4.7 uF ±10% 16V Ceramic Capacitor X5R 0603 (1608 Metric)</t>
  </si>
  <si>
    <t>100 kOhms ±1% 0.1W, 1/10W Chip Resistor 0603 (1608 Metric) Automotive AEC-Q200 Thick Film</t>
  </si>
  <si>
    <t>RMCF0603FT100K</t>
  </si>
  <si>
    <t>RMCF0603FT100KCT-ND</t>
  </si>
  <si>
    <t>R1, R2, R6, R10, R13</t>
  </si>
  <si>
    <t>CONN_07-1.27MM (CONN_07)</t>
  </si>
  <si>
    <t>50 Position Header Connector 0.050" (1.27mm) Through Hole Gold</t>
  </si>
  <si>
    <t>Sullins Connector Solutions</t>
  </si>
  <si>
    <t>LPPB501NFFN-RC</t>
  </si>
  <si>
    <t>S9008E-50-ND</t>
  </si>
  <si>
    <t>Tiny Rectangular Switch</t>
  </si>
  <si>
    <t>C&amp;K Components</t>
  </si>
  <si>
    <t>PTS830GM140 SMTR LFS</t>
  </si>
  <si>
    <t>CKN10587CT-ND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</si>
</sst>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Quattrocento Sans"/>
    </font>
    <font>
      <b/>
      <sz val="8"/>
      <color theme="1"/>
      <name val="Segoe UI Historic"/>
      <family val="2"/>
    </font>
    <font>
      <sz val="8"/>
      <color rgb="FF000000"/>
      <name val="Segoe UI Historic"/>
      <family val="2"/>
    </font>
    <font>
      <sz val="8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0" fillId="0" borderId="0" xfId="0" applyFont="1"/>
    <xf numFmtId="0" fontId="11" fillId="4" borderId="5" xfId="0" applyFont="1" applyFill="1" applyBorder="1"/>
    <xf numFmtId="0" fontId="4" fillId="0" borderId="0" xfId="0" quotePrefix="1" applyFont="1"/>
    <xf numFmtId="44" fontId="4" fillId="0" borderId="0" xfId="0" applyNumberFormat="1" applyFont="1"/>
    <xf numFmtId="0" fontId="4" fillId="0" borderId="0" xfId="0" quotePrefix="1" applyFont="1" applyAlignment="1">
      <alignment vertical="top"/>
    </xf>
    <xf numFmtId="0" fontId="12" fillId="0" borderId="0" xfId="0" applyFont="1"/>
    <xf numFmtId="0" fontId="12" fillId="0" borderId="0" xfId="0" applyFont="1" applyAlignment="1">
      <alignment wrapText="1"/>
    </xf>
    <xf numFmtId="44" fontId="12" fillId="0" borderId="0" xfId="0" applyNumberFormat="1" applyFont="1"/>
    <xf numFmtId="165" fontId="4" fillId="0" borderId="0" xfId="0" applyNumberFormat="1" applyFont="1"/>
    <xf numFmtId="0" fontId="13" fillId="0" borderId="0" xfId="0" quotePrefix="1" applyFont="1"/>
    <xf numFmtId="0" fontId="13" fillId="0" borderId="0" xfId="0" applyFont="1"/>
    <xf numFmtId="0" fontId="13" fillId="0" borderId="0" xfId="0" quotePrefix="1" applyFont="1" applyAlignment="1">
      <alignment wrapText="1"/>
    </xf>
    <xf numFmtId="44" fontId="13" fillId="0" borderId="0" xfId="0" applyNumberFormat="1" applyFont="1"/>
    <xf numFmtId="4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tabSelected="1" topLeftCell="A5" zoomScale="99" zoomScaleNormal="99" zoomScalePageLayoutView="125" workbookViewId="0">
      <selection activeCell="A35" sqref="A35"/>
    </sheetView>
  </sheetViews>
  <sheetFormatPr defaultColWidth="10.796875" defaultRowHeight="10.199999999999999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44" s="3" customFormat="1" ht="15">
      <c r="A1" s="12" t="s">
        <v>27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13</v>
      </c>
      <c r="M1" s="6">
        <f>SUM(M5:M100)</f>
        <v>23.845800000000001</v>
      </c>
      <c r="N1" s="5" t="s">
        <v>23</v>
      </c>
      <c r="O1" s="6">
        <f>SUM(O5:O100)</f>
        <v>2.2500999999999998</v>
      </c>
    </row>
    <row r="2" spans="1:44" s="2" customFormat="1" ht="11.4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21</v>
      </c>
      <c r="O2" s="7" t="s">
        <v>13</v>
      </c>
    </row>
    <row r="3" spans="1:44" customFormat="1" ht="15.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44" customFormat="1" ht="10.5" customHeight="1">
      <c r="A4" s="16"/>
      <c r="B4" s="16" t="s">
        <v>44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s="2" customFormat="1" ht="15" customHeight="1">
      <c r="A5" s="29">
        <v>1</v>
      </c>
      <c r="B5" s="2" t="s">
        <v>29</v>
      </c>
      <c r="C5" s="2" t="s">
        <v>28</v>
      </c>
      <c r="D5" s="17" t="s">
        <v>45</v>
      </c>
      <c r="E5" s="17" t="s">
        <v>12</v>
      </c>
      <c r="F5" s="17" t="s">
        <v>46</v>
      </c>
      <c r="G5" s="17" t="s">
        <v>47</v>
      </c>
      <c r="H5" s="17" t="s">
        <v>48</v>
      </c>
      <c r="I5" s="17" t="s">
        <v>9</v>
      </c>
      <c r="J5" s="17" t="s">
        <v>49</v>
      </c>
      <c r="K5" s="18">
        <v>10.1</v>
      </c>
      <c r="L5" s="11">
        <v>1</v>
      </c>
      <c r="M5" s="10">
        <f t="shared" ref="M5:M6" si="0">K5*L5</f>
        <v>10.1</v>
      </c>
      <c r="N5" s="10"/>
      <c r="O5" s="10"/>
    </row>
    <row r="6" spans="1:44" s="2" customFormat="1" ht="11.4">
      <c r="A6" s="8">
        <v>2</v>
      </c>
      <c r="B6" s="2" t="s">
        <v>34</v>
      </c>
      <c r="C6" s="2" t="s">
        <v>34</v>
      </c>
      <c r="D6" s="17" t="s">
        <v>69</v>
      </c>
      <c r="E6" s="17" t="s">
        <v>12</v>
      </c>
      <c r="F6" s="17" t="s">
        <v>70</v>
      </c>
      <c r="G6" s="17" t="s">
        <v>71</v>
      </c>
      <c r="H6" s="17" t="s">
        <v>72</v>
      </c>
      <c r="I6" s="17" t="s">
        <v>9</v>
      </c>
      <c r="J6" s="17" t="s">
        <v>73</v>
      </c>
      <c r="K6" s="18">
        <v>2.12</v>
      </c>
      <c r="L6" s="11">
        <v>1</v>
      </c>
      <c r="M6" s="10">
        <f t="shared" si="0"/>
        <v>2.12</v>
      </c>
      <c r="N6" s="10">
        <v>1.98</v>
      </c>
      <c r="O6" s="10">
        <f t="shared" ref="O6" si="1">L6*N6</f>
        <v>1.98</v>
      </c>
    </row>
    <row r="7" spans="1:44" s="2" customFormat="1" ht="11.4">
      <c r="A7" s="29">
        <v>3</v>
      </c>
      <c r="B7" s="2" t="s">
        <v>35</v>
      </c>
      <c r="C7" s="2" t="s">
        <v>41</v>
      </c>
      <c r="D7" s="17" t="s">
        <v>64</v>
      </c>
      <c r="E7" s="17" t="s">
        <v>12</v>
      </c>
      <c r="F7" s="17" t="s">
        <v>65</v>
      </c>
      <c r="G7" s="19" t="s">
        <v>66</v>
      </c>
      <c r="H7" s="17" t="s">
        <v>67</v>
      </c>
      <c r="I7" s="17" t="s">
        <v>9</v>
      </c>
      <c r="J7" s="17" t="s">
        <v>68</v>
      </c>
      <c r="K7" s="18">
        <v>0.43</v>
      </c>
      <c r="L7" s="11">
        <v>1</v>
      </c>
      <c r="M7" s="18">
        <f t="shared" ref="M7:M11" si="2">K7*L7</f>
        <v>0.43</v>
      </c>
      <c r="N7" s="10"/>
      <c r="O7" s="10"/>
    </row>
    <row r="8" spans="1:44" s="2" customFormat="1" ht="11.4">
      <c r="A8" s="8">
        <v>4</v>
      </c>
      <c r="B8" s="2" t="s">
        <v>36</v>
      </c>
      <c r="C8" s="2" t="s">
        <v>39</v>
      </c>
      <c r="D8" s="20" t="s">
        <v>60</v>
      </c>
      <c r="E8" s="20" t="s">
        <v>12</v>
      </c>
      <c r="F8" s="21" t="s">
        <v>61</v>
      </c>
      <c r="G8" s="20" t="s">
        <v>57</v>
      </c>
      <c r="H8" s="20" t="s">
        <v>62</v>
      </c>
      <c r="I8" s="20" t="s">
        <v>9</v>
      </c>
      <c r="J8" s="20" t="s">
        <v>63</v>
      </c>
      <c r="K8" s="22">
        <v>0.56000000000000005</v>
      </c>
      <c r="L8" s="11">
        <v>1</v>
      </c>
      <c r="M8" s="18">
        <f t="shared" si="2"/>
        <v>0.56000000000000005</v>
      </c>
      <c r="N8" s="10"/>
      <c r="O8" s="10"/>
    </row>
    <row r="9" spans="1:44" ht="11.4">
      <c r="A9" s="29">
        <v>5</v>
      </c>
      <c r="B9" s="2" t="s">
        <v>37</v>
      </c>
      <c r="C9" s="2" t="s">
        <v>40</v>
      </c>
      <c r="D9" s="17" t="s">
        <v>55</v>
      </c>
      <c r="E9" s="17" t="s">
        <v>12</v>
      </c>
      <c r="F9" s="17" t="s">
        <v>56</v>
      </c>
      <c r="G9" s="17" t="s">
        <v>57</v>
      </c>
      <c r="H9" s="17" t="s">
        <v>58</v>
      </c>
      <c r="I9" s="17" t="s">
        <v>9</v>
      </c>
      <c r="J9" s="17" t="s">
        <v>59</v>
      </c>
      <c r="K9" s="18">
        <v>0.11</v>
      </c>
      <c r="L9" s="2">
        <v>1</v>
      </c>
      <c r="M9" s="18">
        <f t="shared" si="2"/>
        <v>0.11</v>
      </c>
      <c r="N9" s="18">
        <v>0.08</v>
      </c>
      <c r="O9" s="18">
        <f t="shared" ref="O9" si="3">L9*N9</f>
        <v>0.08</v>
      </c>
    </row>
    <row r="10" spans="1:44" ht="11.4">
      <c r="A10" s="8">
        <v>6</v>
      </c>
      <c r="B10" s="2" t="s">
        <v>80</v>
      </c>
      <c r="C10" s="2" t="s">
        <v>74</v>
      </c>
      <c r="D10" s="2" t="s">
        <v>75</v>
      </c>
      <c r="E10" s="20" t="s">
        <v>12</v>
      </c>
      <c r="F10" s="20" t="s">
        <v>76</v>
      </c>
      <c r="G10" s="2" t="s">
        <v>77</v>
      </c>
      <c r="H10" s="2" t="s">
        <v>78</v>
      </c>
      <c r="I10" s="20" t="s">
        <v>9</v>
      </c>
      <c r="J10" s="2" t="s">
        <v>79</v>
      </c>
      <c r="K10" s="23">
        <v>0.25</v>
      </c>
      <c r="L10" s="2">
        <v>2</v>
      </c>
      <c r="M10" s="18">
        <f t="shared" si="2"/>
        <v>0.5</v>
      </c>
      <c r="N10" s="2"/>
      <c r="O10" s="2"/>
    </row>
    <row r="11" spans="1:44" ht="11.4">
      <c r="A11" s="29">
        <v>7</v>
      </c>
      <c r="B11" s="2" t="s">
        <v>173</v>
      </c>
      <c r="C11" s="2" t="s">
        <v>107</v>
      </c>
      <c r="D11" s="17" t="s">
        <v>104</v>
      </c>
      <c r="E11" s="17" t="s">
        <v>12</v>
      </c>
      <c r="F11" s="17" t="s">
        <v>15</v>
      </c>
      <c r="G11" s="17" t="s">
        <v>17</v>
      </c>
      <c r="H11" s="17" t="s">
        <v>105</v>
      </c>
      <c r="I11" s="2" t="s">
        <v>9</v>
      </c>
      <c r="J11" s="17" t="s">
        <v>106</v>
      </c>
      <c r="K11" s="18">
        <v>5.8999999999999999E-3</v>
      </c>
      <c r="L11" s="2">
        <v>1</v>
      </c>
      <c r="M11" s="18">
        <f t="shared" si="2"/>
        <v>5.8999999999999999E-3</v>
      </c>
      <c r="N11" s="2"/>
      <c r="O11" s="2"/>
    </row>
    <row r="12" spans="1:44" ht="11.4">
      <c r="A12" s="8">
        <v>8</v>
      </c>
      <c r="B12" s="2" t="s">
        <v>82</v>
      </c>
      <c r="C12" s="2" t="s">
        <v>88</v>
      </c>
      <c r="D12" s="24" t="s">
        <v>83</v>
      </c>
      <c r="E12" s="25" t="s">
        <v>12</v>
      </c>
      <c r="F12" s="26" t="s">
        <v>84</v>
      </c>
      <c r="G12" s="24" t="s">
        <v>85</v>
      </c>
      <c r="H12" s="24" t="s">
        <v>86</v>
      </c>
      <c r="I12" s="17" t="s">
        <v>9</v>
      </c>
      <c r="J12" s="24" t="s">
        <v>87</v>
      </c>
      <c r="K12" s="27">
        <v>0.25600000000000001</v>
      </c>
      <c r="L12" s="2">
        <v>3</v>
      </c>
      <c r="M12" s="18">
        <f t="shared" ref="M12:M24" si="4">K12*L12</f>
        <v>0.76800000000000002</v>
      </c>
      <c r="N12" s="2"/>
      <c r="O12" s="2"/>
    </row>
    <row r="13" spans="1:44" ht="11.4">
      <c r="A13" s="29">
        <v>9</v>
      </c>
      <c r="B13" s="2" t="s">
        <v>89</v>
      </c>
      <c r="C13" s="2" t="s">
        <v>114</v>
      </c>
      <c r="D13" s="2" t="s">
        <v>90</v>
      </c>
      <c r="E13" s="17" t="s">
        <v>12</v>
      </c>
      <c r="F13" s="17" t="s">
        <v>15</v>
      </c>
      <c r="G13" s="2" t="s">
        <v>91</v>
      </c>
      <c r="H13" s="2" t="s">
        <v>92</v>
      </c>
      <c r="I13" s="17" t="s">
        <v>9</v>
      </c>
      <c r="J13" s="2" t="s">
        <v>93</v>
      </c>
      <c r="K13" s="18">
        <v>3.3099999999999997E-2</v>
      </c>
      <c r="L13" s="2">
        <v>2</v>
      </c>
      <c r="M13" s="18">
        <f t="shared" si="4"/>
        <v>6.6199999999999995E-2</v>
      </c>
      <c r="N13" s="2"/>
      <c r="O13" s="2"/>
    </row>
    <row r="14" spans="1:44" ht="11.4">
      <c r="A14" s="8">
        <v>10</v>
      </c>
      <c r="B14" s="2" t="s">
        <v>172</v>
      </c>
      <c r="C14" s="2" t="s">
        <v>179</v>
      </c>
      <c r="D14" s="17" t="s">
        <v>24</v>
      </c>
      <c r="E14" s="17" t="s">
        <v>12</v>
      </c>
      <c r="F14" s="17" t="s">
        <v>15</v>
      </c>
      <c r="G14" s="17" t="s">
        <v>17</v>
      </c>
      <c r="H14" s="17" t="s">
        <v>25</v>
      </c>
      <c r="I14" s="17" t="s">
        <v>9</v>
      </c>
      <c r="J14" s="17" t="s">
        <v>26</v>
      </c>
      <c r="K14" s="18">
        <v>5.8999999999999999E-3</v>
      </c>
      <c r="L14" s="2">
        <v>5</v>
      </c>
      <c r="M14" s="18">
        <f t="shared" si="4"/>
        <v>2.9499999999999998E-2</v>
      </c>
      <c r="N14" s="2"/>
      <c r="O14" s="2"/>
    </row>
    <row r="15" spans="1:44" ht="11.4">
      <c r="A15" s="29">
        <v>11</v>
      </c>
      <c r="B15" s="2" t="s">
        <v>94</v>
      </c>
      <c r="C15" s="2" t="s">
        <v>98</v>
      </c>
      <c r="D15" s="17" t="s">
        <v>95</v>
      </c>
      <c r="E15" s="2" t="s">
        <v>12</v>
      </c>
      <c r="F15" s="17" t="s">
        <v>15</v>
      </c>
      <c r="G15" s="17" t="s">
        <v>16</v>
      </c>
      <c r="H15" s="17" t="s">
        <v>96</v>
      </c>
      <c r="I15" s="17" t="s">
        <v>9</v>
      </c>
      <c r="J15" s="17" t="s">
        <v>97</v>
      </c>
      <c r="K15" s="18">
        <v>3.1600000000000003E-2</v>
      </c>
      <c r="L15" s="2">
        <v>5</v>
      </c>
      <c r="M15" s="18">
        <f t="shared" si="4"/>
        <v>0.15800000000000003</v>
      </c>
      <c r="N15" s="2"/>
      <c r="O15" s="2"/>
    </row>
    <row r="16" spans="1:44" ht="11.4">
      <c r="A16" s="8">
        <v>12</v>
      </c>
      <c r="B16" s="2" t="s">
        <v>99</v>
      </c>
      <c r="C16" s="2" t="s">
        <v>158</v>
      </c>
      <c r="D16" s="17" t="s">
        <v>100</v>
      </c>
      <c r="E16" s="17" t="s">
        <v>12</v>
      </c>
      <c r="F16" s="17" t="s">
        <v>15</v>
      </c>
      <c r="G16" s="17" t="s">
        <v>101</v>
      </c>
      <c r="H16" s="17" t="s">
        <v>102</v>
      </c>
      <c r="I16" s="17" t="s">
        <v>9</v>
      </c>
      <c r="J16" s="17" t="s">
        <v>103</v>
      </c>
      <c r="K16" s="18">
        <v>6.3200000000000006E-2</v>
      </c>
      <c r="L16" s="2">
        <v>2</v>
      </c>
      <c r="M16" s="18">
        <f t="shared" si="4"/>
        <v>0.12640000000000001</v>
      </c>
      <c r="N16" s="2"/>
      <c r="O16" s="2"/>
    </row>
    <row r="17" spans="1:15" ht="11.4">
      <c r="A17" s="29">
        <v>13</v>
      </c>
      <c r="B17" s="17" t="s">
        <v>108</v>
      </c>
      <c r="C17" s="2" t="s">
        <v>113</v>
      </c>
      <c r="D17" s="17" t="s">
        <v>109</v>
      </c>
      <c r="E17" s="17" t="s">
        <v>12</v>
      </c>
      <c r="F17" s="17" t="s">
        <v>15</v>
      </c>
      <c r="G17" s="17" t="s">
        <v>110</v>
      </c>
      <c r="H17" s="17" t="s">
        <v>111</v>
      </c>
      <c r="I17" s="17" t="s">
        <v>9</v>
      </c>
      <c r="J17" s="17" t="s">
        <v>112</v>
      </c>
      <c r="K17" s="18">
        <v>1.0999999999999999E-2</v>
      </c>
      <c r="L17" s="2">
        <v>2</v>
      </c>
      <c r="M17" s="18">
        <f t="shared" si="4"/>
        <v>2.1999999999999999E-2</v>
      </c>
      <c r="N17" s="2"/>
      <c r="O17" s="2"/>
    </row>
    <row r="18" spans="1:15" ht="11.4">
      <c r="A18" s="8">
        <v>14</v>
      </c>
      <c r="B18" s="2" t="s">
        <v>115</v>
      </c>
      <c r="C18" s="2" t="s">
        <v>119</v>
      </c>
      <c r="D18" s="17" t="s">
        <v>116</v>
      </c>
      <c r="E18" s="2" t="s">
        <v>12</v>
      </c>
      <c r="F18" s="17" t="s">
        <v>15</v>
      </c>
      <c r="G18" s="17" t="s">
        <v>17</v>
      </c>
      <c r="H18" s="17" t="s">
        <v>117</v>
      </c>
      <c r="I18" s="17" t="s">
        <v>9</v>
      </c>
      <c r="J18" s="17" t="s">
        <v>118</v>
      </c>
      <c r="K18" s="18">
        <v>5.8999999999999999E-3</v>
      </c>
      <c r="L18" s="2">
        <v>2</v>
      </c>
      <c r="M18" s="18">
        <f t="shared" si="4"/>
        <v>1.18E-2</v>
      </c>
      <c r="N18" s="2"/>
      <c r="O18" s="2"/>
    </row>
    <row r="19" spans="1:15" ht="11.4">
      <c r="A19" s="29">
        <v>15</v>
      </c>
      <c r="B19" s="2" t="s">
        <v>170</v>
      </c>
      <c r="C19" s="2" t="s">
        <v>140</v>
      </c>
      <c r="D19" s="17" t="s">
        <v>120</v>
      </c>
      <c r="E19" s="17" t="s">
        <v>12</v>
      </c>
      <c r="F19" s="17" t="s">
        <v>15</v>
      </c>
      <c r="G19" s="17" t="s">
        <v>17</v>
      </c>
      <c r="H19" s="17" t="s">
        <v>121</v>
      </c>
      <c r="I19" s="17" t="s">
        <v>9</v>
      </c>
      <c r="J19" s="17" t="s">
        <v>122</v>
      </c>
      <c r="K19" s="18">
        <v>5.8999999999999999E-3</v>
      </c>
      <c r="L19" s="2">
        <v>4</v>
      </c>
      <c r="M19" s="18">
        <f t="shared" si="4"/>
        <v>2.3599999999999999E-2</v>
      </c>
      <c r="N19" s="2"/>
      <c r="O19" s="2"/>
    </row>
    <row r="20" spans="1:15" ht="11.4">
      <c r="A20" s="8">
        <v>16</v>
      </c>
      <c r="B20" s="2" t="s">
        <v>123</v>
      </c>
      <c r="C20" s="2" t="s">
        <v>139</v>
      </c>
      <c r="D20" s="2" t="s">
        <v>126</v>
      </c>
      <c r="E20" s="17" t="s">
        <v>12</v>
      </c>
      <c r="F20" s="17" t="s">
        <v>15</v>
      </c>
      <c r="G20" s="2" t="s">
        <v>127</v>
      </c>
      <c r="H20" s="2" t="s">
        <v>128</v>
      </c>
      <c r="I20" s="17" t="s">
        <v>9</v>
      </c>
      <c r="J20" s="2" t="s">
        <v>129</v>
      </c>
      <c r="K20" s="18">
        <v>0.17699999999999999</v>
      </c>
      <c r="L20" s="2">
        <v>2</v>
      </c>
      <c r="M20" s="18">
        <f t="shared" si="4"/>
        <v>0.35399999999999998</v>
      </c>
      <c r="N20" s="2"/>
      <c r="O20" s="2"/>
    </row>
    <row r="21" spans="1:15" ht="11.4">
      <c r="A21" s="29">
        <v>17</v>
      </c>
      <c r="B21" s="2" t="s">
        <v>124</v>
      </c>
      <c r="C21" s="2" t="s">
        <v>125</v>
      </c>
      <c r="D21" s="17" t="s">
        <v>130</v>
      </c>
      <c r="E21" s="17" t="s">
        <v>12</v>
      </c>
      <c r="F21" s="17" t="s">
        <v>15</v>
      </c>
      <c r="G21" s="17" t="s">
        <v>131</v>
      </c>
      <c r="H21" s="17" t="s">
        <v>132</v>
      </c>
      <c r="I21" s="17" t="s">
        <v>9</v>
      </c>
      <c r="J21" s="17" t="s">
        <v>133</v>
      </c>
      <c r="K21" s="18">
        <v>0.14000000000000001</v>
      </c>
      <c r="L21" s="2">
        <v>1</v>
      </c>
      <c r="M21" s="18">
        <f t="shared" si="4"/>
        <v>0.14000000000000001</v>
      </c>
      <c r="N21" s="2"/>
      <c r="O21" s="2"/>
    </row>
    <row r="22" spans="1:15" ht="11.4">
      <c r="A22" s="8">
        <v>18</v>
      </c>
      <c r="B22" s="2" t="s">
        <v>134</v>
      </c>
      <c r="C22" s="2" t="s">
        <v>138</v>
      </c>
      <c r="D22" s="2" t="s">
        <v>135</v>
      </c>
      <c r="E22" s="17" t="s">
        <v>12</v>
      </c>
      <c r="F22" s="17" t="s">
        <v>15</v>
      </c>
      <c r="G22" s="2" t="s">
        <v>127</v>
      </c>
      <c r="H22" s="2" t="s">
        <v>136</v>
      </c>
      <c r="I22" s="17" t="s">
        <v>9</v>
      </c>
      <c r="J22" s="2" t="s">
        <v>137</v>
      </c>
      <c r="K22" s="18">
        <v>0.17699999999999999</v>
      </c>
      <c r="L22" s="2">
        <v>1</v>
      </c>
      <c r="M22" s="18">
        <f t="shared" si="4"/>
        <v>0.17699999999999999</v>
      </c>
      <c r="N22" s="2"/>
      <c r="O22" s="2"/>
    </row>
    <row r="23" spans="1:15" ht="11.4">
      <c r="A23" s="29">
        <v>19</v>
      </c>
      <c r="B23" s="2" t="s">
        <v>142</v>
      </c>
      <c r="C23" s="2" t="s">
        <v>141</v>
      </c>
      <c r="D23" s="17" t="s">
        <v>143</v>
      </c>
      <c r="E23" s="17" t="s">
        <v>12</v>
      </c>
      <c r="F23" s="17" t="s">
        <v>144</v>
      </c>
      <c r="G23" s="17" t="s">
        <v>145</v>
      </c>
      <c r="H23" s="17" t="s">
        <v>146</v>
      </c>
      <c r="I23" s="17" t="s">
        <v>9</v>
      </c>
      <c r="J23" s="17" t="s">
        <v>147</v>
      </c>
      <c r="K23" s="18">
        <v>0.59799999999999998</v>
      </c>
      <c r="L23" s="2">
        <v>1</v>
      </c>
      <c r="M23" s="18">
        <f t="shared" si="4"/>
        <v>0.59799999999999998</v>
      </c>
      <c r="N23" s="2"/>
      <c r="O23" s="2"/>
    </row>
    <row r="24" spans="1:15" ht="11.4">
      <c r="A24" s="8">
        <v>20</v>
      </c>
      <c r="B24" s="2" t="s">
        <v>149</v>
      </c>
      <c r="C24" s="2" t="s">
        <v>148</v>
      </c>
      <c r="D24" s="17" t="s">
        <v>150</v>
      </c>
      <c r="E24" s="17" t="s">
        <v>12</v>
      </c>
      <c r="F24" s="17" t="s">
        <v>15</v>
      </c>
      <c r="G24" s="17" t="s">
        <v>110</v>
      </c>
      <c r="H24" s="17" t="s">
        <v>151</v>
      </c>
      <c r="I24" s="2" t="s">
        <v>9</v>
      </c>
      <c r="J24" s="17" t="s">
        <v>152</v>
      </c>
      <c r="K24" s="18">
        <v>1.1900000000000001E-2</v>
      </c>
      <c r="L24" s="2">
        <v>2</v>
      </c>
      <c r="M24" s="18">
        <f t="shared" si="4"/>
        <v>2.3800000000000002E-2</v>
      </c>
      <c r="N24" s="2"/>
      <c r="O24" s="2"/>
    </row>
    <row r="25" spans="1:15" s="2" customFormat="1" ht="11.4">
      <c r="A25" s="29">
        <v>21</v>
      </c>
      <c r="B25" s="2" t="s">
        <v>30</v>
      </c>
      <c r="C25" s="2" t="s">
        <v>31</v>
      </c>
      <c r="D25" s="17" t="s">
        <v>153</v>
      </c>
      <c r="E25" s="17" t="s">
        <v>22</v>
      </c>
      <c r="F25" s="17" t="s">
        <v>154</v>
      </c>
      <c r="G25" s="17" t="s">
        <v>155</v>
      </c>
      <c r="H25" s="17" t="s">
        <v>156</v>
      </c>
      <c r="I25" s="17" t="s">
        <v>9</v>
      </c>
      <c r="J25" s="17" t="s">
        <v>157</v>
      </c>
      <c r="K25" s="28">
        <v>0.69</v>
      </c>
      <c r="L25" s="2">
        <v>1</v>
      </c>
      <c r="M25" s="18">
        <f t="shared" ref="M25:M31" si="5">K25*L25</f>
        <v>0.69</v>
      </c>
      <c r="N25" s="10"/>
      <c r="O25" s="10"/>
    </row>
    <row r="26" spans="1:15" ht="11.4">
      <c r="A26" s="8">
        <v>22</v>
      </c>
      <c r="B26" s="2" t="s">
        <v>159</v>
      </c>
      <c r="C26" s="2" t="s">
        <v>161</v>
      </c>
      <c r="D26" s="17" t="s">
        <v>18</v>
      </c>
      <c r="E26" s="17" t="s">
        <v>12</v>
      </c>
      <c r="F26" s="17" t="s">
        <v>15</v>
      </c>
      <c r="G26" s="17" t="s">
        <v>16</v>
      </c>
      <c r="H26" s="17" t="s">
        <v>19</v>
      </c>
      <c r="I26" s="17" t="s">
        <v>9</v>
      </c>
      <c r="J26" s="17" t="s">
        <v>20</v>
      </c>
      <c r="K26" s="18">
        <v>0.1</v>
      </c>
      <c r="L26" s="2">
        <v>3</v>
      </c>
      <c r="M26" s="18">
        <f t="shared" si="5"/>
        <v>0.30000000000000004</v>
      </c>
      <c r="N26" s="18">
        <v>1.8499999999999999E-2</v>
      </c>
      <c r="O26" s="18">
        <f t="shared" ref="O26:O27" si="6">L26*N26</f>
        <v>5.5499999999999994E-2</v>
      </c>
    </row>
    <row r="27" spans="1:15" ht="11.4">
      <c r="A27" s="29">
        <v>23</v>
      </c>
      <c r="B27" s="2" t="s">
        <v>164</v>
      </c>
      <c r="C27" s="2" t="s">
        <v>160</v>
      </c>
      <c r="D27" s="17" t="s">
        <v>165</v>
      </c>
      <c r="E27" s="17" t="s">
        <v>12</v>
      </c>
      <c r="F27" s="17" t="s">
        <v>15</v>
      </c>
      <c r="G27" s="17" t="s">
        <v>166</v>
      </c>
      <c r="H27" s="17" t="s">
        <v>167</v>
      </c>
      <c r="I27" s="17" t="s">
        <v>9</v>
      </c>
      <c r="J27" s="17" t="s">
        <v>167</v>
      </c>
      <c r="K27" s="18">
        <v>0.22</v>
      </c>
      <c r="L27" s="2">
        <v>1</v>
      </c>
      <c r="M27" s="18">
        <f t="shared" si="5"/>
        <v>0.22</v>
      </c>
      <c r="N27" s="18">
        <v>0.1346</v>
      </c>
      <c r="O27" s="18">
        <f t="shared" si="6"/>
        <v>0.1346</v>
      </c>
    </row>
    <row r="28" spans="1:15" ht="11.4">
      <c r="A28" s="8">
        <v>24</v>
      </c>
      <c r="B28" s="2" t="s">
        <v>162</v>
      </c>
      <c r="C28" s="2" t="s">
        <v>163</v>
      </c>
      <c r="D28" s="2" t="s">
        <v>175</v>
      </c>
      <c r="E28" s="17" t="s">
        <v>12</v>
      </c>
      <c r="F28" s="17" t="s">
        <v>15</v>
      </c>
      <c r="G28" s="17" t="s">
        <v>16</v>
      </c>
      <c r="H28" s="2" t="s">
        <v>168</v>
      </c>
      <c r="I28" s="2" t="s">
        <v>9</v>
      </c>
      <c r="J28" s="2" t="s">
        <v>169</v>
      </c>
      <c r="K28" s="18">
        <v>4.3999999999999997E-2</v>
      </c>
      <c r="L28" s="2">
        <v>2</v>
      </c>
      <c r="M28" s="18">
        <f t="shared" si="5"/>
        <v>8.7999999999999995E-2</v>
      </c>
      <c r="N28" s="2"/>
      <c r="O28" s="2"/>
    </row>
    <row r="29" spans="1:15" ht="11.4">
      <c r="A29" s="29">
        <v>25</v>
      </c>
      <c r="B29" s="2" t="s">
        <v>171</v>
      </c>
      <c r="C29" s="2" t="s">
        <v>174</v>
      </c>
      <c r="D29" s="17" t="s">
        <v>176</v>
      </c>
      <c r="E29" s="2" t="s">
        <v>12</v>
      </c>
      <c r="F29" s="17" t="s">
        <v>15</v>
      </c>
      <c r="G29" s="17" t="s">
        <v>17</v>
      </c>
      <c r="H29" s="17" t="s">
        <v>177</v>
      </c>
      <c r="I29" s="17" t="s">
        <v>9</v>
      </c>
      <c r="J29" s="17" t="s">
        <v>178</v>
      </c>
      <c r="K29" s="18">
        <v>5.8999999999999999E-3</v>
      </c>
      <c r="L29" s="2">
        <v>4</v>
      </c>
      <c r="M29" s="18">
        <f t="shared" si="5"/>
        <v>2.3599999999999999E-2</v>
      </c>
      <c r="N29" s="2"/>
      <c r="O29" s="2"/>
    </row>
    <row r="30" spans="1:15" ht="11.4">
      <c r="A30" s="8">
        <v>26</v>
      </c>
      <c r="B30" s="2" t="s">
        <v>180</v>
      </c>
      <c r="C30" s="2" t="s">
        <v>42</v>
      </c>
      <c r="D30" s="17" t="s">
        <v>181</v>
      </c>
      <c r="E30" s="17" t="s">
        <v>22</v>
      </c>
      <c r="F30" s="2"/>
      <c r="G30" s="17" t="s">
        <v>182</v>
      </c>
      <c r="H30" s="17" t="s">
        <v>183</v>
      </c>
      <c r="I30" s="17" t="s">
        <v>9</v>
      </c>
      <c r="J30" s="17" t="s">
        <v>184</v>
      </c>
      <c r="K30" s="18">
        <v>5.0599999999999996</v>
      </c>
      <c r="L30" s="2">
        <v>1</v>
      </c>
      <c r="M30" s="18">
        <f t="shared" si="5"/>
        <v>5.0599999999999996</v>
      </c>
      <c r="N30" s="2"/>
      <c r="O30" s="2"/>
    </row>
    <row r="31" spans="1:15" ht="11.4">
      <c r="A31" s="29">
        <v>27</v>
      </c>
      <c r="B31" s="2" t="s">
        <v>185</v>
      </c>
      <c r="C31" s="2" t="s">
        <v>81</v>
      </c>
      <c r="D31" s="20" t="s">
        <v>75</v>
      </c>
      <c r="E31" s="20" t="s">
        <v>12</v>
      </c>
      <c r="F31" s="20" t="s">
        <v>76</v>
      </c>
      <c r="G31" s="20" t="s">
        <v>186</v>
      </c>
      <c r="H31" s="20" t="s">
        <v>187</v>
      </c>
      <c r="I31" s="20" t="s">
        <v>9</v>
      </c>
      <c r="J31" s="20" t="s">
        <v>188</v>
      </c>
      <c r="K31" s="23">
        <v>0.56999999999999995</v>
      </c>
      <c r="L31" s="2">
        <v>2</v>
      </c>
      <c r="M31" s="18">
        <f t="shared" si="5"/>
        <v>1.1399999999999999</v>
      </c>
      <c r="N31" s="2"/>
      <c r="O31" s="2"/>
    </row>
    <row r="32" spans="1:15" ht="11.4">
      <c r="A32" s="8">
        <v>28</v>
      </c>
      <c r="B32" s="2" t="s">
        <v>38</v>
      </c>
      <c r="C32" s="2" t="s">
        <v>43</v>
      </c>
      <c r="D32" s="17"/>
      <c r="E32" s="17"/>
      <c r="F32" s="17"/>
      <c r="G32" s="17"/>
      <c r="H32" s="17"/>
      <c r="I32" s="17"/>
      <c r="J32" s="17"/>
      <c r="K32" s="18"/>
      <c r="L32" s="2"/>
      <c r="M32" s="2"/>
      <c r="N32" s="2"/>
      <c r="O32" s="2"/>
    </row>
    <row r="33" spans="1:15" ht="11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1.4">
      <c r="A34" s="16"/>
      <c r="B34" s="16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1.4">
      <c r="A35" s="29">
        <v>29</v>
      </c>
      <c r="B35" s="2" t="s">
        <v>32</v>
      </c>
      <c r="C35" s="2" t="s">
        <v>33</v>
      </c>
      <c r="D35" s="9" t="s">
        <v>50</v>
      </c>
      <c r="E35" s="9" t="s">
        <v>12</v>
      </c>
      <c r="F35" s="11" t="s">
        <v>51</v>
      </c>
      <c r="G35" s="9" t="s">
        <v>52</v>
      </c>
      <c r="H35" s="9" t="s">
        <v>53</v>
      </c>
      <c r="I35" s="9" t="s">
        <v>54</v>
      </c>
      <c r="J35" s="9" t="s">
        <v>53</v>
      </c>
      <c r="K35" s="10">
        <v>2.5099999999999998</v>
      </c>
      <c r="L35" s="2"/>
      <c r="M35" s="2"/>
      <c r="N35" s="2"/>
      <c r="O35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2021-03-29T18:17:53Z</dcterms:modified>
</cp:coreProperties>
</file>