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livestudentccc-my.sharepoint.com/personal/tdavis309_student_ccc_edu/Documents/Desktop/data analytics GC homework/"/>
    </mc:Choice>
  </mc:AlternateContent>
  <xr:revisionPtr revIDLastSave="26" documentId="8_{45EE6CD0-2A03-427F-A532-2F36BCC345B8}" xr6:coauthVersionLast="47" xr6:coauthVersionMax="47" xr10:uidLastSave="{99DF4B8E-C315-4BB7-A95E-CC24E386A391}"/>
  <bookViews>
    <workbookView xWindow="-108" yWindow="-108" windowWidth="23256" windowHeight="12456" xr2:uid="{9A055F2D-0355-4833-8BE3-426F717ED4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2" i="1" l="1"/>
  <c r="T52" i="1"/>
  <c r="U52" i="1"/>
  <c r="V52" i="1"/>
  <c r="W52" i="1"/>
  <c r="AA52" i="1"/>
  <c r="AB52" i="1"/>
  <c r="AC52" i="1"/>
  <c r="AD52" i="1"/>
  <c r="AG52" i="1"/>
  <c r="AH52" i="1"/>
  <c r="AI52" i="1"/>
  <c r="L52" i="1"/>
  <c r="M52" i="1"/>
  <c r="N52" i="1"/>
  <c r="O52" i="1"/>
  <c r="P52" i="1"/>
  <c r="G52" i="1"/>
  <c r="H52" i="1"/>
  <c r="I52" i="1"/>
  <c r="F52" i="1"/>
  <c r="E52" i="1"/>
  <c r="AL16" i="1"/>
  <c r="Z48" i="1"/>
  <c r="Z52" i="1" s="1"/>
  <c r="AA48" i="1"/>
  <c r="AB48" i="1"/>
  <c r="AC48" i="1"/>
  <c r="AD48" i="1"/>
  <c r="AG48" i="1"/>
  <c r="AH48" i="1"/>
  <c r="AI48" i="1"/>
  <c r="Z49" i="1"/>
  <c r="AA49" i="1"/>
  <c r="AB49" i="1"/>
  <c r="AC49" i="1"/>
  <c r="AD49" i="1"/>
  <c r="AG49" i="1"/>
  <c r="AH49" i="1"/>
  <c r="AI49" i="1"/>
  <c r="Z50" i="1"/>
  <c r="AA50" i="1"/>
  <c r="AB50" i="1"/>
  <c r="AC50" i="1"/>
  <c r="AD50" i="1"/>
  <c r="AG50" i="1"/>
  <c r="AH50" i="1"/>
  <c r="AI50" i="1"/>
  <c r="Z51" i="1"/>
  <c r="AA51" i="1"/>
  <c r="AB51" i="1"/>
  <c r="AC51" i="1"/>
  <c r="AD51" i="1"/>
  <c r="AG51" i="1"/>
  <c r="AH51" i="1"/>
  <c r="AI51" i="1"/>
  <c r="S48" i="1"/>
  <c r="T48" i="1"/>
  <c r="U48" i="1"/>
  <c r="V48" i="1"/>
  <c r="W48" i="1"/>
  <c r="S49" i="1"/>
  <c r="T49" i="1"/>
  <c r="U49" i="1"/>
  <c r="V49" i="1"/>
  <c r="W49" i="1"/>
  <c r="S50" i="1"/>
  <c r="T50" i="1"/>
  <c r="U50" i="1"/>
  <c r="V50" i="1"/>
  <c r="W50" i="1"/>
  <c r="S51" i="1"/>
  <c r="T51" i="1"/>
  <c r="U51" i="1"/>
  <c r="V51" i="1"/>
  <c r="W51" i="1"/>
  <c r="L50" i="1"/>
  <c r="M50" i="1"/>
  <c r="N50" i="1"/>
  <c r="O50" i="1"/>
  <c r="P50" i="1"/>
  <c r="L51" i="1"/>
  <c r="M51" i="1"/>
  <c r="N51" i="1"/>
  <c r="O51" i="1"/>
  <c r="P51" i="1"/>
  <c r="L49" i="1"/>
  <c r="M49" i="1"/>
  <c r="N49" i="1"/>
  <c r="O49" i="1"/>
  <c r="P49" i="1"/>
  <c r="L48" i="1"/>
  <c r="M48" i="1"/>
  <c r="N48" i="1"/>
  <c r="O48" i="1"/>
  <c r="P48" i="1"/>
  <c r="F51" i="1"/>
  <c r="G51" i="1"/>
  <c r="H51" i="1"/>
  <c r="I51" i="1"/>
  <c r="F50" i="1"/>
  <c r="G50" i="1"/>
  <c r="H50" i="1"/>
  <c r="I50" i="1"/>
  <c r="F49" i="1"/>
  <c r="G49" i="1"/>
  <c r="H49" i="1"/>
  <c r="I49" i="1"/>
  <c r="G48" i="1"/>
  <c r="H48" i="1"/>
  <c r="I48" i="1"/>
  <c r="F48" i="1"/>
  <c r="E51" i="1"/>
  <c r="E50" i="1"/>
  <c r="E49" i="1"/>
  <c r="E48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l="1"/>
  <c r="AH13" i="1" s="1"/>
  <c r="AI13" i="1" s="1"/>
</calcChain>
</file>

<file path=xl/sharedStrings.xml><?xml version="1.0" encoding="utf-8"?>
<sst xmlns="http://schemas.openxmlformats.org/spreadsheetml/2006/main" count="578" uniqueCount="65">
  <si>
    <t>First Name:</t>
  </si>
  <si>
    <t>Last Name:</t>
  </si>
  <si>
    <t>Davis</t>
  </si>
  <si>
    <t>Tiffany</t>
  </si>
  <si>
    <t>Brown</t>
  </si>
  <si>
    <t xml:space="preserve">Jasmine </t>
  </si>
  <si>
    <t>Fair</t>
  </si>
  <si>
    <t>Kemp</t>
  </si>
  <si>
    <t>Demitrius</t>
  </si>
  <si>
    <t xml:space="preserve">Tiasia </t>
  </si>
  <si>
    <t>Treasure</t>
  </si>
  <si>
    <t>Taniah</t>
  </si>
  <si>
    <t>Napier</t>
  </si>
  <si>
    <t>Pierce</t>
  </si>
  <si>
    <t>Gregory</t>
  </si>
  <si>
    <t xml:space="preserve">Semaj </t>
  </si>
  <si>
    <t>Wilson</t>
  </si>
  <si>
    <t>Aautry</t>
  </si>
  <si>
    <t>Deandre</t>
  </si>
  <si>
    <t>Lowe</t>
  </si>
  <si>
    <t>Thomas</t>
  </si>
  <si>
    <t>Eric</t>
  </si>
  <si>
    <t>Bonner</t>
  </si>
  <si>
    <t>Wiseman</t>
  </si>
  <si>
    <t>Justus</t>
  </si>
  <si>
    <t>Candis</t>
  </si>
  <si>
    <t>Naomi</t>
  </si>
  <si>
    <t>Woods</t>
  </si>
  <si>
    <t xml:space="preserve">Zoey </t>
  </si>
  <si>
    <t>Stevenson</t>
  </si>
  <si>
    <t>Ziair</t>
  </si>
  <si>
    <t>Zion</t>
  </si>
  <si>
    <t>Isiah</t>
  </si>
  <si>
    <t>Present</t>
  </si>
  <si>
    <t>P</t>
  </si>
  <si>
    <t>Absent</t>
  </si>
  <si>
    <t>A</t>
  </si>
  <si>
    <t>Unexcused</t>
  </si>
  <si>
    <t>U</t>
  </si>
  <si>
    <t xml:space="preserve">Tardy </t>
  </si>
  <si>
    <t>T</t>
  </si>
  <si>
    <t>KEY</t>
  </si>
  <si>
    <t>STUDENTS:</t>
  </si>
  <si>
    <t>DATE:</t>
  </si>
  <si>
    <t>p</t>
  </si>
  <si>
    <t>Haley</t>
  </si>
  <si>
    <t>Knoelle</t>
  </si>
  <si>
    <t>Hunter</t>
  </si>
  <si>
    <t>De'young</t>
  </si>
  <si>
    <t>Hensley</t>
  </si>
  <si>
    <t>Clara</t>
  </si>
  <si>
    <t>Days Present</t>
  </si>
  <si>
    <t>Days Absent</t>
  </si>
  <si>
    <t>Days Tardy</t>
  </si>
  <si>
    <t>Days Unex</t>
  </si>
  <si>
    <t>Monday</t>
  </si>
  <si>
    <t>Tuesday</t>
  </si>
  <si>
    <t xml:space="preserve">Wednesday </t>
  </si>
  <si>
    <t>Friday</t>
  </si>
  <si>
    <t>Wednesday</t>
  </si>
  <si>
    <t>Thursday</t>
  </si>
  <si>
    <t>Unex</t>
  </si>
  <si>
    <t>Tardy</t>
  </si>
  <si>
    <t xml:space="preserve"> </t>
  </si>
  <si>
    <t>Monthly Attendance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</si>
</sst>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Color10]&quot;P&quot;;[Color3]&quot;A&quot;;[Color4]&quot;T&quot;"/>
  </numFmts>
  <fonts count="4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theme="1"/>
      <name val="Rockwell"/>
      <family val="1"/>
    </font>
    <font>
      <sz val="11"/>
      <color theme="0" tint="-0.499984740745262"/>
      <name val="Rockwel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14" fontId="0" fillId="0" borderId="0" xfId="0" applyNumberFormat="1"/>
    <xf numFmtId="14" fontId="1" fillId="4" borderId="0" xfId="3" applyNumberFormat="1"/>
    <xf numFmtId="0" fontId="1" fillId="4" borderId="0" xfId="3"/>
    <xf numFmtId="14" fontId="1" fillId="4" borderId="0" xfId="3" applyNumberFormat="1" applyAlignment="1">
      <alignment horizontal="center" wrapText="1"/>
    </xf>
    <xf numFmtId="0" fontId="0" fillId="0" borderId="0" xfId="0" applyAlignment="1">
      <alignment horizontal="center" textRotation="45"/>
    </xf>
    <xf numFmtId="0" fontId="0" fillId="5" borderId="0" xfId="0" applyFill="1"/>
    <xf numFmtId="0" fontId="1" fillId="3" borderId="0" xfId="2"/>
    <xf numFmtId="164" fontId="0" fillId="0" borderId="0" xfId="0" applyNumberFormat="1"/>
    <xf numFmtId="0" fontId="0" fillId="0" borderId="8" xfId="0" applyBorder="1"/>
    <xf numFmtId="0" fontId="0" fillId="0" borderId="11" xfId="0" applyBorder="1"/>
    <xf numFmtId="9" fontId="0" fillId="0" borderId="0" xfId="4" applyFont="1"/>
    <xf numFmtId="0" fontId="0" fillId="0" borderId="2" xfId="0" applyBorder="1" applyAlignment="1">
      <alignment horizontal="center"/>
    </xf>
    <xf numFmtId="0" fontId="2" fillId="0" borderId="12" xfId="0" applyFont="1" applyBorder="1"/>
    <xf numFmtId="0" fontId="0" fillId="0" borderId="15" xfId="0" applyBorder="1"/>
    <xf numFmtId="0" fontId="0" fillId="0" borderId="16" xfId="0" applyBorder="1"/>
    <xf numFmtId="0" fontId="0" fillId="0" borderId="12" xfId="0" applyBorder="1" applyAlignment="1">
      <alignment horizontal="center"/>
    </xf>
    <xf numFmtId="0" fontId="3" fillId="5" borderId="0" xfId="0" applyFont="1" applyFill="1"/>
    <xf numFmtId="0" fontId="1" fillId="2" borderId="13" xfId="1" applyBorder="1" applyAlignment="1"/>
    <xf numFmtId="0" fontId="1" fillId="2" borderId="13" xfId="1" applyBorder="1"/>
    <xf numFmtId="0" fontId="1" fillId="5" borderId="13" xfId="1" applyFill="1" applyBorder="1" applyAlignment="1"/>
    <xf numFmtId="0" fontId="1" fillId="5" borderId="13" xfId="1" applyFill="1" applyBorder="1"/>
    <xf numFmtId="0" fontId="0" fillId="5" borderId="17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13" xfId="0" applyBorder="1"/>
    <xf numFmtId="0" fontId="0" fillId="0" borderId="14" xfId="0" applyBorder="1"/>
    <xf numFmtId="0" fontId="0" fillId="5" borderId="13" xfId="0" applyFill="1" applyBorder="1"/>
    <xf numFmtId="0" fontId="0" fillId="0" borderId="18" xfId="0" applyBorder="1"/>
    <xf numFmtId="0" fontId="0" fillId="0" borderId="19" xfId="0" applyBorder="1"/>
    <xf numFmtId="0" fontId="3" fillId="5" borderId="4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0" fillId="5" borderId="7" xfId="0" applyFill="1" applyBorder="1"/>
    <xf numFmtId="0" fontId="0" fillId="5" borderId="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5" borderId="4" xfId="0" applyFill="1" applyBorder="1"/>
    <xf numFmtId="0" fontId="0" fillId="5" borderId="6" xfId="0" applyFill="1" applyBorder="1"/>
    <xf numFmtId="0" fontId="0" fillId="5" borderId="31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0" fontId="0" fillId="5" borderId="36" xfId="0" applyFill="1" applyBorder="1"/>
    <xf numFmtId="0" fontId="1" fillId="3" borderId="4" xfId="2" applyBorder="1"/>
    <xf numFmtId="0" fontId="1" fillId="3" borderId="5" xfId="2" applyBorder="1"/>
    <xf numFmtId="0" fontId="1" fillId="3" borderId="6" xfId="2" applyBorder="1"/>
    <xf numFmtId="0" fontId="0" fillId="5" borderId="13" xfId="0" applyFill="1" applyBorder="1" applyAlignment="1">
      <alignment horizontal="center" textRotation="45"/>
    </xf>
    <xf numFmtId="9" fontId="0" fillId="0" borderId="0" xfId="4" applyFont="1" applyBorder="1"/>
    <xf numFmtId="14" fontId="1" fillId="3" borderId="1" xfId="2" applyNumberFormat="1" applyBorder="1" applyAlignment="1">
      <alignment horizontal="center" wrapText="1"/>
    </xf>
    <xf numFmtId="14" fontId="1" fillId="3" borderId="3" xfId="2" applyNumberFormat="1" applyBorder="1" applyAlignment="1">
      <alignment horizontal="center" wrapText="1"/>
    </xf>
    <xf numFmtId="14" fontId="1" fillId="3" borderId="2" xfId="2" applyNumberFormat="1" applyBorder="1" applyAlignment="1">
      <alignment horizontal="center" wrapText="1"/>
    </xf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14" fontId="1" fillId="4" borderId="0" xfId="3" applyNumberFormat="1" applyAlignment="1">
      <alignment horizontal="center"/>
    </xf>
    <xf numFmtId="0" fontId="1" fillId="4" borderId="0" xfId="3" applyAlignment="1">
      <alignment horizontal="center"/>
    </xf>
    <xf numFmtId="14" fontId="1" fillId="3" borderId="13" xfId="2" applyNumberFormat="1" applyBorder="1" applyAlignment="1">
      <alignment horizontal="center"/>
    </xf>
    <xf numFmtId="9" fontId="1" fillId="3" borderId="13" xfId="2" applyNumberFormat="1" applyBorder="1"/>
  </cellXfs>
  <cellStyles count="5">
    <cellStyle name="20% - Accent2" xfId="1" builtinId="34"/>
    <cellStyle name="20% - Accent3" xfId="3" builtinId="38"/>
    <cellStyle name="60% - Accent2" xfId="2" builtinId="36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Atlas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FAD9-10E8-4BA2-97D3-80B0365582D7}">
  <dimension ref="A1:AQ757"/>
  <sheetViews>
    <sheetView tabSelected="1" topLeftCell="AB1" zoomScaleNormal="100" workbookViewId="0">
      <selection activeCell="AL6" sqref="AL6"/>
    </sheetView>
  </sheetViews>
  <sheetFormatPr defaultRowHeight="13.8" x14ac:dyDescent="0.25"/>
  <cols>
    <col min="1" max="1" width="12.796875" customWidth="1"/>
    <col min="2" max="2" width="10" customWidth="1"/>
    <col min="5" max="5" width="18.09765625" bestFit="1" customWidth="1"/>
    <col min="7" max="7" width="11.19921875" bestFit="1" customWidth="1"/>
    <col min="9" max="9" width="18.09765625" bestFit="1" customWidth="1"/>
    <col min="10" max="11" width="8.796875" style="6"/>
    <col min="13" max="13" width="9.296875" customWidth="1"/>
    <col min="14" max="14" width="10.69921875" bestFit="1" customWidth="1"/>
    <col min="15" max="15" width="9.59765625" customWidth="1"/>
    <col min="17" max="20" width="9.296875" customWidth="1"/>
    <col min="21" max="21" width="10.69921875" bestFit="1" customWidth="1"/>
    <col min="22" max="23" width="9.296875" customWidth="1"/>
    <col min="24" max="25" width="9.296875" style="6" customWidth="1"/>
    <col min="26" max="27" width="9.296875" customWidth="1"/>
    <col min="28" max="28" width="10.69921875" bestFit="1" customWidth="1"/>
    <col min="29" max="30" width="9.296875" customWidth="1"/>
    <col min="31" max="32" width="9.296875" style="6" customWidth="1"/>
    <col min="33" max="33" width="9.296875" customWidth="1"/>
    <col min="35" max="35" width="10.69921875" bestFit="1" customWidth="1"/>
    <col min="36" max="36" width="15.796875" bestFit="1" customWidth="1"/>
    <col min="37" max="37" width="25" bestFit="1" customWidth="1"/>
    <col min="38" max="38" width="18.09765625" bestFit="1" customWidth="1"/>
    <col min="39" max="39" width="15.796875" bestFit="1" customWidth="1"/>
    <col min="40" max="40" width="25" bestFit="1" customWidth="1"/>
    <col min="41" max="41" width="9.69921875" bestFit="1" customWidth="1"/>
  </cols>
  <sheetData>
    <row r="1" spans="1:41" ht="14.4" thickBot="1" x14ac:dyDescent="0.3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61" t="s">
        <v>41</v>
      </c>
      <c r="P1" s="62"/>
      <c r="Q1" s="6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41" x14ac:dyDescent="0.2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4"/>
      <c r="P2" s="4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41" x14ac:dyDescent="0.25">
      <c r="D3" s="1"/>
      <c r="E3" s="1"/>
      <c r="F3" s="1"/>
      <c r="G3" s="1"/>
      <c r="H3" s="1"/>
      <c r="J3" s="1"/>
      <c r="K3" s="1"/>
      <c r="L3" s="1"/>
      <c r="M3" s="1"/>
      <c r="N3" s="1"/>
      <c r="O3" s="66" t="s">
        <v>33</v>
      </c>
      <c r="P3" s="66"/>
      <c r="Q3" s="2" t="s">
        <v>34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K3" s="68" t="s">
        <v>64</v>
      </c>
    </row>
    <row r="4" spans="1:41" x14ac:dyDescent="0.25">
      <c r="J4"/>
      <c r="K4"/>
      <c r="O4" s="67" t="s">
        <v>35</v>
      </c>
      <c r="P4" s="67"/>
      <c r="Q4" s="3" t="s">
        <v>36</v>
      </c>
      <c r="X4"/>
      <c r="Y4"/>
      <c r="AE4"/>
      <c r="AF4"/>
      <c r="AK4" s="68"/>
    </row>
    <row r="5" spans="1:41" x14ac:dyDescent="0.25">
      <c r="J5"/>
      <c r="K5"/>
      <c r="O5" s="67" t="s">
        <v>37</v>
      </c>
      <c r="P5" s="67"/>
      <c r="Q5" s="3" t="s">
        <v>38</v>
      </c>
      <c r="X5"/>
      <c r="Y5"/>
      <c r="AE5"/>
      <c r="AF5"/>
      <c r="AK5" s="68"/>
    </row>
    <row r="6" spans="1:41" x14ac:dyDescent="0.25">
      <c r="J6"/>
      <c r="K6"/>
      <c r="O6" s="67" t="s">
        <v>39</v>
      </c>
      <c r="P6" s="67"/>
      <c r="Q6" s="3" t="s">
        <v>40</v>
      </c>
      <c r="X6"/>
      <c r="Y6"/>
      <c r="AE6"/>
      <c r="AF6"/>
      <c r="AK6" s="69">
        <v>0.75</v>
      </c>
    </row>
    <row r="7" spans="1:41" x14ac:dyDescent="0.25">
      <c r="J7"/>
      <c r="K7"/>
      <c r="P7" s="1"/>
      <c r="X7"/>
      <c r="Y7"/>
      <c r="AE7"/>
      <c r="AF7"/>
    </row>
    <row r="8" spans="1:41" x14ac:dyDescent="0.25">
      <c r="J8"/>
      <c r="K8"/>
      <c r="X8"/>
      <c r="Y8"/>
      <c r="AE8"/>
      <c r="AF8"/>
    </row>
    <row r="9" spans="1:41" x14ac:dyDescent="0.25">
      <c r="J9"/>
      <c r="K9"/>
      <c r="X9"/>
      <c r="Y9"/>
      <c r="AE9"/>
      <c r="AF9"/>
    </row>
    <row r="10" spans="1:41" x14ac:dyDescent="0.25">
      <c r="J10"/>
      <c r="K10"/>
      <c r="X10"/>
      <c r="Y10"/>
      <c r="AE10"/>
      <c r="AF10"/>
    </row>
    <row r="11" spans="1:41" ht="14.4" thickBot="1" x14ac:dyDescent="0.3">
      <c r="J11"/>
      <c r="K11"/>
      <c r="X11"/>
      <c r="Y11"/>
      <c r="AE11"/>
      <c r="AF11"/>
    </row>
    <row r="12" spans="1:41" s="7" customFormat="1" ht="14.4" thickBot="1" x14ac:dyDescent="0.3">
      <c r="A12" s="64" t="s">
        <v>42</v>
      </c>
      <c r="B12" s="65"/>
      <c r="E12" s="56" t="s">
        <v>43</v>
      </c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8"/>
    </row>
    <row r="13" spans="1:41" s="5" customFormat="1" ht="22.8" thickBot="1" x14ac:dyDescent="0.3">
      <c r="E13" s="59">
        <v>1</v>
      </c>
      <c r="F13" s="59">
        <f>E13+1</f>
        <v>2</v>
      </c>
      <c r="G13" s="59">
        <f t="shared" ref="G13:AI13" si="0">F13+1</f>
        <v>3</v>
      </c>
      <c r="H13" s="59">
        <f t="shared" si="0"/>
        <v>4</v>
      </c>
      <c r="I13" s="59">
        <f t="shared" si="0"/>
        <v>5</v>
      </c>
      <c r="J13" s="59">
        <f t="shared" si="0"/>
        <v>6</v>
      </c>
      <c r="K13" s="59">
        <f t="shared" si="0"/>
        <v>7</v>
      </c>
      <c r="L13" s="59">
        <f t="shared" si="0"/>
        <v>8</v>
      </c>
      <c r="M13" s="59">
        <f t="shared" si="0"/>
        <v>9</v>
      </c>
      <c r="N13" s="59">
        <f t="shared" si="0"/>
        <v>10</v>
      </c>
      <c r="O13" s="59">
        <f t="shared" si="0"/>
        <v>11</v>
      </c>
      <c r="P13" s="59">
        <f t="shared" si="0"/>
        <v>12</v>
      </c>
      <c r="Q13" s="59">
        <f t="shared" si="0"/>
        <v>13</v>
      </c>
      <c r="R13" s="59">
        <f t="shared" si="0"/>
        <v>14</v>
      </c>
      <c r="S13" s="59">
        <f t="shared" si="0"/>
        <v>15</v>
      </c>
      <c r="T13" s="59">
        <f t="shared" si="0"/>
        <v>16</v>
      </c>
      <c r="U13" s="59">
        <f t="shared" si="0"/>
        <v>17</v>
      </c>
      <c r="V13" s="59">
        <f t="shared" si="0"/>
        <v>18</v>
      </c>
      <c r="W13" s="59">
        <f t="shared" si="0"/>
        <v>19</v>
      </c>
      <c r="X13" s="59">
        <f t="shared" si="0"/>
        <v>20</v>
      </c>
      <c r="Y13" s="59">
        <f t="shared" si="0"/>
        <v>21</v>
      </c>
      <c r="Z13" s="59">
        <f t="shared" si="0"/>
        <v>22</v>
      </c>
      <c r="AA13" s="59">
        <f t="shared" si="0"/>
        <v>23</v>
      </c>
      <c r="AB13" s="59">
        <f t="shared" si="0"/>
        <v>24</v>
      </c>
      <c r="AC13" s="59">
        <f t="shared" si="0"/>
        <v>25</v>
      </c>
      <c r="AD13" s="59">
        <f t="shared" si="0"/>
        <v>26</v>
      </c>
      <c r="AE13" s="59">
        <f t="shared" si="0"/>
        <v>27</v>
      </c>
      <c r="AF13" s="59">
        <f t="shared" si="0"/>
        <v>28</v>
      </c>
      <c r="AG13" s="59">
        <f t="shared" si="0"/>
        <v>29</v>
      </c>
      <c r="AH13" s="59">
        <f t="shared" si="0"/>
        <v>30</v>
      </c>
      <c r="AI13" s="59">
        <f t="shared" si="0"/>
        <v>31</v>
      </c>
      <c r="AL13" s="13" t="s">
        <v>51</v>
      </c>
      <c r="AM13" s="16" t="s">
        <v>53</v>
      </c>
      <c r="AN13" s="16" t="s">
        <v>52</v>
      </c>
      <c r="AO13" s="12" t="s">
        <v>54</v>
      </c>
    </row>
    <row r="14" spans="1:41" x14ac:dyDescent="0.25">
      <c r="A14" s="18" t="s">
        <v>0</v>
      </c>
      <c r="B14" s="19" t="s">
        <v>1</v>
      </c>
      <c r="E14" s="28" t="s">
        <v>55</v>
      </c>
      <c r="F14" s="28" t="s">
        <v>56</v>
      </c>
      <c r="G14" s="28" t="s">
        <v>57</v>
      </c>
      <c r="H14" s="28" t="s">
        <v>60</v>
      </c>
      <c r="I14" s="28" t="s">
        <v>58</v>
      </c>
      <c r="J14" s="28"/>
      <c r="K14" s="28"/>
      <c r="L14" s="28" t="s">
        <v>55</v>
      </c>
      <c r="M14" s="28" t="s">
        <v>56</v>
      </c>
      <c r="N14" s="28" t="s">
        <v>59</v>
      </c>
      <c r="O14" s="28" t="s">
        <v>60</v>
      </c>
      <c r="P14" s="28" t="s">
        <v>58</v>
      </c>
      <c r="Q14" s="28"/>
      <c r="R14" s="28"/>
      <c r="S14" s="28" t="s">
        <v>55</v>
      </c>
      <c r="T14" s="28" t="s">
        <v>56</v>
      </c>
      <c r="U14" s="28" t="s">
        <v>59</v>
      </c>
      <c r="V14" s="28" t="s">
        <v>60</v>
      </c>
      <c r="W14" s="28" t="s">
        <v>58</v>
      </c>
      <c r="X14" s="28"/>
      <c r="Y14" s="28"/>
      <c r="Z14" s="28" t="s">
        <v>55</v>
      </c>
      <c r="AA14" s="28" t="s">
        <v>56</v>
      </c>
      <c r="AB14" s="28" t="s">
        <v>59</v>
      </c>
      <c r="AC14" s="28" t="s">
        <v>60</v>
      </c>
      <c r="AD14" s="28" t="s">
        <v>58</v>
      </c>
      <c r="AE14" s="28"/>
      <c r="AF14" s="28"/>
      <c r="AG14" s="28" t="s">
        <v>55</v>
      </c>
      <c r="AH14" s="28" t="s">
        <v>56</v>
      </c>
      <c r="AI14" s="28" t="s">
        <v>59</v>
      </c>
      <c r="AL14" s="14"/>
      <c r="AM14" s="14"/>
      <c r="AN14" s="14"/>
      <c r="AO14" s="9"/>
    </row>
    <row r="15" spans="1:41" x14ac:dyDescent="0.25">
      <c r="A15" s="20"/>
      <c r="B15" s="21"/>
      <c r="C15" s="6"/>
      <c r="D15" s="6"/>
      <c r="E15" s="6"/>
      <c r="F15" s="6"/>
      <c r="G15" s="6"/>
      <c r="H15" s="6"/>
      <c r="I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Z15" s="6"/>
      <c r="AA15" s="6"/>
      <c r="AB15" s="6"/>
      <c r="AC15" s="6"/>
      <c r="AD15" s="6"/>
      <c r="AG15" s="6"/>
      <c r="AH15" s="6"/>
      <c r="AI15" s="6"/>
      <c r="AL15" s="14"/>
      <c r="AM15" s="14"/>
      <c r="AN15" s="14"/>
      <c r="AO15" s="9"/>
    </row>
    <row r="16" spans="1:41" x14ac:dyDescent="0.25">
      <c r="A16" s="19" t="s">
        <v>18</v>
      </c>
      <c r="B16" s="19" t="s">
        <v>17</v>
      </c>
      <c r="E16" s="8" t="s">
        <v>34</v>
      </c>
      <c r="F16" s="8" t="s">
        <v>34</v>
      </c>
      <c r="G16" s="8" t="s">
        <v>34</v>
      </c>
      <c r="H16" s="8" t="s">
        <v>34</v>
      </c>
      <c r="I16" s="8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s="6"/>
      <c r="R16" s="6"/>
      <c r="S16" t="s">
        <v>34</v>
      </c>
      <c r="T16" t="s">
        <v>34</v>
      </c>
      <c r="U16" t="s">
        <v>34</v>
      </c>
      <c r="V16" t="s">
        <v>34</v>
      </c>
      <c r="W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G16" t="s">
        <v>34</v>
      </c>
      <c r="AH16" t="s">
        <v>34</v>
      </c>
      <c r="AI16" t="s">
        <v>34</v>
      </c>
      <c r="AL16" s="14">
        <f t="shared" ref="AL16:AL36" si="1">COUNTIF(E16:AI16,"P")</f>
        <v>23</v>
      </c>
      <c r="AM16" s="14">
        <f t="shared" ref="AM16:AM36" si="2">COUNTIF(E16:AI16, "T")</f>
        <v>0</v>
      </c>
      <c r="AN16" s="14">
        <f t="shared" ref="AN16:AN36" si="3">COUNTIF(E16:AI16, "A")</f>
        <v>0</v>
      </c>
      <c r="AO16" s="9">
        <f t="shared" ref="AO16:AO36" si="4">COUNTIF(E16:AI16,"U")</f>
        <v>0</v>
      </c>
    </row>
    <row r="17" spans="1:41" x14ac:dyDescent="0.25">
      <c r="A17" s="19" t="s">
        <v>21</v>
      </c>
      <c r="B17" s="19" t="s">
        <v>22</v>
      </c>
      <c r="E17" s="8" t="s">
        <v>34</v>
      </c>
      <c r="F17" s="8" t="s">
        <v>34</v>
      </c>
      <c r="G17" s="8" t="s">
        <v>34</v>
      </c>
      <c r="H17" s="8" t="s">
        <v>34</v>
      </c>
      <c r="I17" s="8" t="s">
        <v>40</v>
      </c>
      <c r="L17" t="s">
        <v>34</v>
      </c>
      <c r="M17" t="s">
        <v>34</v>
      </c>
      <c r="N17" t="s">
        <v>34</v>
      </c>
      <c r="O17" t="s">
        <v>34</v>
      </c>
      <c r="P17" t="s">
        <v>40</v>
      </c>
      <c r="Q17" s="6"/>
      <c r="R17" s="6"/>
      <c r="S17" t="s">
        <v>34</v>
      </c>
      <c r="T17" t="s">
        <v>34</v>
      </c>
      <c r="U17" t="s">
        <v>34</v>
      </c>
      <c r="V17" t="s">
        <v>34</v>
      </c>
      <c r="W17" t="s">
        <v>40</v>
      </c>
      <c r="Z17" t="s">
        <v>34</v>
      </c>
      <c r="AA17" t="s">
        <v>34</v>
      </c>
      <c r="AB17" t="s">
        <v>34</v>
      </c>
      <c r="AC17" t="s">
        <v>34</v>
      </c>
      <c r="AD17" t="s">
        <v>40</v>
      </c>
      <c r="AG17" t="s">
        <v>34</v>
      </c>
      <c r="AH17" t="s">
        <v>34</v>
      </c>
      <c r="AI17" t="s">
        <v>34</v>
      </c>
      <c r="AL17" s="14">
        <f t="shared" si="1"/>
        <v>19</v>
      </c>
      <c r="AM17" s="14">
        <f t="shared" si="2"/>
        <v>4</v>
      </c>
      <c r="AN17" s="14">
        <f t="shared" si="3"/>
        <v>0</v>
      </c>
      <c r="AO17" s="9">
        <f t="shared" si="4"/>
        <v>0</v>
      </c>
    </row>
    <row r="18" spans="1:41" x14ac:dyDescent="0.25">
      <c r="A18" s="19" t="s">
        <v>3</v>
      </c>
      <c r="B18" s="19" t="s">
        <v>4</v>
      </c>
      <c r="E18" s="8" t="s">
        <v>34</v>
      </c>
      <c r="F18" s="8" t="s">
        <v>38</v>
      </c>
      <c r="G18" s="8" t="s">
        <v>34</v>
      </c>
      <c r="H18" s="8" t="s">
        <v>34</v>
      </c>
      <c r="I18" s="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s="6"/>
      <c r="R18" s="6"/>
      <c r="S18" t="s">
        <v>40</v>
      </c>
      <c r="T18" t="s">
        <v>38</v>
      </c>
      <c r="U18" t="s">
        <v>34</v>
      </c>
      <c r="V18" t="s">
        <v>34</v>
      </c>
      <c r="W18" t="s">
        <v>34</v>
      </c>
      <c r="Z18" t="s">
        <v>40</v>
      </c>
      <c r="AA18" t="s">
        <v>38</v>
      </c>
      <c r="AB18" t="s">
        <v>34</v>
      </c>
      <c r="AC18" t="s">
        <v>34</v>
      </c>
      <c r="AD18" t="s">
        <v>34</v>
      </c>
      <c r="AG18" t="s">
        <v>34</v>
      </c>
      <c r="AH18" t="s">
        <v>34</v>
      </c>
      <c r="AI18" t="s">
        <v>34</v>
      </c>
      <c r="AL18" s="14">
        <f t="shared" si="1"/>
        <v>18</v>
      </c>
      <c r="AM18" s="14">
        <f t="shared" si="2"/>
        <v>2</v>
      </c>
      <c r="AN18" s="14">
        <f t="shared" si="3"/>
        <v>0</v>
      </c>
      <c r="AO18" s="9">
        <f t="shared" si="4"/>
        <v>3</v>
      </c>
    </row>
    <row r="19" spans="1:41" x14ac:dyDescent="0.25">
      <c r="A19" s="19" t="s">
        <v>49</v>
      </c>
      <c r="B19" s="19" t="s">
        <v>50</v>
      </c>
      <c r="E19" s="8" t="s">
        <v>34</v>
      </c>
      <c r="F19" s="8" t="s">
        <v>34</v>
      </c>
      <c r="G19" s="8" t="s">
        <v>34</v>
      </c>
      <c r="H19" s="8" t="s">
        <v>34</v>
      </c>
      <c r="I19" s="8" t="s">
        <v>34</v>
      </c>
      <c r="L19" t="s">
        <v>40</v>
      </c>
      <c r="M19" t="s">
        <v>34</v>
      </c>
      <c r="N19" t="s">
        <v>40</v>
      </c>
      <c r="O19" t="s">
        <v>34</v>
      </c>
      <c r="P19" t="s">
        <v>34</v>
      </c>
      <c r="Q19" s="6"/>
      <c r="R19" s="6"/>
      <c r="S19" t="s">
        <v>34</v>
      </c>
      <c r="T19" t="s">
        <v>40</v>
      </c>
      <c r="U19" t="s">
        <v>40</v>
      </c>
      <c r="V19" t="s">
        <v>34</v>
      </c>
      <c r="W19" t="s">
        <v>34</v>
      </c>
      <c r="Z19" t="s">
        <v>38</v>
      </c>
      <c r="AA19" t="s">
        <v>34</v>
      </c>
      <c r="AB19" t="s">
        <v>34</v>
      </c>
      <c r="AC19" t="s">
        <v>34</v>
      </c>
      <c r="AD19" t="s">
        <v>34</v>
      </c>
      <c r="AG19" t="s">
        <v>34</v>
      </c>
      <c r="AH19" t="s">
        <v>34</v>
      </c>
      <c r="AI19" t="s">
        <v>34</v>
      </c>
      <c r="AL19" s="14">
        <f t="shared" si="1"/>
        <v>18</v>
      </c>
      <c r="AM19" s="14">
        <f t="shared" si="2"/>
        <v>4</v>
      </c>
      <c r="AN19" s="14">
        <f t="shared" si="3"/>
        <v>0</v>
      </c>
      <c r="AO19" s="9">
        <f t="shared" si="4"/>
        <v>1</v>
      </c>
    </row>
    <row r="20" spans="1:41" x14ac:dyDescent="0.25">
      <c r="A20" s="19" t="s">
        <v>9</v>
      </c>
      <c r="B20" s="19" t="s">
        <v>2</v>
      </c>
      <c r="E20" s="8" t="s">
        <v>34</v>
      </c>
      <c r="F20" s="8" t="s">
        <v>40</v>
      </c>
      <c r="G20" s="8" t="s">
        <v>36</v>
      </c>
      <c r="H20" s="8" t="s">
        <v>34</v>
      </c>
      <c r="I20" s="8" t="s">
        <v>34</v>
      </c>
      <c r="L20" t="s">
        <v>40</v>
      </c>
      <c r="M20" t="s">
        <v>40</v>
      </c>
      <c r="N20" t="s">
        <v>40</v>
      </c>
      <c r="O20" t="s">
        <v>34</v>
      </c>
      <c r="P20" t="s">
        <v>34</v>
      </c>
      <c r="Q20" s="6"/>
      <c r="R20" s="6"/>
      <c r="S20" t="s">
        <v>36</v>
      </c>
      <c r="T20" t="s">
        <v>34</v>
      </c>
      <c r="U20" t="s">
        <v>40</v>
      </c>
      <c r="V20" t="s">
        <v>40</v>
      </c>
      <c r="W20" t="s">
        <v>34</v>
      </c>
      <c r="Z20" t="s">
        <v>34</v>
      </c>
      <c r="AA20" t="s">
        <v>34</v>
      </c>
      <c r="AB20" t="s">
        <v>40</v>
      </c>
      <c r="AC20" t="s">
        <v>40</v>
      </c>
      <c r="AD20" t="s">
        <v>34</v>
      </c>
      <c r="AG20" t="s">
        <v>34</v>
      </c>
      <c r="AH20" t="s">
        <v>34</v>
      </c>
      <c r="AI20" t="s">
        <v>34</v>
      </c>
      <c r="AL20" s="14">
        <f t="shared" si="1"/>
        <v>13</v>
      </c>
      <c r="AM20" s="14">
        <f t="shared" si="2"/>
        <v>8</v>
      </c>
      <c r="AN20" s="14">
        <f t="shared" si="3"/>
        <v>2</v>
      </c>
      <c r="AO20" s="9">
        <f t="shared" si="4"/>
        <v>0</v>
      </c>
    </row>
    <row r="21" spans="1:41" x14ac:dyDescent="0.25">
      <c r="A21" s="19" t="s">
        <v>10</v>
      </c>
      <c r="B21" s="19" t="s">
        <v>2</v>
      </c>
      <c r="E21" s="8" t="s">
        <v>36</v>
      </c>
      <c r="F21" s="8" t="s">
        <v>34</v>
      </c>
      <c r="G21" s="8" t="s">
        <v>34</v>
      </c>
      <c r="H21" s="8" t="s">
        <v>34</v>
      </c>
      <c r="I21" s="8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s="6"/>
      <c r="R21" s="6"/>
      <c r="S21" t="s">
        <v>34</v>
      </c>
      <c r="T21" t="s">
        <v>34</v>
      </c>
      <c r="U21" t="s">
        <v>34</v>
      </c>
      <c r="V21" t="s">
        <v>34</v>
      </c>
      <c r="W21" t="s">
        <v>34</v>
      </c>
      <c r="Z21" t="s">
        <v>34</v>
      </c>
      <c r="AA21" t="s">
        <v>34</v>
      </c>
      <c r="AB21" t="s">
        <v>40</v>
      </c>
      <c r="AC21" t="s">
        <v>34</v>
      </c>
      <c r="AD21" t="s">
        <v>34</v>
      </c>
      <c r="AG21" t="s">
        <v>34</v>
      </c>
      <c r="AH21" t="s">
        <v>34</v>
      </c>
      <c r="AI21" t="s">
        <v>34</v>
      </c>
      <c r="AL21" s="14">
        <f t="shared" si="1"/>
        <v>21</v>
      </c>
      <c r="AM21" s="14">
        <f t="shared" si="2"/>
        <v>1</v>
      </c>
      <c r="AN21" s="14">
        <f t="shared" si="3"/>
        <v>1</v>
      </c>
      <c r="AO21" s="9">
        <f t="shared" si="4"/>
        <v>0</v>
      </c>
    </row>
    <row r="22" spans="1:41" x14ac:dyDescent="0.25">
      <c r="A22" s="19" t="s">
        <v>47</v>
      </c>
      <c r="B22" s="19" t="s">
        <v>48</v>
      </c>
      <c r="E22" s="8" t="s">
        <v>38</v>
      </c>
      <c r="F22" s="8" t="s">
        <v>34</v>
      </c>
      <c r="G22" s="8" t="s">
        <v>44</v>
      </c>
      <c r="H22" s="8" t="s">
        <v>34</v>
      </c>
      <c r="I22" s="8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40</v>
      </c>
      <c r="Q22" s="6"/>
      <c r="R22" s="6"/>
      <c r="S22" t="s">
        <v>38</v>
      </c>
      <c r="T22" t="s">
        <v>34</v>
      </c>
      <c r="U22" t="s">
        <v>34</v>
      </c>
      <c r="V22" t="s">
        <v>36</v>
      </c>
      <c r="W22" t="s">
        <v>40</v>
      </c>
      <c r="Z22" t="s">
        <v>34</v>
      </c>
      <c r="AA22" t="s">
        <v>34</v>
      </c>
      <c r="AB22" t="s">
        <v>34</v>
      </c>
      <c r="AC22" t="s">
        <v>40</v>
      </c>
      <c r="AD22" t="s">
        <v>34</v>
      </c>
      <c r="AG22" t="s">
        <v>34</v>
      </c>
      <c r="AH22" t="s">
        <v>34</v>
      </c>
      <c r="AI22" t="s">
        <v>34</v>
      </c>
      <c r="AL22" s="14">
        <f t="shared" si="1"/>
        <v>17</v>
      </c>
      <c r="AM22" s="14">
        <f t="shared" si="2"/>
        <v>3</v>
      </c>
      <c r="AN22" s="14">
        <f t="shared" si="3"/>
        <v>1</v>
      </c>
      <c r="AO22" s="9">
        <f t="shared" si="4"/>
        <v>2</v>
      </c>
    </row>
    <row r="23" spans="1:41" x14ac:dyDescent="0.25">
      <c r="A23" s="19" t="s">
        <v>5</v>
      </c>
      <c r="B23" s="19" t="s">
        <v>6</v>
      </c>
      <c r="E23" s="8" t="s">
        <v>38</v>
      </c>
      <c r="F23" s="8" t="s">
        <v>40</v>
      </c>
      <c r="G23" s="8" t="s">
        <v>34</v>
      </c>
      <c r="H23" s="8" t="s">
        <v>34</v>
      </c>
      <c r="I23" s="8" t="s">
        <v>40</v>
      </c>
      <c r="L23" t="s">
        <v>38</v>
      </c>
      <c r="M23" t="s">
        <v>40</v>
      </c>
      <c r="N23" t="s">
        <v>34</v>
      </c>
      <c r="O23" t="s">
        <v>34</v>
      </c>
      <c r="P23" t="s">
        <v>34</v>
      </c>
      <c r="Q23" s="6"/>
      <c r="R23" s="6"/>
      <c r="S23" t="s">
        <v>38</v>
      </c>
      <c r="T23" t="s">
        <v>40</v>
      </c>
      <c r="U23" t="s">
        <v>34</v>
      </c>
      <c r="V23" t="s">
        <v>34</v>
      </c>
      <c r="W23" t="s">
        <v>40</v>
      </c>
      <c r="Z23" t="s">
        <v>40</v>
      </c>
      <c r="AA23" t="s">
        <v>34</v>
      </c>
      <c r="AB23" t="s">
        <v>40</v>
      </c>
      <c r="AC23" t="s">
        <v>34</v>
      </c>
      <c r="AD23" t="s">
        <v>34</v>
      </c>
      <c r="AG23" t="s">
        <v>40</v>
      </c>
      <c r="AH23" t="s">
        <v>34</v>
      </c>
      <c r="AI23" t="s">
        <v>34</v>
      </c>
      <c r="AL23" s="14">
        <f t="shared" si="1"/>
        <v>12</v>
      </c>
      <c r="AM23" s="14">
        <f t="shared" si="2"/>
        <v>8</v>
      </c>
      <c r="AN23" s="14">
        <f t="shared" si="3"/>
        <v>0</v>
      </c>
      <c r="AO23" s="9">
        <f t="shared" si="4"/>
        <v>3</v>
      </c>
    </row>
    <row r="24" spans="1:41" x14ac:dyDescent="0.25">
      <c r="A24" s="19" t="s">
        <v>8</v>
      </c>
      <c r="B24" s="19" t="s">
        <v>7</v>
      </c>
      <c r="E24" s="8" t="s">
        <v>36</v>
      </c>
      <c r="F24" s="8" t="s">
        <v>40</v>
      </c>
      <c r="G24" s="8" t="s">
        <v>34</v>
      </c>
      <c r="H24" s="8" t="s">
        <v>34</v>
      </c>
      <c r="I24" s="8" t="s">
        <v>40</v>
      </c>
      <c r="L24" t="s">
        <v>34</v>
      </c>
      <c r="M24" t="s">
        <v>40</v>
      </c>
      <c r="N24" t="s">
        <v>34</v>
      </c>
      <c r="O24" t="s">
        <v>34</v>
      </c>
      <c r="P24" t="s">
        <v>34</v>
      </c>
      <c r="Q24" s="6"/>
      <c r="R24" s="6"/>
      <c r="S24" t="s">
        <v>34</v>
      </c>
      <c r="T24" t="s">
        <v>34</v>
      </c>
      <c r="U24" t="s">
        <v>34</v>
      </c>
      <c r="V24" t="s">
        <v>40</v>
      </c>
      <c r="W24" t="s">
        <v>40</v>
      </c>
      <c r="Z24" t="s">
        <v>34</v>
      </c>
      <c r="AA24" t="s">
        <v>34</v>
      </c>
      <c r="AB24" t="s">
        <v>40</v>
      </c>
      <c r="AC24" t="s">
        <v>40</v>
      </c>
      <c r="AD24" t="s">
        <v>34</v>
      </c>
      <c r="AG24" t="s">
        <v>34</v>
      </c>
      <c r="AH24" t="s">
        <v>34</v>
      </c>
      <c r="AI24" t="s">
        <v>34</v>
      </c>
      <c r="AL24" s="14">
        <f t="shared" si="1"/>
        <v>15</v>
      </c>
      <c r="AM24" s="14">
        <f t="shared" si="2"/>
        <v>7</v>
      </c>
      <c r="AN24" s="14">
        <f t="shared" si="3"/>
        <v>1</v>
      </c>
      <c r="AO24" s="9">
        <f t="shared" si="4"/>
        <v>0</v>
      </c>
    </row>
    <row r="25" spans="1:41" x14ac:dyDescent="0.25">
      <c r="A25" s="19" t="s">
        <v>45</v>
      </c>
      <c r="B25" s="19" t="s">
        <v>46</v>
      </c>
      <c r="E25" s="8" t="s">
        <v>36</v>
      </c>
      <c r="F25" s="8" t="s">
        <v>34</v>
      </c>
      <c r="G25" s="8" t="s">
        <v>34</v>
      </c>
      <c r="H25" s="8" t="s">
        <v>34</v>
      </c>
      <c r="I25" s="8" t="s">
        <v>34</v>
      </c>
      <c r="L25" t="s">
        <v>38</v>
      </c>
      <c r="M25" t="s">
        <v>34</v>
      </c>
      <c r="N25" t="s">
        <v>34</v>
      </c>
      <c r="O25" t="s">
        <v>40</v>
      </c>
      <c r="P25" t="s">
        <v>40</v>
      </c>
      <c r="Q25" s="6"/>
      <c r="R25" s="6"/>
      <c r="S25" t="s">
        <v>34</v>
      </c>
      <c r="T25" t="s">
        <v>38</v>
      </c>
      <c r="U25" t="s">
        <v>34</v>
      </c>
      <c r="V25" t="s">
        <v>34</v>
      </c>
      <c r="W25" t="s">
        <v>34</v>
      </c>
      <c r="Z25" t="s">
        <v>38</v>
      </c>
      <c r="AA25" t="s">
        <v>34</v>
      </c>
      <c r="AB25" t="s">
        <v>34</v>
      </c>
      <c r="AC25" t="s">
        <v>40</v>
      </c>
      <c r="AD25" t="s">
        <v>34</v>
      </c>
      <c r="AG25" t="s">
        <v>34</v>
      </c>
      <c r="AH25" t="s">
        <v>34</v>
      </c>
      <c r="AI25" t="s">
        <v>34</v>
      </c>
      <c r="AL25" s="14">
        <f t="shared" si="1"/>
        <v>16</v>
      </c>
      <c r="AM25" s="14">
        <f t="shared" si="2"/>
        <v>3</v>
      </c>
      <c r="AN25" s="14">
        <f t="shared" si="3"/>
        <v>1</v>
      </c>
      <c r="AO25" s="9">
        <f t="shared" si="4"/>
        <v>3</v>
      </c>
    </row>
    <row r="26" spans="1:41" x14ac:dyDescent="0.25">
      <c r="A26" s="19" t="s">
        <v>20</v>
      </c>
      <c r="B26" s="19" t="s">
        <v>19</v>
      </c>
      <c r="E26" s="8" t="s">
        <v>40</v>
      </c>
      <c r="F26" s="8" t="s">
        <v>34</v>
      </c>
      <c r="G26" s="8" t="s">
        <v>34</v>
      </c>
      <c r="H26" s="8" t="s">
        <v>34</v>
      </c>
      <c r="I26" s="8" t="s">
        <v>34</v>
      </c>
      <c r="L26" t="s">
        <v>40</v>
      </c>
      <c r="M26" t="s">
        <v>34</v>
      </c>
      <c r="N26" t="s">
        <v>34</v>
      </c>
      <c r="O26" t="s">
        <v>34</v>
      </c>
      <c r="P26" t="s">
        <v>34</v>
      </c>
      <c r="Q26" s="6"/>
      <c r="R26" s="6"/>
      <c r="S26" t="s">
        <v>40</v>
      </c>
      <c r="T26" t="s">
        <v>36</v>
      </c>
      <c r="U26" t="s">
        <v>34</v>
      </c>
      <c r="V26" t="s">
        <v>34</v>
      </c>
      <c r="W26" t="s">
        <v>34</v>
      </c>
      <c r="Z26" t="s">
        <v>34</v>
      </c>
      <c r="AA26" t="s">
        <v>34</v>
      </c>
      <c r="AB26" t="s">
        <v>34</v>
      </c>
      <c r="AC26" t="s">
        <v>34</v>
      </c>
      <c r="AD26" t="s">
        <v>34</v>
      </c>
      <c r="AG26" t="s">
        <v>34</v>
      </c>
      <c r="AH26" t="s">
        <v>34</v>
      </c>
      <c r="AI26" t="s">
        <v>34</v>
      </c>
      <c r="AL26" s="14">
        <f t="shared" si="1"/>
        <v>19</v>
      </c>
      <c r="AM26" s="14">
        <f t="shared" si="2"/>
        <v>3</v>
      </c>
      <c r="AN26" s="14">
        <f t="shared" si="3"/>
        <v>1</v>
      </c>
      <c r="AO26" s="9">
        <f t="shared" si="4"/>
        <v>0</v>
      </c>
    </row>
    <row r="27" spans="1:41" x14ac:dyDescent="0.25">
      <c r="A27" s="19" t="s">
        <v>11</v>
      </c>
      <c r="B27" s="19" t="s">
        <v>12</v>
      </c>
      <c r="E27" s="8" t="s">
        <v>40</v>
      </c>
      <c r="F27" s="8" t="s">
        <v>34</v>
      </c>
      <c r="G27" s="8" t="s">
        <v>36</v>
      </c>
      <c r="H27" s="8" t="s">
        <v>34</v>
      </c>
      <c r="I27" s="8" t="s">
        <v>40</v>
      </c>
      <c r="L27" t="s">
        <v>36</v>
      </c>
      <c r="M27" t="s">
        <v>34</v>
      </c>
      <c r="N27" t="s">
        <v>38</v>
      </c>
      <c r="O27" t="s">
        <v>34</v>
      </c>
      <c r="P27" t="s">
        <v>40</v>
      </c>
      <c r="Q27" s="6"/>
      <c r="R27" s="6"/>
      <c r="S27" t="s">
        <v>34</v>
      </c>
      <c r="T27" t="s">
        <v>34</v>
      </c>
      <c r="U27" t="s">
        <v>34</v>
      </c>
      <c r="V27" t="s">
        <v>34</v>
      </c>
      <c r="W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G27" t="s">
        <v>34</v>
      </c>
      <c r="AH27" t="s">
        <v>34</v>
      </c>
      <c r="AI27" t="s">
        <v>34</v>
      </c>
      <c r="AL27" s="14">
        <f t="shared" si="1"/>
        <v>17</v>
      </c>
      <c r="AM27" s="14">
        <f t="shared" si="2"/>
        <v>3</v>
      </c>
      <c r="AN27" s="14">
        <f t="shared" si="3"/>
        <v>2</v>
      </c>
      <c r="AO27" s="9">
        <f t="shared" si="4"/>
        <v>1</v>
      </c>
    </row>
    <row r="28" spans="1:41" x14ac:dyDescent="0.25">
      <c r="A28" s="19" t="s">
        <v>14</v>
      </c>
      <c r="B28" s="19" t="s">
        <v>13</v>
      </c>
      <c r="E28" s="8" t="s">
        <v>34</v>
      </c>
      <c r="F28" s="8" t="s">
        <v>40</v>
      </c>
      <c r="G28" s="8" t="s">
        <v>34</v>
      </c>
      <c r="H28" s="8" t="s">
        <v>34</v>
      </c>
      <c r="I28" s="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s="6"/>
      <c r="R28" s="6"/>
      <c r="S28" t="s">
        <v>34</v>
      </c>
      <c r="T28" t="s">
        <v>34</v>
      </c>
      <c r="U28" t="s">
        <v>34</v>
      </c>
      <c r="V28" t="s">
        <v>40</v>
      </c>
      <c r="W28" t="s">
        <v>34</v>
      </c>
      <c r="Z28" t="s">
        <v>34</v>
      </c>
      <c r="AA28" t="s">
        <v>34</v>
      </c>
      <c r="AB28" t="s">
        <v>38</v>
      </c>
      <c r="AC28" t="s">
        <v>34</v>
      </c>
      <c r="AD28" t="s">
        <v>34</v>
      </c>
      <c r="AG28" t="s">
        <v>34</v>
      </c>
      <c r="AH28" t="s">
        <v>34</v>
      </c>
      <c r="AI28" t="s">
        <v>34</v>
      </c>
      <c r="AL28" s="14">
        <f t="shared" si="1"/>
        <v>20</v>
      </c>
      <c r="AM28" s="14">
        <f t="shared" si="2"/>
        <v>2</v>
      </c>
      <c r="AN28" s="14">
        <f t="shared" si="3"/>
        <v>0</v>
      </c>
      <c r="AO28" s="9">
        <f t="shared" si="4"/>
        <v>1</v>
      </c>
    </row>
    <row r="29" spans="1:41" x14ac:dyDescent="0.25">
      <c r="A29" s="19" t="s">
        <v>32</v>
      </c>
      <c r="B29" s="19" t="s">
        <v>29</v>
      </c>
      <c r="E29" s="8" t="s">
        <v>34</v>
      </c>
      <c r="F29" s="8" t="s">
        <v>34</v>
      </c>
      <c r="G29" s="8" t="s">
        <v>38</v>
      </c>
      <c r="H29" s="8" t="s">
        <v>34</v>
      </c>
      <c r="I29" s="8" t="s">
        <v>34</v>
      </c>
      <c r="L29" t="s">
        <v>36</v>
      </c>
      <c r="M29" t="s">
        <v>40</v>
      </c>
      <c r="N29" t="s">
        <v>34</v>
      </c>
      <c r="O29" t="s">
        <v>40</v>
      </c>
      <c r="P29" t="s">
        <v>34</v>
      </c>
      <c r="Q29" s="6"/>
      <c r="R29" s="6"/>
      <c r="S29" t="s">
        <v>38</v>
      </c>
      <c r="T29" t="s">
        <v>40</v>
      </c>
      <c r="U29" t="s">
        <v>34</v>
      </c>
      <c r="V29" t="s">
        <v>34</v>
      </c>
      <c r="W29" t="s">
        <v>34</v>
      </c>
      <c r="Z29" t="s">
        <v>36</v>
      </c>
      <c r="AA29" t="s">
        <v>34</v>
      </c>
      <c r="AB29" t="s">
        <v>40</v>
      </c>
      <c r="AC29" t="s">
        <v>34</v>
      </c>
      <c r="AD29" t="s">
        <v>40</v>
      </c>
      <c r="AG29" t="s">
        <v>34</v>
      </c>
      <c r="AH29" t="s">
        <v>34</v>
      </c>
      <c r="AI29" t="s">
        <v>34</v>
      </c>
      <c r="AL29" s="14">
        <f t="shared" si="1"/>
        <v>14</v>
      </c>
      <c r="AM29" s="14">
        <f t="shared" si="2"/>
        <v>5</v>
      </c>
      <c r="AN29" s="14">
        <f t="shared" si="3"/>
        <v>2</v>
      </c>
      <c r="AO29" s="9">
        <f t="shared" si="4"/>
        <v>2</v>
      </c>
    </row>
    <row r="30" spans="1:41" x14ac:dyDescent="0.25">
      <c r="A30" s="19" t="s">
        <v>30</v>
      </c>
      <c r="B30" s="19" t="s">
        <v>29</v>
      </c>
      <c r="E30" s="8" t="s">
        <v>34</v>
      </c>
      <c r="F30" s="8" t="s">
        <v>34</v>
      </c>
      <c r="G30" s="8" t="s">
        <v>34</v>
      </c>
      <c r="H30" s="8" t="s">
        <v>34</v>
      </c>
      <c r="I30" s="8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s="6"/>
      <c r="R30" s="6"/>
      <c r="S30" t="s">
        <v>34</v>
      </c>
      <c r="T30" t="s">
        <v>34</v>
      </c>
      <c r="U30" t="s">
        <v>34</v>
      </c>
      <c r="V30" t="s">
        <v>34</v>
      </c>
      <c r="W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G30" t="s">
        <v>34</v>
      </c>
      <c r="AH30" t="s">
        <v>34</v>
      </c>
      <c r="AI30" t="s">
        <v>34</v>
      </c>
      <c r="AL30" s="14">
        <f t="shared" si="1"/>
        <v>23</v>
      </c>
      <c r="AM30" s="14">
        <f t="shared" si="2"/>
        <v>0</v>
      </c>
      <c r="AN30" s="14">
        <f t="shared" si="3"/>
        <v>0</v>
      </c>
      <c r="AO30" s="9">
        <f t="shared" si="4"/>
        <v>0</v>
      </c>
    </row>
    <row r="31" spans="1:41" x14ac:dyDescent="0.25">
      <c r="A31" s="19" t="s">
        <v>31</v>
      </c>
      <c r="B31" s="19" t="s">
        <v>29</v>
      </c>
      <c r="E31" s="8" t="s">
        <v>36</v>
      </c>
      <c r="F31" s="8" t="s">
        <v>40</v>
      </c>
      <c r="G31" s="8" t="s">
        <v>34</v>
      </c>
      <c r="H31" s="8" t="s">
        <v>34</v>
      </c>
      <c r="I31" s="8" t="s">
        <v>34</v>
      </c>
      <c r="L31" t="s">
        <v>34</v>
      </c>
      <c r="M31" t="s">
        <v>34</v>
      </c>
      <c r="N31" t="s">
        <v>40</v>
      </c>
      <c r="O31" t="s">
        <v>40</v>
      </c>
      <c r="P31" t="s">
        <v>34</v>
      </c>
      <c r="Q31" s="6"/>
      <c r="R31" s="6"/>
      <c r="S31" t="s">
        <v>36</v>
      </c>
      <c r="T31" t="s">
        <v>40</v>
      </c>
      <c r="U31" t="s">
        <v>34</v>
      </c>
      <c r="V31" t="s">
        <v>34</v>
      </c>
      <c r="W31" t="s">
        <v>40</v>
      </c>
      <c r="Z31" t="s">
        <v>36</v>
      </c>
      <c r="AA31" t="s">
        <v>34</v>
      </c>
      <c r="AB31" t="s">
        <v>40</v>
      </c>
      <c r="AC31" t="s">
        <v>40</v>
      </c>
      <c r="AD31" t="s">
        <v>40</v>
      </c>
      <c r="AG31" t="s">
        <v>34</v>
      </c>
      <c r="AH31" t="s">
        <v>34</v>
      </c>
      <c r="AI31" t="s">
        <v>34</v>
      </c>
      <c r="AL31" s="14">
        <f t="shared" si="1"/>
        <v>12</v>
      </c>
      <c r="AM31" s="14">
        <f t="shared" si="2"/>
        <v>8</v>
      </c>
      <c r="AN31" s="14">
        <f t="shared" si="3"/>
        <v>3</v>
      </c>
      <c r="AO31" s="9">
        <f t="shared" si="4"/>
        <v>0</v>
      </c>
    </row>
    <row r="32" spans="1:41" x14ac:dyDescent="0.25">
      <c r="A32" s="19" t="s">
        <v>28</v>
      </c>
      <c r="B32" s="19" t="s">
        <v>29</v>
      </c>
      <c r="E32" s="8" t="s">
        <v>38</v>
      </c>
      <c r="F32" s="8" t="s">
        <v>34</v>
      </c>
      <c r="G32" s="8" t="s">
        <v>34</v>
      </c>
      <c r="H32" s="8" t="s">
        <v>34</v>
      </c>
      <c r="I32" s="8" t="s">
        <v>40</v>
      </c>
      <c r="L32" t="s">
        <v>40</v>
      </c>
      <c r="M32" t="s">
        <v>40</v>
      </c>
      <c r="N32" t="s">
        <v>40</v>
      </c>
      <c r="O32" t="s">
        <v>34</v>
      </c>
      <c r="P32" t="s">
        <v>34</v>
      </c>
      <c r="Q32" s="6"/>
      <c r="R32" s="6"/>
      <c r="S32" t="s">
        <v>38</v>
      </c>
      <c r="T32" t="s">
        <v>34</v>
      </c>
      <c r="U32" t="s">
        <v>34</v>
      </c>
      <c r="V32" t="s">
        <v>40</v>
      </c>
      <c r="W32" t="s">
        <v>34</v>
      </c>
      <c r="Z32" t="s">
        <v>40</v>
      </c>
      <c r="AA32" t="s">
        <v>34</v>
      </c>
      <c r="AB32" t="s">
        <v>40</v>
      </c>
      <c r="AC32" t="s">
        <v>40</v>
      </c>
      <c r="AD32" t="s">
        <v>40</v>
      </c>
      <c r="AG32" t="s">
        <v>34</v>
      </c>
      <c r="AH32" t="s">
        <v>34</v>
      </c>
      <c r="AI32" t="s">
        <v>34</v>
      </c>
      <c r="AL32" s="14">
        <f t="shared" si="1"/>
        <v>12</v>
      </c>
      <c r="AM32" s="14">
        <f t="shared" si="2"/>
        <v>9</v>
      </c>
      <c r="AN32" s="14">
        <f t="shared" si="3"/>
        <v>0</v>
      </c>
      <c r="AO32" s="9">
        <f t="shared" si="4"/>
        <v>2</v>
      </c>
    </row>
    <row r="33" spans="1:43" x14ac:dyDescent="0.25">
      <c r="A33" s="19" t="s">
        <v>15</v>
      </c>
      <c r="B33" s="19" t="s">
        <v>16</v>
      </c>
      <c r="E33" s="8" t="s">
        <v>34</v>
      </c>
      <c r="F33" s="8" t="s">
        <v>34</v>
      </c>
      <c r="G33" s="8" t="s">
        <v>40</v>
      </c>
      <c r="H33" s="8" t="s">
        <v>34</v>
      </c>
      <c r="I33" s="8" t="s">
        <v>34</v>
      </c>
      <c r="L33" t="s">
        <v>34</v>
      </c>
      <c r="M33" t="s">
        <v>34</v>
      </c>
      <c r="N33" t="s">
        <v>36</v>
      </c>
      <c r="O33" t="s">
        <v>36</v>
      </c>
      <c r="P33" t="s">
        <v>34</v>
      </c>
      <c r="Q33" s="6"/>
      <c r="R33" s="6"/>
      <c r="S33" t="s">
        <v>40</v>
      </c>
      <c r="T33" t="s">
        <v>34</v>
      </c>
      <c r="U33" t="s">
        <v>38</v>
      </c>
      <c r="V33" t="s">
        <v>34</v>
      </c>
      <c r="W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40</v>
      </c>
      <c r="AG33" t="s">
        <v>34</v>
      </c>
      <c r="AH33" t="s">
        <v>34</v>
      </c>
      <c r="AI33" t="s">
        <v>34</v>
      </c>
      <c r="AL33" s="14">
        <f t="shared" si="1"/>
        <v>17</v>
      </c>
      <c r="AM33" s="14">
        <f t="shared" si="2"/>
        <v>3</v>
      </c>
      <c r="AN33" s="14">
        <f t="shared" si="3"/>
        <v>2</v>
      </c>
      <c r="AO33" s="9">
        <f t="shared" si="4"/>
        <v>1</v>
      </c>
    </row>
    <row r="34" spans="1:43" x14ac:dyDescent="0.25">
      <c r="A34" s="19" t="s">
        <v>25</v>
      </c>
      <c r="B34" s="19" t="s">
        <v>16</v>
      </c>
      <c r="E34" s="8" t="s">
        <v>40</v>
      </c>
      <c r="F34" s="8" t="s">
        <v>38</v>
      </c>
      <c r="G34" s="8" t="s">
        <v>36</v>
      </c>
      <c r="H34" s="8" t="s">
        <v>34</v>
      </c>
      <c r="I34" s="8" t="s">
        <v>34</v>
      </c>
      <c r="L34" t="s">
        <v>38</v>
      </c>
      <c r="M34" t="s">
        <v>34</v>
      </c>
      <c r="N34" t="s">
        <v>34</v>
      </c>
      <c r="O34" t="s">
        <v>34</v>
      </c>
      <c r="P34" t="s">
        <v>34</v>
      </c>
      <c r="Q34" s="6"/>
      <c r="R34" s="6"/>
      <c r="S34" t="s">
        <v>34</v>
      </c>
      <c r="T34" t="s">
        <v>34</v>
      </c>
      <c r="U34" t="s">
        <v>34</v>
      </c>
      <c r="V34" t="s">
        <v>40</v>
      </c>
      <c r="W34" t="s">
        <v>34</v>
      </c>
      <c r="Z34" t="s">
        <v>34</v>
      </c>
      <c r="AA34" t="s">
        <v>34</v>
      </c>
      <c r="AB34" t="s">
        <v>34</v>
      </c>
      <c r="AC34" t="s">
        <v>34</v>
      </c>
      <c r="AD34" t="s">
        <v>34</v>
      </c>
      <c r="AG34" t="s">
        <v>34</v>
      </c>
      <c r="AH34" t="s">
        <v>34</v>
      </c>
      <c r="AI34" t="s">
        <v>34</v>
      </c>
      <c r="AL34" s="14">
        <f t="shared" si="1"/>
        <v>18</v>
      </c>
      <c r="AM34" s="14">
        <f t="shared" si="2"/>
        <v>2</v>
      </c>
      <c r="AN34" s="14">
        <f t="shared" si="3"/>
        <v>1</v>
      </c>
      <c r="AO34" s="9">
        <f t="shared" si="4"/>
        <v>2</v>
      </c>
    </row>
    <row r="35" spans="1:43" x14ac:dyDescent="0.25">
      <c r="A35" s="19" t="s">
        <v>24</v>
      </c>
      <c r="B35" s="19" t="s">
        <v>23</v>
      </c>
      <c r="E35" s="8" t="s">
        <v>36</v>
      </c>
      <c r="F35" s="8" t="s">
        <v>36</v>
      </c>
      <c r="G35" s="8" t="s">
        <v>34</v>
      </c>
      <c r="H35" s="8" t="s">
        <v>34</v>
      </c>
      <c r="I35" s="8" t="s">
        <v>34</v>
      </c>
      <c r="L35" t="s">
        <v>40</v>
      </c>
      <c r="M35" t="s">
        <v>34</v>
      </c>
      <c r="N35" t="s">
        <v>34</v>
      </c>
      <c r="O35" t="s">
        <v>40</v>
      </c>
      <c r="P35" t="s">
        <v>34</v>
      </c>
      <c r="Q35" s="6"/>
      <c r="R35" s="6"/>
      <c r="S35" t="s">
        <v>34</v>
      </c>
      <c r="T35" t="s">
        <v>40</v>
      </c>
      <c r="U35" t="s">
        <v>34</v>
      </c>
      <c r="V35" t="s">
        <v>34</v>
      </c>
      <c r="W35" t="s">
        <v>40</v>
      </c>
      <c r="Z35" t="s">
        <v>34</v>
      </c>
      <c r="AA35" t="s">
        <v>34</v>
      </c>
      <c r="AB35" t="s">
        <v>34</v>
      </c>
      <c r="AC35" t="s">
        <v>34</v>
      </c>
      <c r="AD35" t="s">
        <v>34</v>
      </c>
      <c r="AG35" t="s">
        <v>34</v>
      </c>
      <c r="AH35" t="s">
        <v>34</v>
      </c>
      <c r="AI35" t="s">
        <v>34</v>
      </c>
      <c r="AL35" s="14">
        <f t="shared" si="1"/>
        <v>17</v>
      </c>
      <c r="AM35" s="14">
        <f t="shared" si="2"/>
        <v>4</v>
      </c>
      <c r="AN35" s="14">
        <f t="shared" si="3"/>
        <v>2</v>
      </c>
      <c r="AO35" s="9">
        <f t="shared" si="4"/>
        <v>0</v>
      </c>
    </row>
    <row r="36" spans="1:43" ht="14.4" thickBot="1" x14ac:dyDescent="0.3">
      <c r="A36" s="19" t="s">
        <v>26</v>
      </c>
      <c r="B36" s="19" t="s">
        <v>27</v>
      </c>
      <c r="E36" s="8" t="s">
        <v>34</v>
      </c>
      <c r="F36" s="8" t="s">
        <v>40</v>
      </c>
      <c r="G36" s="8" t="s">
        <v>34</v>
      </c>
      <c r="H36" s="8" t="s">
        <v>34</v>
      </c>
      <c r="I36" s="8" t="s">
        <v>34</v>
      </c>
      <c r="L36" t="s">
        <v>36</v>
      </c>
      <c r="M36" t="s">
        <v>40</v>
      </c>
      <c r="N36" t="s">
        <v>34</v>
      </c>
      <c r="O36" t="s">
        <v>34</v>
      </c>
      <c r="P36" t="s">
        <v>34</v>
      </c>
      <c r="Q36" s="6"/>
      <c r="R36" s="6"/>
      <c r="S36" t="s">
        <v>36</v>
      </c>
      <c r="T36" t="s">
        <v>34</v>
      </c>
      <c r="U36" t="s">
        <v>36</v>
      </c>
      <c r="V36" t="s">
        <v>34</v>
      </c>
      <c r="W36" t="s">
        <v>40</v>
      </c>
      <c r="Z36" t="s">
        <v>36</v>
      </c>
      <c r="AA36" t="s">
        <v>34</v>
      </c>
      <c r="AB36" t="s">
        <v>34</v>
      </c>
      <c r="AC36" t="s">
        <v>34</v>
      </c>
      <c r="AD36" t="s">
        <v>40</v>
      </c>
      <c r="AG36" t="s">
        <v>36</v>
      </c>
      <c r="AH36" t="s">
        <v>34</v>
      </c>
      <c r="AI36" t="s">
        <v>36</v>
      </c>
      <c r="AL36" s="15">
        <f t="shared" si="1"/>
        <v>13</v>
      </c>
      <c r="AM36" s="15">
        <f t="shared" si="2"/>
        <v>4</v>
      </c>
      <c r="AN36" s="15">
        <f t="shared" si="3"/>
        <v>6</v>
      </c>
      <c r="AO36" s="10">
        <f t="shared" si="4"/>
        <v>0</v>
      </c>
    </row>
    <row r="37" spans="1:43" x14ac:dyDescent="0.25">
      <c r="J37" s="17"/>
      <c r="K37" s="17"/>
      <c r="Q37" s="6"/>
      <c r="R37" s="6"/>
    </row>
    <row r="38" spans="1:43" x14ac:dyDescent="0.25">
      <c r="Q38" s="6"/>
      <c r="R38" s="6"/>
    </row>
    <row r="39" spans="1:43" x14ac:dyDescent="0.25">
      <c r="Q39" s="6"/>
      <c r="R39" s="6"/>
    </row>
    <row r="40" spans="1:43" x14ac:dyDescent="0.25">
      <c r="Q40" s="6"/>
      <c r="R40" s="6"/>
    </row>
    <row r="41" spans="1:43" x14ac:dyDescent="0.25">
      <c r="Q41" s="6"/>
      <c r="R41" s="6"/>
    </row>
    <row r="42" spans="1:43" x14ac:dyDescent="0.25">
      <c r="Q42" s="6"/>
      <c r="R42" s="6"/>
    </row>
    <row r="43" spans="1:43" x14ac:dyDescent="0.25">
      <c r="Q43" s="6"/>
      <c r="R43" s="6"/>
    </row>
    <row r="44" spans="1:43" x14ac:dyDescent="0.25">
      <c r="Q44" s="6"/>
      <c r="R44" s="6"/>
    </row>
    <row r="45" spans="1:43" x14ac:dyDescent="0.25">
      <c r="Q45" s="6"/>
      <c r="R45" s="6"/>
    </row>
    <row r="46" spans="1:43" x14ac:dyDescent="0.25">
      <c r="Q46" s="6"/>
      <c r="R46" s="6"/>
    </row>
    <row r="47" spans="1:43" ht="14.4" thickBot="1" x14ac:dyDescent="0.3">
      <c r="Q47" s="6"/>
      <c r="R47" s="6"/>
    </row>
    <row r="48" spans="1:43" x14ac:dyDescent="0.25">
      <c r="D48" s="37" t="s">
        <v>33</v>
      </c>
      <c r="E48" s="38">
        <f>COUNTIF(E16:E36,"P")</f>
        <v>10</v>
      </c>
      <c r="F48" s="38">
        <f>COUNTIF(F16:F36,"P")</f>
        <v>12</v>
      </c>
      <c r="G48" s="38">
        <f>COUNTIF(G16:G36,"P")</f>
        <v>16</v>
      </c>
      <c r="H48" s="38">
        <f>COUNTIF(H16:H36,"P")</f>
        <v>21</v>
      </c>
      <c r="I48" s="39">
        <f>COUNTIF(I16:I36,"P")</f>
        <v>16</v>
      </c>
      <c r="J48" s="31" t="s">
        <v>63</v>
      </c>
      <c r="K48" s="32" t="s">
        <v>63</v>
      </c>
      <c r="L48" s="40">
        <f>COUNTIF(L16:L36,"P")</f>
        <v>10</v>
      </c>
      <c r="M48" s="38">
        <f>COUNTIF(M16:M36,"P")</f>
        <v>15</v>
      </c>
      <c r="N48" s="38">
        <f>COUNTIF(N16:N36,"P")</f>
        <v>15</v>
      </c>
      <c r="O48" s="38">
        <f>COUNTIF(O16:O36,"P")</f>
        <v>16</v>
      </c>
      <c r="P48" s="39">
        <f>COUNTIF(P16:P36,"P")</f>
        <v>17</v>
      </c>
      <c r="Q48" s="50"/>
      <c r="R48" s="51"/>
      <c r="S48" s="40">
        <f>COUNTIF(S16:S36,"P")</f>
        <v>11</v>
      </c>
      <c r="T48" s="38">
        <f>COUNTIF(T16:T36,"P")</f>
        <v>13</v>
      </c>
      <c r="U48" s="38">
        <f>COUNTIF(U16:U36,"P")</f>
        <v>17</v>
      </c>
      <c r="V48" s="38">
        <f>COUNTIF(V16:V36,"P")</f>
        <v>15</v>
      </c>
      <c r="W48" s="39">
        <f>COUNTIF(W16:W36,"P")</f>
        <v>14</v>
      </c>
      <c r="X48" s="48"/>
      <c r="Y48" s="49"/>
      <c r="Z48" s="40">
        <f>COUNTIF(Z16:Z36,"P")</f>
        <v>13</v>
      </c>
      <c r="AA48" s="38">
        <f>COUNTIF(AA16:AA36,"P")</f>
        <v>20</v>
      </c>
      <c r="AB48" s="38">
        <f>COUNTIF(AB16:AB36,"P")</f>
        <v>13</v>
      </c>
      <c r="AC48" s="38">
        <f>COUNTIF(AC16:AC36,"P")</f>
        <v>15</v>
      </c>
      <c r="AD48" s="39">
        <f>COUNTIF(AD16:AD36,"P")</f>
        <v>15</v>
      </c>
      <c r="AE48" s="22"/>
      <c r="AF48" s="22"/>
      <c r="AG48" s="40">
        <f>COUNTIF(AG16:AG36,"P")</f>
        <v>19</v>
      </c>
      <c r="AH48" s="38">
        <f>COUNTIF(AH16:AH36,"P")</f>
        <v>21</v>
      </c>
      <c r="AI48" s="41">
        <f>COUNTIF(AI16:AI36,"P")</f>
        <v>20</v>
      </c>
      <c r="AK48" s="11"/>
      <c r="AN48" s="60"/>
      <c r="AO48" s="60"/>
      <c r="AP48" s="60"/>
      <c r="AQ48" s="60"/>
    </row>
    <row r="49" spans="4:40" x14ac:dyDescent="0.25">
      <c r="D49" s="42" t="s">
        <v>62</v>
      </c>
      <c r="E49" s="26">
        <f>COUNTIF(E16:E36,"T")</f>
        <v>3</v>
      </c>
      <c r="F49" s="26">
        <f>COUNTIF(F16:F36,"T")</f>
        <v>6</v>
      </c>
      <c r="G49" s="26">
        <f>COUNTIF(G16:G36,"T")</f>
        <v>1</v>
      </c>
      <c r="H49" s="26">
        <f>COUNTIF(H16:H36,"T")</f>
        <v>0</v>
      </c>
      <c r="I49" s="29">
        <f>COUNTIF(I16:I36,"T")</f>
        <v>5</v>
      </c>
      <c r="J49" s="33" t="s">
        <v>63</v>
      </c>
      <c r="K49" s="34" t="s">
        <v>63</v>
      </c>
      <c r="L49" s="30">
        <f>COUNTIF(L16:L36,"T")</f>
        <v>5</v>
      </c>
      <c r="M49" s="26">
        <f>COUNTIF(M16:M36,"T")</f>
        <v>6</v>
      </c>
      <c r="N49" s="26">
        <f>COUNTIF(N16:N36,"T")</f>
        <v>4</v>
      </c>
      <c r="O49" s="26">
        <f>COUNTIF(O16:O36,"T")</f>
        <v>4</v>
      </c>
      <c r="P49" s="29">
        <f>COUNTIF(P16:P36,"T")</f>
        <v>4</v>
      </c>
      <c r="Q49" s="52"/>
      <c r="R49" s="53"/>
      <c r="S49" s="30">
        <f>COUNTIF(S16:S36,"T")</f>
        <v>3</v>
      </c>
      <c r="T49" s="26">
        <f>COUNTIF(T16:T36,"T")</f>
        <v>5</v>
      </c>
      <c r="U49" s="26">
        <f>COUNTIF(U16:U36,"T")</f>
        <v>2</v>
      </c>
      <c r="V49" s="26">
        <f>COUNTIF(V16:V36,"T")</f>
        <v>5</v>
      </c>
      <c r="W49" s="29">
        <f>COUNTIF(W16:W36,"T")</f>
        <v>7</v>
      </c>
      <c r="X49" s="35"/>
      <c r="Y49" s="23"/>
      <c r="Z49" s="30">
        <f>COUNTIF(Z16:Z36,"T")</f>
        <v>3</v>
      </c>
      <c r="AA49" s="26">
        <f>COUNTIF(AA16:AA36,"T")</f>
        <v>0</v>
      </c>
      <c r="AB49" s="26">
        <f>COUNTIF(AB16:AB36,"T")</f>
        <v>7</v>
      </c>
      <c r="AC49" s="26">
        <f>COUNTIF(AC16:AC36,"T")</f>
        <v>6</v>
      </c>
      <c r="AD49" s="29">
        <f>COUNTIF(AD16:AD36,"T")</f>
        <v>6</v>
      </c>
      <c r="AG49" s="30">
        <f>COUNTIF(AG16:AG36,"T")</f>
        <v>1</v>
      </c>
      <c r="AH49" s="26">
        <f>COUNTIF(AH16:AH36,"T")</f>
        <v>0</v>
      </c>
      <c r="AI49" s="43">
        <f>COUNTIF(AI16:AI36,"T")</f>
        <v>0</v>
      </c>
      <c r="AK49" s="11"/>
      <c r="AN49" s="60"/>
    </row>
    <row r="50" spans="4:40" x14ac:dyDescent="0.25">
      <c r="D50" s="42" t="s">
        <v>35</v>
      </c>
      <c r="E50" s="26">
        <f>COUNTIF(E16:E36,"A")</f>
        <v>5</v>
      </c>
      <c r="F50" s="26">
        <f>COUNTIF(F16:F36,"A")</f>
        <v>1</v>
      </c>
      <c r="G50" s="26">
        <f>COUNTIF(G16:G36,"A")</f>
        <v>3</v>
      </c>
      <c r="H50" s="26">
        <f>COUNTIF(H16:H36,"A")</f>
        <v>0</v>
      </c>
      <c r="I50" s="29">
        <f>COUNTIF(I16:I36,"A")</f>
        <v>0</v>
      </c>
      <c r="J50" s="35" t="s">
        <v>63</v>
      </c>
      <c r="K50" s="23" t="s">
        <v>63</v>
      </c>
      <c r="L50" s="30">
        <f>COUNTIF(L16:L36,"A")</f>
        <v>3</v>
      </c>
      <c r="M50" s="26">
        <f>COUNTIF(M16:M36,"A")</f>
        <v>0</v>
      </c>
      <c r="N50" s="26">
        <f>COUNTIF(N16:N36,"A")</f>
        <v>1</v>
      </c>
      <c r="O50" s="26">
        <f>COUNTIF(O16:O36,"A")</f>
        <v>1</v>
      </c>
      <c r="P50" s="29">
        <f>COUNTIF(P16:P36,"A")</f>
        <v>0</v>
      </c>
      <c r="Q50" s="52"/>
      <c r="R50" s="53"/>
      <c r="S50" s="30">
        <f>COUNTIF(S16:S36,"A")</f>
        <v>3</v>
      </c>
      <c r="T50" s="26">
        <f>COUNTIF(T16:T36,"A")</f>
        <v>1</v>
      </c>
      <c r="U50" s="26">
        <f>COUNTIF(U16:U36,"A")</f>
        <v>1</v>
      </c>
      <c r="V50" s="26">
        <f>COUNTIF(V16:V36,"A")</f>
        <v>1</v>
      </c>
      <c r="W50" s="29">
        <f>COUNTIF(W16:W36,"A")</f>
        <v>0</v>
      </c>
      <c r="X50" s="35"/>
      <c r="Y50" s="23"/>
      <c r="Z50" s="30">
        <f>COUNTIF(Z16:Z36,"A")</f>
        <v>3</v>
      </c>
      <c r="AA50" s="26">
        <f>COUNTIF(AA16:AA36,"A")</f>
        <v>0</v>
      </c>
      <c r="AB50" s="26">
        <f>COUNTIF(AB16:AB36,"A")</f>
        <v>0</v>
      </c>
      <c r="AC50" s="26">
        <f>COUNTIF(AC16:AC36,"A")</f>
        <v>0</v>
      </c>
      <c r="AD50" s="29">
        <f>COUNTIF(AD16:AD36,"A")</f>
        <v>0</v>
      </c>
      <c r="AG50" s="30">
        <f>COUNTIF(AG16:AG36,"A")</f>
        <v>1</v>
      </c>
      <c r="AH50" s="26">
        <f>COUNTIF(AH16:AH36,"A")</f>
        <v>0</v>
      </c>
      <c r="AI50" s="43">
        <f>COUNTIF(AI16:AI36,"A")</f>
        <v>1</v>
      </c>
      <c r="AK50" s="11"/>
      <c r="AN50" s="60"/>
    </row>
    <row r="51" spans="4:40" ht="14.4" thickBot="1" x14ac:dyDescent="0.3">
      <c r="D51" s="44" t="s">
        <v>61</v>
      </c>
      <c r="E51" s="27">
        <f>COUNTIF(E16:E36,"U")</f>
        <v>3</v>
      </c>
      <c r="F51" s="27">
        <f>COUNTIF(F16:F36,"U")</f>
        <v>2</v>
      </c>
      <c r="G51" s="27">
        <f>COUNTIF(G16:G36,"U")</f>
        <v>1</v>
      </c>
      <c r="H51" s="27">
        <f>COUNTIF(H16:H36,"U")</f>
        <v>0</v>
      </c>
      <c r="I51" s="45">
        <f>COUNTIF(I16:I36,"U")</f>
        <v>0</v>
      </c>
      <c r="J51" s="36" t="s">
        <v>63</v>
      </c>
      <c r="K51" s="25" t="s">
        <v>63</v>
      </c>
      <c r="L51" s="46">
        <f>COUNTIF(L16:L36,"U")</f>
        <v>3</v>
      </c>
      <c r="M51" s="27">
        <f>COUNTIF(M16:M36,"U")</f>
        <v>0</v>
      </c>
      <c r="N51" s="27">
        <f>COUNTIF(N16:N36,"U")</f>
        <v>1</v>
      </c>
      <c r="O51" s="27">
        <f>COUNTIF(O16:O36,"U")</f>
        <v>0</v>
      </c>
      <c r="P51" s="45">
        <f>COUNTIF(P16:P36,"U")</f>
        <v>0</v>
      </c>
      <c r="Q51" s="54"/>
      <c r="R51" s="55"/>
      <c r="S51" s="46">
        <f>COUNTIF(S16:S36,"U")</f>
        <v>4</v>
      </c>
      <c r="T51" s="27">
        <f>COUNTIF(T16:T36,"U")</f>
        <v>2</v>
      </c>
      <c r="U51" s="27">
        <f>COUNTIF(U16:U36,"U")</f>
        <v>1</v>
      </c>
      <c r="V51" s="27">
        <f>COUNTIF(V16:V36,"U")</f>
        <v>0</v>
      </c>
      <c r="W51" s="45">
        <f>COUNTIF(W16:W36,"U")</f>
        <v>0</v>
      </c>
      <c r="X51" s="36"/>
      <c r="Y51" s="25"/>
      <c r="Z51" s="46">
        <f>COUNTIF(Z16:Z36,"U")</f>
        <v>2</v>
      </c>
      <c r="AA51" s="27">
        <f>COUNTIF(AA16:AA36,"U")</f>
        <v>1</v>
      </c>
      <c r="AB51" s="27">
        <f>COUNTIF(AB16:AB36,"U")</f>
        <v>1</v>
      </c>
      <c r="AC51" s="27">
        <f>COUNTIF(AC16:AC36,"U")</f>
        <v>0</v>
      </c>
      <c r="AD51" s="45">
        <f>COUNTIF(AD16:AD36,"U")</f>
        <v>0</v>
      </c>
      <c r="AE51" s="24"/>
      <c r="AF51" s="24"/>
      <c r="AG51" s="46">
        <f>COUNTIF(AG16:AG36,"U")</f>
        <v>0</v>
      </c>
      <c r="AH51" s="27">
        <f>COUNTIF(AH16:AH36,"U")</f>
        <v>0</v>
      </c>
      <c r="AI51" s="47">
        <f>COUNTIF(AI16:AI36,"U")</f>
        <v>0</v>
      </c>
      <c r="AK51" s="11"/>
    </row>
    <row r="52" spans="4:40" x14ac:dyDescent="0.25">
      <c r="E52" s="11">
        <f>((E48*1) + (E49 * 0.5 )) / 21</f>
        <v>0.54761904761904767</v>
      </c>
      <c r="F52" s="11">
        <f>((F48*1) + (F49 * 0.5 )) / 21</f>
        <v>0.7142857142857143</v>
      </c>
      <c r="G52" s="11">
        <f t="shared" ref="G52:AI52" si="5">((G48*1) + (G49 * 0.5 )) / 21</f>
        <v>0.7857142857142857</v>
      </c>
      <c r="H52" s="11">
        <f t="shared" si="5"/>
        <v>1</v>
      </c>
      <c r="I52" s="11">
        <f t="shared" si="5"/>
        <v>0.88095238095238093</v>
      </c>
      <c r="J52" s="11"/>
      <c r="K52" s="11"/>
      <c r="L52" s="11">
        <f t="shared" si="5"/>
        <v>0.59523809523809523</v>
      </c>
      <c r="M52" s="11">
        <f t="shared" si="5"/>
        <v>0.8571428571428571</v>
      </c>
      <c r="N52" s="11">
        <f t="shared" si="5"/>
        <v>0.80952380952380953</v>
      </c>
      <c r="O52" s="11">
        <f t="shared" si="5"/>
        <v>0.8571428571428571</v>
      </c>
      <c r="P52" s="11">
        <f t="shared" si="5"/>
        <v>0.90476190476190477</v>
      </c>
      <c r="Q52" s="11"/>
      <c r="R52" s="11"/>
      <c r="S52" s="11">
        <f t="shared" si="5"/>
        <v>0.59523809523809523</v>
      </c>
      <c r="T52" s="11">
        <f t="shared" si="5"/>
        <v>0.73809523809523814</v>
      </c>
      <c r="U52" s="11">
        <f t="shared" si="5"/>
        <v>0.8571428571428571</v>
      </c>
      <c r="V52" s="11">
        <f t="shared" si="5"/>
        <v>0.83333333333333337</v>
      </c>
      <c r="W52" s="11">
        <f t="shared" si="5"/>
        <v>0.83333333333333337</v>
      </c>
      <c r="X52" s="11"/>
      <c r="Y52" s="11"/>
      <c r="Z52" s="11">
        <f t="shared" si="5"/>
        <v>0.69047619047619047</v>
      </c>
      <c r="AA52" s="11">
        <f t="shared" si="5"/>
        <v>0.95238095238095233</v>
      </c>
      <c r="AB52" s="11">
        <f t="shared" si="5"/>
        <v>0.7857142857142857</v>
      </c>
      <c r="AC52" s="11">
        <f t="shared" si="5"/>
        <v>0.8571428571428571</v>
      </c>
      <c r="AD52" s="11">
        <f t="shared" si="5"/>
        <v>0.8571428571428571</v>
      </c>
      <c r="AE52" s="11"/>
      <c r="AF52" s="11"/>
      <c r="AG52" s="11">
        <f t="shared" si="5"/>
        <v>0.9285714285714286</v>
      </c>
      <c r="AH52" s="11">
        <f t="shared" si="5"/>
        <v>1</v>
      </c>
      <c r="AI52" s="11">
        <f t="shared" si="5"/>
        <v>0.95238095238095233</v>
      </c>
    </row>
    <row r="53" spans="4:40" x14ac:dyDescent="0.25">
      <c r="J53"/>
      <c r="K53"/>
      <c r="X53"/>
      <c r="Y53"/>
      <c r="AE53"/>
      <c r="AF53"/>
    </row>
    <row r="54" spans="4:40" x14ac:dyDescent="0.25">
      <c r="J54"/>
      <c r="K54"/>
      <c r="X54"/>
      <c r="Y54"/>
      <c r="AE54"/>
      <c r="AF54"/>
    </row>
    <row r="55" spans="4:40" x14ac:dyDescent="0.25">
      <c r="J55"/>
      <c r="K55"/>
      <c r="X55"/>
      <c r="Y55"/>
      <c r="AE55"/>
      <c r="AF55"/>
    </row>
    <row r="56" spans="4:40" x14ac:dyDescent="0.25">
      <c r="J56"/>
      <c r="K56"/>
      <c r="X56"/>
      <c r="Y56"/>
      <c r="AE56"/>
      <c r="AF56"/>
    </row>
    <row r="57" spans="4:40" x14ac:dyDescent="0.25">
      <c r="J57"/>
      <c r="K57"/>
      <c r="X57"/>
      <c r="Y57"/>
      <c r="AE57"/>
      <c r="AF57"/>
    </row>
    <row r="58" spans="4:40" x14ac:dyDescent="0.25">
      <c r="J58"/>
      <c r="K58"/>
      <c r="X58"/>
      <c r="Y58"/>
      <c r="AE58"/>
      <c r="AF58"/>
    </row>
    <row r="59" spans="4:40" x14ac:dyDescent="0.25">
      <c r="J59"/>
      <c r="K59"/>
      <c r="X59"/>
      <c r="Y59"/>
      <c r="AE59"/>
      <c r="AF59"/>
    </row>
    <row r="60" spans="4:40" x14ac:dyDescent="0.25">
      <c r="J60"/>
      <c r="K60"/>
      <c r="X60"/>
      <c r="Y60"/>
      <c r="AE60"/>
      <c r="AF60"/>
    </row>
    <row r="61" spans="4:40" x14ac:dyDescent="0.25">
      <c r="J61"/>
      <c r="K61"/>
      <c r="X61"/>
      <c r="Y61"/>
      <c r="AE61"/>
      <c r="AF61"/>
    </row>
    <row r="62" spans="4:40" x14ac:dyDescent="0.25">
      <c r="J62"/>
      <c r="K62"/>
      <c r="X62"/>
      <c r="Y62"/>
      <c r="AE62"/>
      <c r="AF62"/>
    </row>
    <row r="63" spans="4:40" x14ac:dyDescent="0.25">
      <c r="J63"/>
      <c r="K63"/>
      <c r="X63"/>
      <c r="Y63"/>
      <c r="AE63"/>
      <c r="AF63"/>
    </row>
    <row r="64" spans="4:40" x14ac:dyDescent="0.25">
      <c r="J64"/>
      <c r="K64"/>
      <c r="X64"/>
      <c r="Y64"/>
      <c r="AE64"/>
      <c r="AF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</sheetData>
  <sortState xmlns:xlrd2="http://schemas.microsoft.com/office/spreadsheetml/2017/richdata2" ref="B45:C48">
    <sortCondition ref="B45:B48"/>
  </sortState>
  <mergeCells count="7">
    <mergeCell ref="AK3:AK5"/>
    <mergeCell ref="O1:Q1"/>
    <mergeCell ref="A12:B12"/>
    <mergeCell ref="O3:P3"/>
    <mergeCell ref="O4:P4"/>
    <mergeCell ref="O5:P5"/>
    <mergeCell ref="O6:P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7F63FC4E98BC48ACCDC2159DB0ADAE" ma:contentTypeVersion="8" ma:contentTypeDescription="Create a new document." ma:contentTypeScope="" ma:versionID="93e01f86d81f8c5f7e4a3a6ac193513d">
  <xsd:schema xmlns:xsd="http://www.w3.org/2001/XMLSchema" xmlns:xs="http://www.w3.org/2001/XMLSchema" xmlns:p="http://schemas.microsoft.com/office/2006/metadata/properties" xmlns:ns3="32670a14-4220-4da1-96f0-a1e2bcae1218" xmlns:ns4="26b77b89-8c29-48bb-85f3-d9c50cb7edf3" targetNamespace="http://schemas.microsoft.com/office/2006/metadata/properties" ma:root="true" ma:fieldsID="b250e1f09ce15aa7d972babb3ec8c3df" ns3:_="" ns4:_="">
    <xsd:import namespace="32670a14-4220-4da1-96f0-a1e2bcae1218"/>
    <xsd:import namespace="26b77b89-8c29-48bb-85f3-d9c50cb7edf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670a14-4220-4da1-96f0-a1e2bcae121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77b89-8c29-48bb-85f3-d9c50cb7edf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670a14-4220-4da1-96f0-a1e2bcae1218" xsi:nil="true"/>
  </documentManagement>
</p:properties>
</file>

<file path=customXml/itemProps1.xml><?xml version="1.0" encoding="utf-8"?>
<ds:datastoreItem xmlns:ds="http://schemas.openxmlformats.org/officeDocument/2006/customXml" ds:itemID="{2DD86F47-52EF-4B8A-8D9C-B0DE8266A5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F13AC4-51D6-45B4-83E3-E25FEDCD6D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670a14-4220-4da1-96f0-a1e2bcae1218"/>
    <ds:schemaRef ds:uri="26b77b89-8c29-48bb-85f3-d9c50cb7ed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D58DEB-AAEC-4E51-B095-A0FF0CD0F417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26b77b89-8c29-48bb-85f3-d9c50cb7edf3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32670a14-4220-4da1-96f0-a1e2bcae121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Wilmington</dc:creator>
  <cp:lastModifiedBy>Tiara Davis</cp:lastModifiedBy>
  <dcterms:created xsi:type="dcterms:W3CDTF">2024-04-04T00:41:57Z</dcterms:created>
  <dcterms:modified xsi:type="dcterms:W3CDTF">2024-04-19T18:11:51Z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0x010100627F63FC4E98BC48ACCDC2159DB0ADAE</vt:lpwstr>
  </property>
</Properties>
</file>