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5600" windowHeight="8505" firstSheet="1" activeTab="3"/>
  </bookViews>
  <sheets>
    <sheet name="DEFEITOS" sheetId="1" r:id="rId1"/>
    <sheet name="EXPERIMENTO" sheetId="3" r:id="rId2"/>
    <sheet name="PRODUTIVIDADE" sheetId="4" r:id="rId3"/>
    <sheet name="PLANO QUALIDADE" sheetId="5" r:id="rId4"/>
  </sheets>
  <definedNames>
    <definedName name="_xlnm._FilterDatabase" localSheetId="0" hidden="1">DEFEITOS!$C$4:$F$4</definedName>
  </definedNames>
  <calcPr calcId="144525"/>
</workbook>
</file>

<file path=xl/calcChain.xml><?xml version="1.0" encoding="utf-8"?>
<calcChain xmlns="http://schemas.openxmlformats.org/spreadsheetml/2006/main">
  <c r="M44" i="4" l="1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L13" i="1"/>
  <c r="L14" i="1" s="1"/>
  <c r="L12" i="1"/>
  <c r="L11" i="1"/>
  <c r="K12" i="1"/>
  <c r="K13" i="1"/>
  <c r="K14" i="1"/>
  <c r="K11" i="1"/>
  <c r="J15" i="1"/>
  <c r="J14" i="1"/>
  <c r="J13" i="1"/>
  <c r="J11" i="1"/>
  <c r="J12" i="1"/>
</calcChain>
</file>

<file path=xl/sharedStrings.xml><?xml version="1.0" encoding="utf-8"?>
<sst xmlns="http://schemas.openxmlformats.org/spreadsheetml/2006/main" count="608" uniqueCount="199">
  <si>
    <t>Marketing</t>
  </si>
  <si>
    <t>Vendas</t>
  </si>
  <si>
    <t>Compras</t>
  </si>
  <si>
    <t>Logística</t>
  </si>
  <si>
    <t>MÓDULO</t>
  </si>
  <si>
    <t>ORIGEM</t>
  </si>
  <si>
    <t>Requisitos</t>
  </si>
  <si>
    <t>Código</t>
  </si>
  <si>
    <t>HISTÓRICO DE DEFEITOS</t>
  </si>
  <si>
    <t>CR_001</t>
  </si>
  <si>
    <t>CR_002</t>
  </si>
  <si>
    <t>CR_003</t>
  </si>
  <si>
    <t>CR_004</t>
  </si>
  <si>
    <t>CR_005</t>
  </si>
  <si>
    <t>CR_006</t>
  </si>
  <si>
    <t>CR_007</t>
  </si>
  <si>
    <t>CR_008</t>
  </si>
  <si>
    <t>CR_009</t>
  </si>
  <si>
    <t>CR_010</t>
  </si>
  <si>
    <t>CR_011</t>
  </si>
  <si>
    <t>CR_012</t>
  </si>
  <si>
    <t>CR_013</t>
  </si>
  <si>
    <t>CR_014</t>
  </si>
  <si>
    <t>CR_015</t>
  </si>
  <si>
    <t>CR_016</t>
  </si>
  <si>
    <t>CR_017</t>
  </si>
  <si>
    <t>CR_018</t>
  </si>
  <si>
    <t>CR_019</t>
  </si>
  <si>
    <t>CR_020</t>
  </si>
  <si>
    <t>CR_021</t>
  </si>
  <si>
    <t>CR_022</t>
  </si>
  <si>
    <t>CR_023</t>
  </si>
  <si>
    <t>CR_024</t>
  </si>
  <si>
    <t>CR_025</t>
  </si>
  <si>
    <t>CR_026</t>
  </si>
  <si>
    <t>CR_027</t>
  </si>
  <si>
    <t>CR_028</t>
  </si>
  <si>
    <t>CR_029</t>
  </si>
  <si>
    <t>CR_030</t>
  </si>
  <si>
    <t>CR_031</t>
  </si>
  <si>
    <t>CR_032</t>
  </si>
  <si>
    <t>CR_033</t>
  </si>
  <si>
    <t>CR_034</t>
  </si>
  <si>
    <t>CR_035</t>
  </si>
  <si>
    <t>CR_036</t>
  </si>
  <si>
    <t>CR_037</t>
  </si>
  <si>
    <t>CR_038</t>
  </si>
  <si>
    <t>CR_039</t>
  </si>
  <si>
    <t>CR_040</t>
  </si>
  <si>
    <t>CR_041</t>
  </si>
  <si>
    <t>CR_042</t>
  </si>
  <si>
    <t>CR_043</t>
  </si>
  <si>
    <t>CR_044</t>
  </si>
  <si>
    <t>CR_045</t>
  </si>
  <si>
    <t>CR_046</t>
  </si>
  <si>
    <t>CR_047</t>
  </si>
  <si>
    <t>CR_048</t>
  </si>
  <si>
    <t>CR_049</t>
  </si>
  <si>
    <t>CR_050</t>
  </si>
  <si>
    <t>CR_051</t>
  </si>
  <si>
    <t>CR_052</t>
  </si>
  <si>
    <t>CR_053</t>
  </si>
  <si>
    <t>CR_054</t>
  </si>
  <si>
    <t>CR_055</t>
  </si>
  <si>
    <t>CR_056</t>
  </si>
  <si>
    <t>Testes</t>
  </si>
  <si>
    <t>SEVERIDADE</t>
  </si>
  <si>
    <t>Pequena</t>
  </si>
  <si>
    <t>Média</t>
  </si>
  <si>
    <t>Alta</t>
  </si>
  <si>
    <t>CICLO</t>
  </si>
  <si>
    <t>CR_057</t>
  </si>
  <si>
    <t>CR_058</t>
  </si>
  <si>
    <t>CR_059</t>
  </si>
  <si>
    <t>CR_060</t>
  </si>
  <si>
    <t>CR_061</t>
  </si>
  <si>
    <t>CR_062</t>
  </si>
  <si>
    <t>CR_063</t>
  </si>
  <si>
    <t>CR_064</t>
  </si>
  <si>
    <t>CR_065</t>
  </si>
  <si>
    <t>CR_066</t>
  </si>
  <si>
    <t>CR_067</t>
  </si>
  <si>
    <t>CR_068</t>
  </si>
  <si>
    <t>CR_069</t>
  </si>
  <si>
    <t>CR_070</t>
  </si>
  <si>
    <t>CR_071</t>
  </si>
  <si>
    <t>CR_072</t>
  </si>
  <si>
    <t>CR_073</t>
  </si>
  <si>
    <t>CR_074</t>
  </si>
  <si>
    <t>CR_075</t>
  </si>
  <si>
    <t>CR_076</t>
  </si>
  <si>
    <t>CR_077</t>
  </si>
  <si>
    <t>CR_078</t>
  </si>
  <si>
    <t>CR_079</t>
  </si>
  <si>
    <t>CR_080</t>
  </si>
  <si>
    <t>CR_081</t>
  </si>
  <si>
    <t>CR_082</t>
  </si>
  <si>
    <t>CR_083</t>
  </si>
  <si>
    <t>CR_084</t>
  </si>
  <si>
    <t>CR_085</t>
  </si>
  <si>
    <t>CR_086</t>
  </si>
  <si>
    <t>CR_087</t>
  </si>
  <si>
    <t>CR_088</t>
  </si>
  <si>
    <t>CR_089</t>
  </si>
  <si>
    <t>CR_090</t>
  </si>
  <si>
    <t>CR_091</t>
  </si>
  <si>
    <t>CR_092</t>
  </si>
  <si>
    <t>CR_093</t>
  </si>
  <si>
    <t>CR_094</t>
  </si>
  <si>
    <t>CR_095</t>
  </si>
  <si>
    <t>CR_096</t>
  </si>
  <si>
    <t>CR_097</t>
  </si>
  <si>
    <t>CR_098</t>
  </si>
  <si>
    <t>CR_099</t>
  </si>
  <si>
    <t>CR_100</t>
  </si>
  <si>
    <t>CR_101</t>
  </si>
  <si>
    <t>CR_102</t>
  </si>
  <si>
    <t>CR_103</t>
  </si>
  <si>
    <t>CR_104</t>
  </si>
  <si>
    <t>CR_105</t>
  </si>
  <si>
    <t>CR_106</t>
  </si>
  <si>
    <t>CR_107</t>
  </si>
  <si>
    <t>CR_108</t>
  </si>
  <si>
    <t>CR_109</t>
  </si>
  <si>
    <t>CR_110</t>
  </si>
  <si>
    <t>CR_111</t>
  </si>
  <si>
    <t>CR_112</t>
  </si>
  <si>
    <t>CR_113</t>
  </si>
  <si>
    <t>CR_114</t>
  </si>
  <si>
    <t>CR_115</t>
  </si>
  <si>
    <t>CR_116</t>
  </si>
  <si>
    <t>CR_117</t>
  </si>
  <si>
    <t>CR_118</t>
  </si>
  <si>
    <t>CR_119</t>
  </si>
  <si>
    <t>CR_120</t>
  </si>
  <si>
    <t>CR_121</t>
  </si>
  <si>
    <t>CR_122</t>
  </si>
  <si>
    <t>CR_123</t>
  </si>
  <si>
    <t>CR_124</t>
  </si>
  <si>
    <t>CR_125</t>
  </si>
  <si>
    <t>HISTÓRICO DE EXPERIMENTOS</t>
  </si>
  <si>
    <t>HISTÓRICO DE PRODUTIVIDADE</t>
  </si>
  <si>
    <t>DIA 01</t>
  </si>
  <si>
    <t>DIA 02</t>
  </si>
  <si>
    <t>DIA 03</t>
  </si>
  <si>
    <t>DIA 04</t>
  </si>
  <si>
    <t>DIA 05</t>
  </si>
  <si>
    <t>DIA 06</t>
  </si>
  <si>
    <t>DIA 07</t>
  </si>
  <si>
    <t>DIA 08</t>
  </si>
  <si>
    <t>DIA 09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</si>
  <si>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</si>
  <si>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</si>
  <si>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</si>
  <si>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</si>
  <si>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</si>
  <si>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</si>
  <si>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</si>
  <si>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</si>
  <si>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</si>
  <si>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</si>
  <si>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</si>
  <si>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DIA 21</t>
  </si>
  <si>
    <t>DIA 22</t>
  </si>
  <si>
    <t>DIA 23</t>
  </si>
  <si>
    <t>DIA 24</t>
  </si>
  <si>
    <t>DIA 25</t>
  </si>
  <si>
    <t>DIA 26</t>
  </si>
  <si>
    <t>DIA 27</t>
  </si>
  <si>
    <t>DIA 28</t>
  </si>
  <si>
    <t>DIA 29</t>
  </si>
  <si>
    <t>DIA 30</t>
  </si>
  <si>
    <t>ct executados/dia</t>
  </si>
  <si>
    <t>Limite Superior de Contrato</t>
  </si>
  <si>
    <t>Limite Inferior de Contrato</t>
  </si>
  <si>
    <t>20% de margem para limite de controle</t>
  </si>
  <si>
    <t>Quantidade de Programadores</t>
  </si>
  <si>
    <t>Experimento 01</t>
  </si>
  <si>
    <t>Experimento 02</t>
  </si>
  <si>
    <t>Quantidade de Requisitos/Módulo</t>
  </si>
  <si>
    <t>Quantidade de Defeitos/Módulo</t>
  </si>
  <si>
    <t>Plano da Qualidade</t>
  </si>
  <si>
    <t>Métricas do Processo (Indicadores da Qualidade)</t>
  </si>
  <si>
    <t>Plano de Ação</t>
  </si>
  <si>
    <t>pontos/dia</t>
  </si>
  <si>
    <t>Produtividade (Pontos de Função/Programador*Dia)</t>
  </si>
  <si>
    <t>Origem</t>
  </si>
  <si>
    <t>Severidade</t>
  </si>
  <si>
    <t>Módulo</t>
  </si>
  <si>
    <t>Qtde. Defeitos</t>
  </si>
  <si>
    <t>% Cumulativo</t>
  </si>
  <si>
    <t>LIE</t>
  </si>
  <si>
    <t>LSE</t>
  </si>
  <si>
    <t>LSC</t>
  </si>
  <si>
    <t>LIC</t>
  </si>
  <si>
    <t xml:space="preserve">1. Auditoria com fornecedor de peças analizando se estão conseguindo entregar o solicitado no pedido. </t>
  </si>
  <si>
    <t xml:space="preserve">Gráfico de execução para acompanhar as entregas por parte dos fornecedores. </t>
  </si>
  <si>
    <t>2. Auditoria nos processos de testes, visando garantir que estão contemplando os requisitos não funcionais. Ex.(Se a base de dados está realmente disponivelem 99,5% do tempo).</t>
  </si>
  <si>
    <t>3. todas as premissas serem sanadas antes do incicio da implantação do chip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</si>
</sst>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sz val="9"/>
      <name val="Verdana"/>
      <family val="2"/>
    </font>
    <font>
      <b/>
      <sz val="8"/>
      <color indexed="12"/>
      <name val="Verdana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left" vertical="center" wrapText="1"/>
    </xf>
    <xf numFmtId="0" fontId="5" fillId="4" borderId="8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left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DEFEITOS!$J$10</c:f>
              <c:strCache>
                <c:ptCount val="1"/>
                <c:pt idx="0">
                  <c:v>Qtde. Defeitos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DEFEITOS!$I$11:$I$14</c:f>
              <c:strCache>
                <c:ptCount val="4"/>
                <c:pt idx="0">
                  <c:v>Logística</c:v>
                </c:pt>
                <c:pt idx="1">
                  <c:v>Marketing</c:v>
                </c:pt>
                <c:pt idx="2">
                  <c:v>Compras</c:v>
                </c:pt>
                <c:pt idx="3">
                  <c:v>Vendas</c:v>
                </c:pt>
              </c:strCache>
            </c:strRef>
          </c:cat>
          <c:val>
            <c:numRef>
              <c:f>DEFEITOS!$J$11:$J$14</c:f>
              <c:numCache>
                <c:formatCode>General</c:formatCode>
                <c:ptCount val="4"/>
                <c:pt idx="0">
                  <c:v>8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345536"/>
        <c:axId val="33347072"/>
      </c:barChart>
      <c:lineChart>
        <c:grouping val="standard"/>
        <c:varyColors val="0"/>
        <c:ser>
          <c:idx val="1"/>
          <c:order val="1"/>
          <c:tx>
            <c:strRef>
              <c:f>DEFEITOS!$L$10</c:f>
              <c:strCache>
                <c:ptCount val="1"/>
                <c:pt idx="0">
                  <c:v>% Cumulativo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DEFEITOS!$I$11:$I$14</c:f>
              <c:strCache>
                <c:ptCount val="4"/>
                <c:pt idx="0">
                  <c:v>Logística</c:v>
                </c:pt>
                <c:pt idx="1">
                  <c:v>Marketing</c:v>
                </c:pt>
                <c:pt idx="2">
                  <c:v>Compras</c:v>
                </c:pt>
                <c:pt idx="3">
                  <c:v>Vendas</c:v>
                </c:pt>
              </c:strCache>
            </c:strRef>
          </c:cat>
          <c:val>
            <c:numRef>
              <c:f>DEFEITOS!$L$11:$L$14</c:f>
              <c:numCache>
                <c:formatCode>0.0%</c:formatCode>
                <c:ptCount val="4"/>
                <c:pt idx="0">
                  <c:v>0.61538461538461542</c:v>
                </c:pt>
                <c:pt idx="1">
                  <c:v>0.76923076923076927</c:v>
                </c:pt>
                <c:pt idx="2">
                  <c:v>0.92307692307692313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50400"/>
        <c:axId val="33348608"/>
      </c:lineChart>
      <c:catAx>
        <c:axId val="3334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347072"/>
        <c:crosses val="autoZero"/>
        <c:auto val="1"/>
        <c:lblAlgn val="ctr"/>
        <c:lblOffset val="100"/>
        <c:noMultiLvlLbl val="0"/>
      </c:catAx>
      <c:valAx>
        <c:axId val="333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345536"/>
        <c:crosses val="autoZero"/>
        <c:crossBetween val="between"/>
      </c:valAx>
      <c:valAx>
        <c:axId val="33348608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350400"/>
        <c:crosses val="max"/>
        <c:crossBetween val="between"/>
      </c:valAx>
      <c:catAx>
        <c:axId val="3335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48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EXPERIMENTO!$C$5</c:f>
              <c:strCache>
                <c:ptCount val="1"/>
                <c:pt idx="0">
                  <c:v>Produtividade (Pontos de Função/Programador*Dia)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EXPERIMENTO!$B$6:$B$16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EXPERIMENTO!$C$6:$C$16</c:f>
              <c:numCache>
                <c:formatCode>General</c:formatCode>
                <c:ptCount val="11"/>
                <c:pt idx="0">
                  <c:v>1.55</c:v>
                </c:pt>
                <c:pt idx="1">
                  <c:v>1.32</c:v>
                </c:pt>
                <c:pt idx="2">
                  <c:v>1.62</c:v>
                </c:pt>
                <c:pt idx="3">
                  <c:v>1.29</c:v>
                </c:pt>
                <c:pt idx="4">
                  <c:v>1.01</c:v>
                </c:pt>
                <c:pt idx="5">
                  <c:v>1.58</c:v>
                </c:pt>
                <c:pt idx="6">
                  <c:v>0.97</c:v>
                </c:pt>
                <c:pt idx="7">
                  <c:v>0.65</c:v>
                </c:pt>
                <c:pt idx="8">
                  <c:v>1.31</c:v>
                </c:pt>
                <c:pt idx="9">
                  <c:v>1.02</c:v>
                </c:pt>
                <c:pt idx="10">
                  <c:v>0.66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3280"/>
        <c:axId val="33475200"/>
      </c:scatterChart>
      <c:valAx>
        <c:axId val="3347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475200"/>
        <c:crosses val="autoZero"/>
        <c:crossBetween val="midCat"/>
      </c:valAx>
      <c:valAx>
        <c:axId val="334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47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EXPERIMENTO!$F$5</c:f>
              <c:strCache>
                <c:ptCount val="1"/>
                <c:pt idx="0">
                  <c:v>Quantidade de Defeitos/Módulo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EXPERIMENTO!$E$7:$E$12</c:f>
              <c:numCache>
                <c:formatCode>General</c:formatCode>
                <c:ptCount val="6"/>
                <c:pt idx="0">
                  <c:v>25</c:v>
                </c:pt>
                <c:pt idx="1">
                  <c:v>11</c:v>
                </c:pt>
                <c:pt idx="2">
                  <c:v>17</c:v>
                </c:pt>
                <c:pt idx="3">
                  <c:v>8</c:v>
                </c:pt>
                <c:pt idx="4">
                  <c:v>23</c:v>
                </c:pt>
              </c:numCache>
            </c:numRef>
          </c:xVal>
          <c:yVal>
            <c:numRef>
              <c:f>EXPERIMENTO!$F$7:$F$12</c:f>
              <c:numCache>
                <c:formatCode>General</c:formatCode>
                <c:ptCount val="6"/>
                <c:pt idx="0">
                  <c:v>34</c:v>
                </c:pt>
                <c:pt idx="1">
                  <c:v>19</c:v>
                </c:pt>
                <c:pt idx="2">
                  <c:v>29</c:v>
                </c:pt>
                <c:pt idx="3">
                  <c:v>14</c:v>
                </c:pt>
                <c:pt idx="4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3104"/>
        <c:axId val="33505280"/>
      </c:scatterChart>
      <c:valAx>
        <c:axId val="3350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05280"/>
        <c:crosses val="autoZero"/>
        <c:crossBetween val="midCat"/>
      </c:valAx>
      <c:valAx>
        <c:axId val="335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0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PRODUTIVIDADE!$B$14</c:f>
              <c:strCache>
                <c:ptCount val="1"/>
                <c:pt idx="0">
                  <c:v>pontos/dia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PRODUTIVIDADE!$A$15:$A$44</c:f>
              <c:strCache>
                <c:ptCount val="30"/>
                <c:pt idx="0">
                  <c:v>DIA 01</c:v>
                </c:pt>
                <c:pt idx="1">
                  <c:v>DIA 02</c:v>
                </c:pt>
                <c:pt idx="2">
                  <c:v>DIA 03</c:v>
                </c:pt>
                <c:pt idx="3">
                  <c:v>DIA 04</c:v>
                </c:pt>
                <c:pt idx="4">
                  <c:v>DIA 05</c:v>
                </c:pt>
                <c:pt idx="5">
                  <c:v>DIA 06</c:v>
                </c:pt>
                <c:pt idx="6">
                  <c:v>DIA 07</c:v>
                </c:pt>
                <c:pt idx="7">
                  <c:v>DIA 08</c:v>
                </c:pt>
                <c:pt idx="8">
                  <c:v>DIA 09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</c:strCache>
            </c:strRef>
          </c:cat>
          <c:val>
            <c:numRef>
              <c:f>PRODUTIVIDADE!$B$15:$B$44</c:f>
              <c:numCache>
                <c:formatCode>General</c:formatCode>
                <c:ptCount val="30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7</c:v>
                </c:pt>
                <c:pt idx="10">
                  <c:v>10</c:v>
                </c:pt>
                <c:pt idx="11">
                  <c:v>7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8</c:v>
                </c:pt>
                <c:pt idx="23">
                  <c:v>9</c:v>
                </c:pt>
                <c:pt idx="24">
                  <c:v>8</c:v>
                </c:pt>
                <c:pt idx="25">
                  <c:v>10</c:v>
                </c:pt>
                <c:pt idx="26">
                  <c:v>8</c:v>
                </c:pt>
                <c:pt idx="27">
                  <c:v>7</c:v>
                </c:pt>
                <c:pt idx="28">
                  <c:v>11</c:v>
                </c:pt>
                <c:pt idx="29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PRODUTIVIDADE!$C$14</c:f>
              <c:strCache>
                <c:ptCount val="1"/>
                <c:pt idx="0">
                  <c:v>LSE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PRODUTIVIDADE!$A$15:$A$44</c:f>
              <c:strCache>
                <c:ptCount val="30"/>
                <c:pt idx="0">
                  <c:v>DIA 01</c:v>
                </c:pt>
                <c:pt idx="1">
                  <c:v>DIA 02</c:v>
                </c:pt>
                <c:pt idx="2">
                  <c:v>DIA 03</c:v>
                </c:pt>
                <c:pt idx="3">
                  <c:v>DIA 04</c:v>
                </c:pt>
                <c:pt idx="4">
                  <c:v>DIA 05</c:v>
                </c:pt>
                <c:pt idx="5">
                  <c:v>DIA 06</c:v>
                </c:pt>
                <c:pt idx="6">
                  <c:v>DIA 07</c:v>
                </c:pt>
                <c:pt idx="7">
                  <c:v>DIA 08</c:v>
                </c:pt>
                <c:pt idx="8">
                  <c:v>DIA 09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</c:strCache>
            </c:strRef>
          </c:cat>
          <c:val>
            <c:numRef>
              <c:f>PRODUTIVIDADE!$C$15:$C$44</c:f>
              <c:numCache>
                <c:formatCode>General</c:formatCode>
                <c:ptCount val="3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PRODUTIVIDADE!$D$14</c:f>
              <c:strCache>
                <c:ptCount val="1"/>
                <c:pt idx="0">
                  <c:v>LSC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PRODUTIVIDADE!$A$15:$A$44</c:f>
              <c:strCache>
                <c:ptCount val="30"/>
                <c:pt idx="0">
                  <c:v>DIA 01</c:v>
                </c:pt>
                <c:pt idx="1">
                  <c:v>DIA 02</c:v>
                </c:pt>
                <c:pt idx="2">
                  <c:v>DIA 03</c:v>
                </c:pt>
                <c:pt idx="3">
                  <c:v>DIA 04</c:v>
                </c:pt>
                <c:pt idx="4">
                  <c:v>DIA 05</c:v>
                </c:pt>
                <c:pt idx="5">
                  <c:v>DIA 06</c:v>
                </c:pt>
                <c:pt idx="6">
                  <c:v>DIA 07</c:v>
                </c:pt>
                <c:pt idx="7">
                  <c:v>DIA 08</c:v>
                </c:pt>
                <c:pt idx="8">
                  <c:v>DIA 09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</c:strCache>
            </c:strRef>
          </c:cat>
          <c:val>
            <c:numRef>
              <c:f>PRODUTIVIDADE!$D$15:$D$44</c:f>
              <c:numCache>
                <c:formatCode>General</c:formatCode>
                <c:ptCount val="30"/>
                <c:pt idx="0">
                  <c:v>10.4</c:v>
                </c:pt>
                <c:pt idx="1">
                  <c:v>10.4</c:v>
                </c:pt>
                <c:pt idx="2">
                  <c:v>10.4</c:v>
                </c:pt>
                <c:pt idx="3">
                  <c:v>10.4</c:v>
                </c:pt>
                <c:pt idx="4">
                  <c:v>10.4</c:v>
                </c:pt>
                <c:pt idx="5">
                  <c:v>10.4</c:v>
                </c:pt>
                <c:pt idx="6">
                  <c:v>10.4</c:v>
                </c:pt>
                <c:pt idx="7">
                  <c:v>10.4</c:v>
                </c:pt>
                <c:pt idx="8">
                  <c:v>10.4</c:v>
                </c:pt>
                <c:pt idx="9">
                  <c:v>10.4</c:v>
                </c:pt>
                <c:pt idx="10">
                  <c:v>10.4</c:v>
                </c:pt>
                <c:pt idx="11">
                  <c:v>10.4</c:v>
                </c:pt>
                <c:pt idx="12">
                  <c:v>10.4</c:v>
                </c:pt>
                <c:pt idx="13">
                  <c:v>10.4</c:v>
                </c:pt>
                <c:pt idx="14">
                  <c:v>10.4</c:v>
                </c:pt>
                <c:pt idx="15">
                  <c:v>10.4</c:v>
                </c:pt>
                <c:pt idx="16">
                  <c:v>10.4</c:v>
                </c:pt>
                <c:pt idx="17">
                  <c:v>10.4</c:v>
                </c:pt>
                <c:pt idx="18">
                  <c:v>10.4</c:v>
                </c:pt>
                <c:pt idx="19">
                  <c:v>10.4</c:v>
                </c:pt>
                <c:pt idx="20">
                  <c:v>10.4</c:v>
                </c:pt>
                <c:pt idx="21">
                  <c:v>10.4</c:v>
                </c:pt>
                <c:pt idx="22">
                  <c:v>10.4</c:v>
                </c:pt>
                <c:pt idx="23">
                  <c:v>10.4</c:v>
                </c:pt>
                <c:pt idx="24">
                  <c:v>10.4</c:v>
                </c:pt>
                <c:pt idx="25">
                  <c:v>10.4</c:v>
                </c:pt>
                <c:pt idx="26">
                  <c:v>10.4</c:v>
                </c:pt>
                <c:pt idx="27">
                  <c:v>10.4</c:v>
                </c:pt>
                <c:pt idx="28">
                  <c:v>10.4</c:v>
                </c:pt>
                <c:pt idx="29">
                  <c:v>10.4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PRODUTIVIDADE!$E$14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PRODUTIVIDADE!$A$15:$A$44</c:f>
              <c:strCache>
                <c:ptCount val="30"/>
                <c:pt idx="0">
                  <c:v>DIA 01</c:v>
                </c:pt>
                <c:pt idx="1">
                  <c:v>DIA 02</c:v>
                </c:pt>
                <c:pt idx="2">
                  <c:v>DIA 03</c:v>
                </c:pt>
                <c:pt idx="3">
                  <c:v>DIA 04</c:v>
                </c:pt>
                <c:pt idx="4">
                  <c:v>DIA 05</c:v>
                </c:pt>
                <c:pt idx="5">
                  <c:v>DIA 06</c:v>
                </c:pt>
                <c:pt idx="6">
                  <c:v>DIA 07</c:v>
                </c:pt>
                <c:pt idx="7">
                  <c:v>DIA 08</c:v>
                </c:pt>
                <c:pt idx="8">
                  <c:v>DIA 09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</c:strCache>
            </c:strRef>
          </c:cat>
          <c:val>
            <c:numRef>
              <c:f>PRODUTIVIDADE!$E$15:$E$44</c:f>
              <c:numCache>
                <c:formatCode>General</c:formatCode>
                <c:ptCount val="3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PRODUTIVIDADE!$F$14</c:f>
              <c:strCache>
                <c:ptCount val="1"/>
                <c:pt idx="0">
                  <c:v>LIC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PRODUTIVIDADE!$A$15:$A$44</c:f>
              <c:strCache>
                <c:ptCount val="30"/>
                <c:pt idx="0">
                  <c:v>DIA 01</c:v>
                </c:pt>
                <c:pt idx="1">
                  <c:v>DIA 02</c:v>
                </c:pt>
                <c:pt idx="2">
                  <c:v>DIA 03</c:v>
                </c:pt>
                <c:pt idx="3">
                  <c:v>DIA 04</c:v>
                </c:pt>
                <c:pt idx="4">
                  <c:v>DIA 05</c:v>
                </c:pt>
                <c:pt idx="5">
                  <c:v>DIA 06</c:v>
                </c:pt>
                <c:pt idx="6">
                  <c:v>DIA 07</c:v>
                </c:pt>
                <c:pt idx="7">
                  <c:v>DIA 08</c:v>
                </c:pt>
                <c:pt idx="8">
                  <c:v>DIA 09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</c:strCache>
            </c:strRef>
          </c:cat>
          <c:val>
            <c:numRef>
              <c:f>PRODUTIVIDADE!$F$15:$F$44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PRODUTIVIDADE!$G$14</c:f>
              <c:strCache>
                <c:ptCount val="1"/>
                <c:pt idx="0">
                  <c:v>LIE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PRODUTIVIDADE!$A$15:$A$44</c:f>
              <c:strCache>
                <c:ptCount val="30"/>
                <c:pt idx="0">
                  <c:v>DIA 01</c:v>
                </c:pt>
                <c:pt idx="1">
                  <c:v>DIA 02</c:v>
                </c:pt>
                <c:pt idx="2">
                  <c:v>DIA 03</c:v>
                </c:pt>
                <c:pt idx="3">
                  <c:v>DIA 04</c:v>
                </c:pt>
                <c:pt idx="4">
                  <c:v>DIA 05</c:v>
                </c:pt>
                <c:pt idx="5">
                  <c:v>DIA 06</c:v>
                </c:pt>
                <c:pt idx="6">
                  <c:v>DIA 07</c:v>
                </c:pt>
                <c:pt idx="7">
                  <c:v>DIA 08</c:v>
                </c:pt>
                <c:pt idx="8">
                  <c:v>DIA 09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</c:strCache>
            </c:strRef>
          </c:cat>
          <c:val>
            <c:numRef>
              <c:f>PRODUTIVIDADE!$G$15:$G$44</c:f>
              <c:numCache>
                <c:formatCode>General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36256"/>
        <c:axId val="33538048"/>
      </c:lineChart>
      <c:catAx>
        <c:axId val="3353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38048"/>
        <c:crosses val="autoZero"/>
        <c:auto val="1"/>
        <c:lblAlgn val="ctr"/>
        <c:lblOffset val="100"/>
        <c:noMultiLvlLbl val="0"/>
      </c:catAx>
      <c:valAx>
        <c:axId val="335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3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PRODUTIVIDADE!$J$14</c:f>
              <c:strCache>
                <c:ptCount val="1"/>
                <c:pt idx="0">
                  <c:v>ct executados/dia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PRODUTIVIDADE!$I$15:$I$44</c:f>
              <c:strCache>
                <c:ptCount val="30"/>
                <c:pt idx="0">
                  <c:v>DIA 01</c:v>
                </c:pt>
                <c:pt idx="1">
                  <c:v>DIA 02</c:v>
                </c:pt>
                <c:pt idx="2">
                  <c:v>DIA 03</c:v>
                </c:pt>
                <c:pt idx="3">
                  <c:v>DIA 04</c:v>
                </c:pt>
                <c:pt idx="4">
                  <c:v>DIA 05</c:v>
                </c:pt>
                <c:pt idx="5">
                  <c:v>DIA 06</c:v>
                </c:pt>
                <c:pt idx="6">
                  <c:v>DIA 07</c:v>
                </c:pt>
                <c:pt idx="7">
                  <c:v>DIA 08</c:v>
                </c:pt>
                <c:pt idx="8">
                  <c:v>DIA 09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</c:strCache>
            </c:strRef>
          </c:cat>
          <c:val>
            <c:numRef>
              <c:f>PRODUTIVIDADE!$J$15:$J$44</c:f>
              <c:numCache>
                <c:formatCode>General</c:formatCode>
                <c:ptCount val="30"/>
                <c:pt idx="0">
                  <c:v>27</c:v>
                </c:pt>
                <c:pt idx="1">
                  <c:v>29</c:v>
                </c:pt>
                <c:pt idx="2">
                  <c:v>31</c:v>
                </c:pt>
                <c:pt idx="3">
                  <c:v>32</c:v>
                </c:pt>
                <c:pt idx="4">
                  <c:v>31</c:v>
                </c:pt>
                <c:pt idx="5">
                  <c:v>29</c:v>
                </c:pt>
                <c:pt idx="6">
                  <c:v>33</c:v>
                </c:pt>
                <c:pt idx="7">
                  <c:v>37</c:v>
                </c:pt>
                <c:pt idx="8">
                  <c:v>40</c:v>
                </c:pt>
                <c:pt idx="9">
                  <c:v>38</c:v>
                </c:pt>
                <c:pt idx="10">
                  <c:v>38</c:v>
                </c:pt>
                <c:pt idx="11">
                  <c:v>37</c:v>
                </c:pt>
                <c:pt idx="12">
                  <c:v>40</c:v>
                </c:pt>
                <c:pt idx="13">
                  <c:v>37</c:v>
                </c:pt>
                <c:pt idx="14">
                  <c:v>39</c:v>
                </c:pt>
                <c:pt idx="15">
                  <c:v>34</c:v>
                </c:pt>
                <c:pt idx="16">
                  <c:v>33</c:v>
                </c:pt>
                <c:pt idx="17">
                  <c:v>35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28</c:v>
                </c:pt>
                <c:pt idx="22">
                  <c:v>29</c:v>
                </c:pt>
                <c:pt idx="23">
                  <c:v>25</c:v>
                </c:pt>
                <c:pt idx="24">
                  <c:v>29</c:v>
                </c:pt>
                <c:pt idx="25">
                  <c:v>25</c:v>
                </c:pt>
                <c:pt idx="26">
                  <c:v>22</c:v>
                </c:pt>
                <c:pt idx="27">
                  <c:v>27</c:v>
                </c:pt>
                <c:pt idx="28">
                  <c:v>23</c:v>
                </c:pt>
                <c:pt idx="29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PRODUTIVIDADE!$K$14</c:f>
              <c:strCache>
                <c:ptCount val="1"/>
                <c:pt idx="0">
                  <c:v>LSE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PRODUTIVIDADE!$I$15:$I$44</c:f>
              <c:strCache>
                <c:ptCount val="30"/>
                <c:pt idx="0">
                  <c:v>DIA 01</c:v>
                </c:pt>
                <c:pt idx="1">
                  <c:v>DIA 02</c:v>
                </c:pt>
                <c:pt idx="2">
                  <c:v>DIA 03</c:v>
                </c:pt>
                <c:pt idx="3">
                  <c:v>DIA 04</c:v>
                </c:pt>
                <c:pt idx="4">
                  <c:v>DIA 05</c:v>
                </c:pt>
                <c:pt idx="5">
                  <c:v>DIA 06</c:v>
                </c:pt>
                <c:pt idx="6">
                  <c:v>DIA 07</c:v>
                </c:pt>
                <c:pt idx="7">
                  <c:v>DIA 08</c:v>
                </c:pt>
                <c:pt idx="8">
                  <c:v>DIA 09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</c:strCache>
            </c:strRef>
          </c:cat>
          <c:val>
            <c:numRef>
              <c:f>PRODUTIVIDADE!$K$15:$K$44</c:f>
              <c:numCache>
                <c:formatCode>General</c:formatCode>
                <c:ptCount val="30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PRODUTIVIDADE!$L$14</c:f>
              <c:strCache>
                <c:ptCount val="1"/>
                <c:pt idx="0">
                  <c:v>LSC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PRODUTIVIDADE!$I$15:$I$44</c:f>
              <c:strCache>
                <c:ptCount val="30"/>
                <c:pt idx="0">
                  <c:v>DIA 01</c:v>
                </c:pt>
                <c:pt idx="1">
                  <c:v>DIA 02</c:v>
                </c:pt>
                <c:pt idx="2">
                  <c:v>DIA 03</c:v>
                </c:pt>
                <c:pt idx="3">
                  <c:v>DIA 04</c:v>
                </c:pt>
                <c:pt idx="4">
                  <c:v>DIA 05</c:v>
                </c:pt>
                <c:pt idx="5">
                  <c:v>DIA 06</c:v>
                </c:pt>
                <c:pt idx="6">
                  <c:v>DIA 07</c:v>
                </c:pt>
                <c:pt idx="7">
                  <c:v>DIA 08</c:v>
                </c:pt>
                <c:pt idx="8">
                  <c:v>DIA 09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</c:strCache>
            </c:strRef>
          </c:cat>
          <c:val>
            <c:numRef>
              <c:f>PRODUTIVIDADE!$L$15:$L$44</c:f>
              <c:numCache>
                <c:formatCode>General</c:formatCode>
                <c:ptCount val="30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PRODUTIVIDADE!$M$14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PRODUTIVIDADE!$I$15:$I$44</c:f>
              <c:strCache>
                <c:ptCount val="30"/>
                <c:pt idx="0">
                  <c:v>DIA 01</c:v>
                </c:pt>
                <c:pt idx="1">
                  <c:v>DIA 02</c:v>
                </c:pt>
                <c:pt idx="2">
                  <c:v>DIA 03</c:v>
                </c:pt>
                <c:pt idx="3">
                  <c:v>DIA 04</c:v>
                </c:pt>
                <c:pt idx="4">
                  <c:v>DIA 05</c:v>
                </c:pt>
                <c:pt idx="5">
                  <c:v>DIA 06</c:v>
                </c:pt>
                <c:pt idx="6">
                  <c:v>DIA 07</c:v>
                </c:pt>
                <c:pt idx="7">
                  <c:v>DIA 08</c:v>
                </c:pt>
                <c:pt idx="8">
                  <c:v>DIA 09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</c:strCache>
            </c:strRef>
          </c:cat>
          <c:val>
            <c:numRef>
              <c:f>PRODUTIVIDADE!$M$15:$M$44</c:f>
              <c:numCache>
                <c:formatCode>General</c:formatCode>
                <c:ptCount val="30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PRODUTIVIDADE!$N$14</c:f>
              <c:strCache>
                <c:ptCount val="1"/>
                <c:pt idx="0">
                  <c:v>LIC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PRODUTIVIDADE!$I$15:$I$44</c:f>
              <c:strCache>
                <c:ptCount val="30"/>
                <c:pt idx="0">
                  <c:v>DIA 01</c:v>
                </c:pt>
                <c:pt idx="1">
                  <c:v>DIA 02</c:v>
                </c:pt>
                <c:pt idx="2">
                  <c:v>DIA 03</c:v>
                </c:pt>
                <c:pt idx="3">
                  <c:v>DIA 04</c:v>
                </c:pt>
                <c:pt idx="4">
                  <c:v>DIA 05</c:v>
                </c:pt>
                <c:pt idx="5">
                  <c:v>DIA 06</c:v>
                </c:pt>
                <c:pt idx="6">
                  <c:v>DIA 07</c:v>
                </c:pt>
                <c:pt idx="7">
                  <c:v>DIA 08</c:v>
                </c:pt>
                <c:pt idx="8">
                  <c:v>DIA 09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</c:strCache>
            </c:strRef>
          </c:cat>
          <c:val>
            <c:numRef>
              <c:f>PRODUTIVIDADE!$N$15:$N$44</c:f>
              <c:numCache>
                <c:formatCode>General</c:formatCode>
                <c:ptCount val="30"/>
                <c:pt idx="0">
                  <c:v>22.8</c:v>
                </c:pt>
                <c:pt idx="1">
                  <c:v>22.8</c:v>
                </c:pt>
                <c:pt idx="2">
                  <c:v>22.8</c:v>
                </c:pt>
                <c:pt idx="3">
                  <c:v>22.8</c:v>
                </c:pt>
                <c:pt idx="4">
                  <c:v>22.8</c:v>
                </c:pt>
                <c:pt idx="5">
                  <c:v>22.8</c:v>
                </c:pt>
                <c:pt idx="6">
                  <c:v>22.8</c:v>
                </c:pt>
                <c:pt idx="7">
                  <c:v>22.8</c:v>
                </c:pt>
                <c:pt idx="8">
                  <c:v>22.8</c:v>
                </c:pt>
                <c:pt idx="9">
                  <c:v>22.8</c:v>
                </c:pt>
                <c:pt idx="10">
                  <c:v>22.8</c:v>
                </c:pt>
                <c:pt idx="11">
                  <c:v>22.8</c:v>
                </c:pt>
                <c:pt idx="12">
                  <c:v>22.8</c:v>
                </c:pt>
                <c:pt idx="13">
                  <c:v>22.8</c:v>
                </c:pt>
                <c:pt idx="14">
                  <c:v>22.8</c:v>
                </c:pt>
                <c:pt idx="15">
                  <c:v>22.8</c:v>
                </c:pt>
                <c:pt idx="16">
                  <c:v>22.8</c:v>
                </c:pt>
                <c:pt idx="17">
                  <c:v>22.8</c:v>
                </c:pt>
                <c:pt idx="18">
                  <c:v>22.8</c:v>
                </c:pt>
                <c:pt idx="19">
                  <c:v>22.8</c:v>
                </c:pt>
                <c:pt idx="20">
                  <c:v>22.8</c:v>
                </c:pt>
                <c:pt idx="21">
                  <c:v>22.8</c:v>
                </c:pt>
                <c:pt idx="22">
                  <c:v>22.8</c:v>
                </c:pt>
                <c:pt idx="23">
                  <c:v>22.8</c:v>
                </c:pt>
                <c:pt idx="24">
                  <c:v>22.8</c:v>
                </c:pt>
                <c:pt idx="25">
                  <c:v>22.8</c:v>
                </c:pt>
                <c:pt idx="26">
                  <c:v>22.8</c:v>
                </c:pt>
                <c:pt idx="27">
                  <c:v>22.8</c:v>
                </c:pt>
                <c:pt idx="28">
                  <c:v>22.8</c:v>
                </c:pt>
                <c:pt idx="29">
                  <c:v>22.8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PRODUTIVIDADE!$O$14</c:f>
              <c:strCache>
                <c:ptCount val="1"/>
                <c:pt idx="0">
                  <c:v>LIE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PRODUTIVIDADE!$I$15:$I$44</c:f>
              <c:strCache>
                <c:ptCount val="30"/>
                <c:pt idx="0">
                  <c:v>DIA 01</c:v>
                </c:pt>
                <c:pt idx="1">
                  <c:v>DIA 02</c:v>
                </c:pt>
                <c:pt idx="2">
                  <c:v>DIA 03</c:v>
                </c:pt>
                <c:pt idx="3">
                  <c:v>DIA 04</c:v>
                </c:pt>
                <c:pt idx="4">
                  <c:v>DIA 05</c:v>
                </c:pt>
                <c:pt idx="5">
                  <c:v>DIA 06</c:v>
                </c:pt>
                <c:pt idx="6">
                  <c:v>DIA 07</c:v>
                </c:pt>
                <c:pt idx="7">
                  <c:v>DIA 08</c:v>
                </c:pt>
                <c:pt idx="8">
                  <c:v>DIA 09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</c:strCache>
            </c:strRef>
          </c:cat>
          <c:val>
            <c:numRef>
              <c:f>PRODUTIVIDADE!$O$15:$O$44</c:f>
              <c:numCache>
                <c:formatCode>General</c:formatCode>
                <c:ptCount val="3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11744"/>
        <c:axId val="36513280"/>
      </c:lineChart>
      <c:catAx>
        <c:axId val="3651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513280"/>
        <c:crosses val="autoZero"/>
        <c:auto val="1"/>
        <c:lblAlgn val="ctr"/>
        <c:lblOffset val="100"/>
        <c:noMultiLvlLbl val="0"/>
      </c:catAx>
      <c:valAx>
        <c:axId val="365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51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14</xdr:row>
      <xdr:rowOff>180975</xdr:rowOff>
    </xdr:from>
    <xdr:to>
      <xdr:col>13</xdr:col>
      <xdr:colOff>561975</xdr:colOff>
      <xdr:row>33</xdr:row>
      <xdr:rowOff>52387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176212</xdr:rowOff>
    </xdr:from>
    <xdr:to>
      <xdr:col>4</xdr:col>
      <xdr:colOff>314325</xdr:colOff>
      <xdr:row>32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457200</xdr:colOff>
      <xdr:row>5</xdr:row>
      <xdr:rowOff>14287</xdr:rowOff>
    </xdr:from>
    <xdr:to>
      <xdr:col>9</xdr:col>
      <xdr:colOff>0</xdr:colOff>
      <xdr:row>19</xdr:row>
      <xdr:rowOff>90487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23</xdr:row>
      <xdr:rowOff>142875</xdr:rowOff>
    </xdr:from>
    <xdr:to>
      <xdr:col>7</xdr:col>
      <xdr:colOff>819150</xdr:colOff>
      <xdr:row>44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133350</xdr:colOff>
      <xdr:row>21</xdr:row>
      <xdr:rowOff>104775</xdr:rowOff>
    </xdr:from>
    <xdr:to>
      <xdr:col>16</xdr:col>
      <xdr:colOff>571500</xdr:colOff>
      <xdr:row>44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9"/>
  <sheetViews>
    <sheetView showGridLines="0" workbookViewId="0">
      <selection activeCell="L5" sqref="L5"/>
    </sheetView>
  </sheetViews>
  <sheetFormatPr defaultRowHeight="15" x14ac:dyDescent="0.25"/>
  <cols>
    <col min="2" max="2" width="7.28515625" bestFit="1" customWidth="1"/>
    <col min="3" max="3" width="6.140625" bestFit="1" customWidth="1"/>
    <col min="4" max="4" width="10.28515625" bestFit="1" customWidth="1"/>
    <col min="5" max="5" width="10" bestFit="1" customWidth="1"/>
    <col min="6" max="6" width="11.85546875" bestFit="1" customWidth="1"/>
    <col min="8" max="8" width="11" bestFit="1" customWidth="1"/>
    <col min="9" max="9" width="10" bestFit="1" customWidth="1"/>
    <col min="10" max="10" width="14.140625" bestFit="1" customWidth="1"/>
  </cols>
  <sheetData>
    <row r="1" spans="2:12" ht="18.75" x14ac:dyDescent="0.3">
      <c r="B1" s="9" t="s">
        <v>8</v>
      </c>
      <c r="C1" s="9"/>
      <c r="D1" s="9"/>
      <c r="E1" s="9"/>
      <c r="F1" s="9"/>
    </row>
    <row r="4" spans="2:12" x14ac:dyDescent="0.25">
      <c r="C4" s="1" t="s">
        <v>70</v>
      </c>
      <c r="D4" s="1" t="s">
        <v>5</v>
      </c>
      <c r="E4" s="1" t="s">
        <v>4</v>
      </c>
      <c r="F4" s="1" t="s">
        <v>66</v>
      </c>
    </row>
    <row r="5" spans="2:12" x14ac:dyDescent="0.25">
      <c r="B5" s="2" t="s">
        <v>9</v>
      </c>
      <c r="C5" s="2">
        <v>1</v>
      </c>
      <c r="D5" s="2" t="s">
        <v>7</v>
      </c>
      <c r="E5" s="2" t="s">
        <v>0</v>
      </c>
      <c r="F5" s="2" t="s">
        <v>67</v>
      </c>
    </row>
    <row r="6" spans="2:12" x14ac:dyDescent="0.25">
      <c r="B6" s="2" t="s">
        <v>10</v>
      </c>
      <c r="C6" s="2">
        <v>1</v>
      </c>
      <c r="D6" s="2" t="s">
        <v>7</v>
      </c>
      <c r="E6" s="2" t="s">
        <v>1</v>
      </c>
      <c r="F6" s="2" t="s">
        <v>67</v>
      </c>
      <c r="H6" t="s">
        <v>186</v>
      </c>
      <c r="I6" t="s">
        <v>7</v>
      </c>
    </row>
    <row r="7" spans="2:12" x14ac:dyDescent="0.25">
      <c r="B7" s="2" t="s">
        <v>11</v>
      </c>
      <c r="C7" s="2">
        <v>1</v>
      </c>
      <c r="D7" s="2" t="s">
        <v>7</v>
      </c>
      <c r="E7" s="2" t="s">
        <v>2</v>
      </c>
      <c r="F7" s="2" t="s">
        <v>67</v>
      </c>
      <c r="H7" t="s">
        <v>187</v>
      </c>
      <c r="I7" t="s">
        <v>69</v>
      </c>
    </row>
    <row r="8" spans="2:12" x14ac:dyDescent="0.25">
      <c r="B8" s="2" t="s">
        <v>12</v>
      </c>
      <c r="C8" s="2">
        <v>1</v>
      </c>
      <c r="D8" s="2" t="s">
        <v>65</v>
      </c>
      <c r="E8" s="2" t="s">
        <v>2</v>
      </c>
      <c r="F8" s="2" t="s">
        <v>69</v>
      </c>
    </row>
    <row r="9" spans="2:12" x14ac:dyDescent="0.25">
      <c r="B9" s="2" t="s">
        <v>13</v>
      </c>
      <c r="C9" s="2">
        <v>1</v>
      </c>
      <c r="D9" s="2" t="s">
        <v>7</v>
      </c>
      <c r="E9" s="2" t="s">
        <v>1</v>
      </c>
      <c r="F9" s="2" t="s">
        <v>67</v>
      </c>
    </row>
    <row r="10" spans="2:12" x14ac:dyDescent="0.25">
      <c r="B10" s="2" t="s">
        <v>14</v>
      </c>
      <c r="C10" s="2">
        <v>1</v>
      </c>
      <c r="D10" s="2" t="s">
        <v>7</v>
      </c>
      <c r="E10" s="2" t="s">
        <v>3</v>
      </c>
      <c r="F10" s="2" t="s">
        <v>68</v>
      </c>
      <c r="I10" t="s">
        <v>188</v>
      </c>
      <c r="J10" t="s">
        <v>189</v>
      </c>
      <c r="L10" t="s">
        <v>190</v>
      </c>
    </row>
    <row r="11" spans="2:12" x14ac:dyDescent="0.25">
      <c r="B11" s="2" t="s">
        <v>15</v>
      </c>
      <c r="C11" s="2">
        <v>1</v>
      </c>
      <c r="D11" s="2" t="s">
        <v>65</v>
      </c>
      <c r="E11" s="2" t="s">
        <v>0</v>
      </c>
      <c r="F11" s="2" t="s">
        <v>67</v>
      </c>
      <c r="I11" s="2" t="s">
        <v>3</v>
      </c>
      <c r="J11">
        <f>COUNTIFS($D$5:$D$129,$I$6,$F$5:$F$129,$I$7,$E$5:$E$129,I11)</f>
        <v>8</v>
      </c>
      <c r="K11" s="7">
        <f>J11/$J$15</f>
        <v>0.61538461538461542</v>
      </c>
      <c r="L11" s="8">
        <f>K11</f>
        <v>0.61538461538461542</v>
      </c>
    </row>
    <row r="12" spans="2:12" x14ac:dyDescent="0.25">
      <c r="B12" s="2" t="s">
        <v>16</v>
      </c>
      <c r="C12" s="2">
        <v>1</v>
      </c>
      <c r="D12" s="2" t="s">
        <v>7</v>
      </c>
      <c r="E12" s="2" t="s">
        <v>3</v>
      </c>
      <c r="F12" s="2" t="s">
        <v>67</v>
      </c>
      <c r="I12" s="2" t="s">
        <v>0</v>
      </c>
      <c r="J12">
        <f>COUNTIFS($D$5:$D$129,$I$6,$F$5:$F$129,$I$7,$E$5:$E$129,I12)</f>
        <v>2</v>
      </c>
      <c r="K12" s="7">
        <f t="shared" ref="K12:K14" si="0">J12/$J$15</f>
        <v>0.15384615384615385</v>
      </c>
      <c r="L12" s="8">
        <f>K12+L11</f>
        <v>0.76923076923076927</v>
      </c>
    </row>
    <row r="13" spans="2:12" x14ac:dyDescent="0.25">
      <c r="B13" s="2" t="s">
        <v>17</v>
      </c>
      <c r="C13" s="2">
        <v>1</v>
      </c>
      <c r="D13" s="2" t="s">
        <v>7</v>
      </c>
      <c r="E13" s="2" t="s">
        <v>2</v>
      </c>
      <c r="F13" s="2" t="s">
        <v>67</v>
      </c>
      <c r="I13" s="2" t="s">
        <v>2</v>
      </c>
      <c r="J13">
        <f>COUNTIFS($D$5:$D$129,$I$6,$F$5:$F$129,$I$7,$E$5:$E$129,I13)</f>
        <v>2</v>
      </c>
      <c r="K13" s="7">
        <f t="shared" si="0"/>
        <v>0.15384615384615385</v>
      </c>
      <c r="L13" s="8">
        <f t="shared" ref="L13:L14" si="1">K13+L12</f>
        <v>0.92307692307692313</v>
      </c>
    </row>
    <row r="14" spans="2:12" x14ac:dyDescent="0.25">
      <c r="B14" s="2" t="s">
        <v>18</v>
      </c>
      <c r="C14" s="2">
        <v>1</v>
      </c>
      <c r="D14" s="2" t="s">
        <v>7</v>
      </c>
      <c r="E14" s="2" t="s">
        <v>1</v>
      </c>
      <c r="F14" s="2" t="s">
        <v>67</v>
      </c>
      <c r="I14" s="2" t="s">
        <v>1</v>
      </c>
      <c r="J14">
        <f>COUNTIFS($D$5:$D$129,$I$6,$F$5:$F$129,$I$7,$E$5:$E$129,I14)</f>
        <v>1</v>
      </c>
      <c r="K14" s="7">
        <f t="shared" si="0"/>
        <v>7.6923076923076927E-2</v>
      </c>
      <c r="L14" s="8">
        <f t="shared" si="1"/>
        <v>1</v>
      </c>
    </row>
    <row r="15" spans="2:12" x14ac:dyDescent="0.25">
      <c r="B15" s="2" t="s">
        <v>19</v>
      </c>
      <c r="C15" s="2">
        <v>1</v>
      </c>
      <c r="D15" s="2" t="s">
        <v>7</v>
      </c>
      <c r="E15" s="2" t="s">
        <v>3</v>
      </c>
      <c r="F15" s="2" t="s">
        <v>69</v>
      </c>
      <c r="J15">
        <f>SUM(J11:J14)</f>
        <v>13</v>
      </c>
    </row>
    <row r="16" spans="2:12" x14ac:dyDescent="0.25">
      <c r="B16" s="2" t="s">
        <v>20</v>
      </c>
      <c r="C16" s="2">
        <v>1</v>
      </c>
      <c r="D16" s="2" t="s">
        <v>6</v>
      </c>
      <c r="E16" s="2" t="s">
        <v>2</v>
      </c>
      <c r="F16" s="2" t="s">
        <v>67</v>
      </c>
    </row>
    <row r="17" spans="2:6" x14ac:dyDescent="0.25">
      <c r="B17" s="2" t="s">
        <v>21</v>
      </c>
      <c r="C17" s="2">
        <v>1</v>
      </c>
      <c r="D17" s="2" t="s">
        <v>7</v>
      </c>
      <c r="E17" s="2" t="s">
        <v>1</v>
      </c>
      <c r="F17" s="2" t="s">
        <v>68</v>
      </c>
    </row>
    <row r="18" spans="2:6" x14ac:dyDescent="0.25">
      <c r="B18" s="2" t="s">
        <v>22</v>
      </c>
      <c r="C18" s="2">
        <v>1</v>
      </c>
      <c r="D18" s="2" t="s">
        <v>65</v>
      </c>
      <c r="E18" s="2" t="s">
        <v>3</v>
      </c>
      <c r="F18" s="2" t="s">
        <v>69</v>
      </c>
    </row>
    <row r="19" spans="2:6" x14ac:dyDescent="0.25">
      <c r="B19" s="2" t="s">
        <v>23</v>
      </c>
      <c r="C19" s="2">
        <v>1</v>
      </c>
      <c r="D19" s="2" t="s">
        <v>7</v>
      </c>
      <c r="E19" s="2" t="s">
        <v>0</v>
      </c>
      <c r="F19" s="2" t="s">
        <v>67</v>
      </c>
    </row>
    <row r="20" spans="2:6" x14ac:dyDescent="0.25">
      <c r="B20" s="2" t="s">
        <v>24</v>
      </c>
      <c r="C20" s="2">
        <v>1</v>
      </c>
      <c r="D20" s="2" t="s">
        <v>7</v>
      </c>
      <c r="E20" s="2" t="s">
        <v>3</v>
      </c>
      <c r="F20" s="2" t="s">
        <v>67</v>
      </c>
    </row>
    <row r="21" spans="2:6" x14ac:dyDescent="0.25">
      <c r="B21" s="2" t="s">
        <v>25</v>
      </c>
      <c r="C21" s="2">
        <v>1</v>
      </c>
      <c r="D21" s="2" t="s">
        <v>7</v>
      </c>
      <c r="E21" s="2" t="s">
        <v>2</v>
      </c>
      <c r="F21" s="2" t="s">
        <v>68</v>
      </c>
    </row>
    <row r="22" spans="2:6" x14ac:dyDescent="0.25">
      <c r="B22" s="2" t="s">
        <v>26</v>
      </c>
      <c r="C22" s="2">
        <v>1</v>
      </c>
      <c r="D22" s="2" t="s">
        <v>65</v>
      </c>
      <c r="E22" s="2" t="s">
        <v>2</v>
      </c>
      <c r="F22" s="2" t="s">
        <v>68</v>
      </c>
    </row>
    <row r="23" spans="2:6" x14ac:dyDescent="0.25">
      <c r="B23" s="2" t="s">
        <v>27</v>
      </c>
      <c r="C23" s="2">
        <v>1</v>
      </c>
      <c r="D23" s="2" t="s">
        <v>7</v>
      </c>
      <c r="E23" s="2" t="s">
        <v>1</v>
      </c>
      <c r="F23" s="2" t="s">
        <v>67</v>
      </c>
    </row>
    <row r="24" spans="2:6" x14ac:dyDescent="0.25">
      <c r="B24" s="2" t="s">
        <v>28</v>
      </c>
      <c r="C24" s="2">
        <v>1</v>
      </c>
      <c r="D24" s="2" t="s">
        <v>6</v>
      </c>
      <c r="E24" s="2" t="s">
        <v>3</v>
      </c>
      <c r="F24" s="2" t="s">
        <v>67</v>
      </c>
    </row>
    <row r="25" spans="2:6" x14ac:dyDescent="0.25">
      <c r="B25" s="2" t="s">
        <v>29</v>
      </c>
      <c r="C25" s="2">
        <v>1</v>
      </c>
      <c r="D25" s="2" t="s">
        <v>7</v>
      </c>
      <c r="E25" s="2" t="s">
        <v>3</v>
      </c>
      <c r="F25" s="2" t="s">
        <v>69</v>
      </c>
    </row>
    <row r="26" spans="2:6" x14ac:dyDescent="0.25">
      <c r="B26" s="2" t="s">
        <v>30</v>
      </c>
      <c r="C26" s="2">
        <v>1</v>
      </c>
      <c r="D26" s="2" t="s">
        <v>7</v>
      </c>
      <c r="E26" s="2" t="s">
        <v>3</v>
      </c>
      <c r="F26" s="2" t="s">
        <v>67</v>
      </c>
    </row>
    <row r="27" spans="2:6" x14ac:dyDescent="0.25">
      <c r="B27" s="2" t="s">
        <v>31</v>
      </c>
      <c r="C27" s="2">
        <v>1</v>
      </c>
      <c r="D27" s="2" t="s">
        <v>7</v>
      </c>
      <c r="E27" s="2" t="s">
        <v>2</v>
      </c>
      <c r="F27" s="2" t="s">
        <v>67</v>
      </c>
    </row>
    <row r="28" spans="2:6" x14ac:dyDescent="0.25">
      <c r="B28" s="2" t="s">
        <v>32</v>
      </c>
      <c r="C28" s="2">
        <v>1</v>
      </c>
      <c r="D28" s="2" t="s">
        <v>7</v>
      </c>
      <c r="E28" s="2" t="s">
        <v>3</v>
      </c>
      <c r="F28" s="2" t="s">
        <v>67</v>
      </c>
    </row>
    <row r="29" spans="2:6" x14ac:dyDescent="0.25">
      <c r="B29" s="2" t="s">
        <v>33</v>
      </c>
      <c r="C29" s="2">
        <v>1</v>
      </c>
      <c r="D29" s="2" t="s">
        <v>65</v>
      </c>
      <c r="E29" s="2" t="s">
        <v>0</v>
      </c>
      <c r="F29" s="2" t="s">
        <v>67</v>
      </c>
    </row>
    <row r="30" spans="2:6" x14ac:dyDescent="0.25">
      <c r="B30" s="2" t="s">
        <v>34</v>
      </c>
      <c r="C30" s="2">
        <v>1</v>
      </c>
      <c r="D30" s="2" t="s">
        <v>7</v>
      </c>
      <c r="E30" s="2" t="s">
        <v>3</v>
      </c>
      <c r="F30" s="2" t="s">
        <v>67</v>
      </c>
    </row>
    <row r="31" spans="2:6" x14ac:dyDescent="0.25">
      <c r="B31" s="2" t="s">
        <v>35</v>
      </c>
      <c r="C31" s="2">
        <v>1</v>
      </c>
      <c r="D31" s="2" t="s">
        <v>6</v>
      </c>
      <c r="E31" s="2" t="s">
        <v>1</v>
      </c>
      <c r="F31" s="2" t="s">
        <v>68</v>
      </c>
    </row>
    <row r="32" spans="2:6" x14ac:dyDescent="0.25">
      <c r="B32" s="2" t="s">
        <v>36</v>
      </c>
      <c r="C32" s="2">
        <v>1</v>
      </c>
      <c r="D32" s="2" t="s">
        <v>7</v>
      </c>
      <c r="E32" s="2" t="s">
        <v>3</v>
      </c>
      <c r="F32" s="2" t="s">
        <v>68</v>
      </c>
    </row>
    <row r="33" spans="2:6" x14ac:dyDescent="0.25">
      <c r="B33" s="2" t="s">
        <v>37</v>
      </c>
      <c r="C33" s="2">
        <v>1</v>
      </c>
      <c r="D33" s="2" t="s">
        <v>7</v>
      </c>
      <c r="E33" s="2" t="s">
        <v>1</v>
      </c>
      <c r="F33" s="2" t="s">
        <v>67</v>
      </c>
    </row>
    <row r="34" spans="2:6" x14ac:dyDescent="0.25">
      <c r="B34" s="2" t="s">
        <v>38</v>
      </c>
      <c r="C34" s="2">
        <v>1</v>
      </c>
      <c r="D34" s="2" t="s">
        <v>7</v>
      </c>
      <c r="E34" s="2" t="s">
        <v>2</v>
      </c>
      <c r="F34" s="2" t="s">
        <v>67</v>
      </c>
    </row>
    <row r="35" spans="2:6" x14ac:dyDescent="0.25">
      <c r="B35" s="2" t="s">
        <v>39</v>
      </c>
      <c r="C35" s="2">
        <v>1</v>
      </c>
      <c r="D35" s="2" t="s">
        <v>7</v>
      </c>
      <c r="E35" s="2" t="s">
        <v>2</v>
      </c>
      <c r="F35" s="2" t="s">
        <v>69</v>
      </c>
    </row>
    <row r="36" spans="2:6" x14ac:dyDescent="0.25">
      <c r="B36" s="2" t="s">
        <v>40</v>
      </c>
      <c r="C36" s="2">
        <v>1</v>
      </c>
      <c r="D36" s="2" t="s">
        <v>7</v>
      </c>
      <c r="E36" s="2" t="s">
        <v>1</v>
      </c>
      <c r="F36" s="2" t="s">
        <v>67</v>
      </c>
    </row>
    <row r="37" spans="2:6" x14ac:dyDescent="0.25">
      <c r="B37" s="2" t="s">
        <v>41</v>
      </c>
      <c r="C37" s="2">
        <v>1</v>
      </c>
      <c r="D37" s="2" t="s">
        <v>6</v>
      </c>
      <c r="E37" s="2" t="s">
        <v>3</v>
      </c>
      <c r="F37" s="2" t="s">
        <v>69</v>
      </c>
    </row>
    <row r="38" spans="2:6" x14ac:dyDescent="0.25">
      <c r="B38" s="2" t="s">
        <v>42</v>
      </c>
      <c r="C38" s="2">
        <v>1</v>
      </c>
      <c r="D38" s="2" t="s">
        <v>7</v>
      </c>
      <c r="E38" s="2" t="s">
        <v>3</v>
      </c>
      <c r="F38" s="2" t="s">
        <v>67</v>
      </c>
    </row>
    <row r="39" spans="2:6" x14ac:dyDescent="0.25">
      <c r="B39" s="2" t="s">
        <v>43</v>
      </c>
      <c r="C39" s="2">
        <v>1</v>
      </c>
      <c r="D39" s="2" t="s">
        <v>7</v>
      </c>
      <c r="E39" s="2" t="s">
        <v>0</v>
      </c>
      <c r="F39" s="2" t="s">
        <v>68</v>
      </c>
    </row>
    <row r="40" spans="2:6" x14ac:dyDescent="0.25">
      <c r="B40" s="2" t="s">
        <v>44</v>
      </c>
      <c r="C40" s="2">
        <v>1</v>
      </c>
      <c r="D40" s="2" t="s">
        <v>7</v>
      </c>
      <c r="E40" s="2" t="s">
        <v>2</v>
      </c>
      <c r="F40" s="2" t="s">
        <v>67</v>
      </c>
    </row>
    <row r="41" spans="2:6" x14ac:dyDescent="0.25">
      <c r="B41" s="2" t="s">
        <v>45</v>
      </c>
      <c r="C41" s="2">
        <v>1</v>
      </c>
      <c r="D41" s="2" t="s">
        <v>7</v>
      </c>
      <c r="E41" s="2" t="s">
        <v>1</v>
      </c>
      <c r="F41" s="2" t="s">
        <v>67</v>
      </c>
    </row>
    <row r="42" spans="2:6" x14ac:dyDescent="0.25">
      <c r="B42" s="2" t="s">
        <v>46</v>
      </c>
      <c r="C42" s="2">
        <v>1</v>
      </c>
      <c r="D42" s="2" t="s">
        <v>7</v>
      </c>
      <c r="E42" s="2" t="s">
        <v>3</v>
      </c>
      <c r="F42" s="2" t="s">
        <v>69</v>
      </c>
    </row>
    <row r="43" spans="2:6" x14ac:dyDescent="0.25">
      <c r="B43" s="2" t="s">
        <v>47</v>
      </c>
      <c r="C43" s="2">
        <v>1</v>
      </c>
      <c r="D43" s="2" t="s">
        <v>7</v>
      </c>
      <c r="E43" s="2" t="s">
        <v>3</v>
      </c>
      <c r="F43" s="2" t="s">
        <v>67</v>
      </c>
    </row>
    <row r="44" spans="2:6" x14ac:dyDescent="0.25">
      <c r="B44" s="2" t="s">
        <v>48</v>
      </c>
      <c r="C44" s="2">
        <v>1</v>
      </c>
      <c r="D44" s="2" t="s">
        <v>65</v>
      </c>
      <c r="E44" s="2" t="s">
        <v>0</v>
      </c>
      <c r="F44" s="2" t="s">
        <v>68</v>
      </c>
    </row>
    <row r="45" spans="2:6" x14ac:dyDescent="0.25">
      <c r="B45" s="2" t="s">
        <v>49</v>
      </c>
      <c r="C45" s="2">
        <v>1</v>
      </c>
      <c r="D45" s="2" t="s">
        <v>7</v>
      </c>
      <c r="E45" s="2" t="s">
        <v>2</v>
      </c>
      <c r="F45" s="2" t="s">
        <v>68</v>
      </c>
    </row>
    <row r="46" spans="2:6" x14ac:dyDescent="0.25">
      <c r="B46" s="2" t="s">
        <v>50</v>
      </c>
      <c r="C46" s="2">
        <v>1</v>
      </c>
      <c r="D46" s="2" t="s">
        <v>6</v>
      </c>
      <c r="E46" s="2" t="s">
        <v>2</v>
      </c>
      <c r="F46" s="2" t="s">
        <v>67</v>
      </c>
    </row>
    <row r="47" spans="2:6" x14ac:dyDescent="0.25">
      <c r="B47" s="2" t="s">
        <v>51</v>
      </c>
      <c r="C47" s="2">
        <v>1</v>
      </c>
      <c r="D47" s="2" t="s">
        <v>7</v>
      </c>
      <c r="E47" s="2" t="s">
        <v>3</v>
      </c>
      <c r="F47" s="2" t="s">
        <v>67</v>
      </c>
    </row>
    <row r="48" spans="2:6" x14ac:dyDescent="0.25">
      <c r="B48" s="2" t="s">
        <v>52</v>
      </c>
      <c r="C48" s="2">
        <v>1</v>
      </c>
      <c r="D48" s="2" t="s">
        <v>7</v>
      </c>
      <c r="E48" s="2" t="s">
        <v>3</v>
      </c>
      <c r="F48" s="2" t="s">
        <v>68</v>
      </c>
    </row>
    <row r="49" spans="2:6" x14ac:dyDescent="0.25">
      <c r="B49" s="2" t="s">
        <v>53</v>
      </c>
      <c r="C49" s="2">
        <v>1</v>
      </c>
      <c r="D49" s="2" t="s">
        <v>7</v>
      </c>
      <c r="E49" s="2" t="s">
        <v>3</v>
      </c>
      <c r="F49" s="2" t="s">
        <v>69</v>
      </c>
    </row>
    <row r="50" spans="2:6" x14ac:dyDescent="0.25">
      <c r="B50" s="2" t="s">
        <v>54</v>
      </c>
      <c r="C50" s="2">
        <v>1</v>
      </c>
      <c r="D50" s="2" t="s">
        <v>7</v>
      </c>
      <c r="E50" s="2" t="s">
        <v>2</v>
      </c>
      <c r="F50" s="2" t="s">
        <v>67</v>
      </c>
    </row>
    <row r="51" spans="2:6" x14ac:dyDescent="0.25">
      <c r="B51" s="2" t="s">
        <v>55</v>
      </c>
      <c r="C51" s="2">
        <v>1</v>
      </c>
      <c r="D51" s="2" t="s">
        <v>65</v>
      </c>
      <c r="E51" s="2" t="s">
        <v>3</v>
      </c>
      <c r="F51" s="2" t="s">
        <v>68</v>
      </c>
    </row>
    <row r="52" spans="2:6" x14ac:dyDescent="0.25">
      <c r="B52" s="2" t="s">
        <v>56</v>
      </c>
      <c r="C52" s="2">
        <v>1</v>
      </c>
      <c r="D52" s="2" t="s">
        <v>7</v>
      </c>
      <c r="E52" s="2" t="s">
        <v>0</v>
      </c>
      <c r="F52" s="2" t="s">
        <v>67</v>
      </c>
    </row>
    <row r="53" spans="2:6" x14ac:dyDescent="0.25">
      <c r="B53" s="2" t="s">
        <v>57</v>
      </c>
      <c r="C53" s="2">
        <v>1</v>
      </c>
      <c r="D53" s="2" t="s">
        <v>7</v>
      </c>
      <c r="E53" s="2" t="s">
        <v>3</v>
      </c>
      <c r="F53" s="2" t="s">
        <v>67</v>
      </c>
    </row>
    <row r="54" spans="2:6" x14ac:dyDescent="0.25">
      <c r="B54" s="2" t="s">
        <v>58</v>
      </c>
      <c r="C54" s="2">
        <v>1</v>
      </c>
      <c r="D54" s="2" t="s">
        <v>7</v>
      </c>
      <c r="E54" s="2" t="s">
        <v>1</v>
      </c>
      <c r="F54" s="2" t="s">
        <v>68</v>
      </c>
    </row>
    <row r="55" spans="2:6" x14ac:dyDescent="0.25">
      <c r="B55" s="2" t="s">
        <v>59</v>
      </c>
      <c r="C55" s="2">
        <v>1</v>
      </c>
      <c r="D55" s="2" t="s">
        <v>65</v>
      </c>
      <c r="E55" s="2" t="s">
        <v>2</v>
      </c>
      <c r="F55" s="2" t="s">
        <v>67</v>
      </c>
    </row>
    <row r="56" spans="2:6" x14ac:dyDescent="0.25">
      <c r="B56" s="2" t="s">
        <v>60</v>
      </c>
      <c r="C56" s="2">
        <v>1</v>
      </c>
      <c r="D56" s="2" t="s">
        <v>7</v>
      </c>
      <c r="E56" s="2" t="s">
        <v>1</v>
      </c>
      <c r="F56" s="2" t="s">
        <v>69</v>
      </c>
    </row>
    <row r="57" spans="2:6" x14ac:dyDescent="0.25">
      <c r="B57" s="2" t="s">
        <v>61</v>
      </c>
      <c r="C57" s="2">
        <v>1</v>
      </c>
      <c r="D57" s="2" t="s">
        <v>7</v>
      </c>
      <c r="E57" s="2" t="s">
        <v>3</v>
      </c>
      <c r="F57" s="2" t="s">
        <v>67</v>
      </c>
    </row>
    <row r="58" spans="2:6" x14ac:dyDescent="0.25">
      <c r="B58" s="2" t="s">
        <v>62</v>
      </c>
      <c r="C58" s="2">
        <v>1</v>
      </c>
      <c r="D58" s="2" t="s">
        <v>7</v>
      </c>
      <c r="E58" s="2" t="s">
        <v>3</v>
      </c>
      <c r="F58" s="2" t="s">
        <v>69</v>
      </c>
    </row>
    <row r="59" spans="2:6" x14ac:dyDescent="0.25">
      <c r="B59" s="2" t="s">
        <v>63</v>
      </c>
      <c r="C59" s="2">
        <v>1</v>
      </c>
      <c r="D59" s="2" t="s">
        <v>7</v>
      </c>
      <c r="E59" s="2" t="s">
        <v>1</v>
      </c>
      <c r="F59" s="2" t="s">
        <v>68</v>
      </c>
    </row>
    <row r="60" spans="2:6" x14ac:dyDescent="0.25">
      <c r="B60" s="2" t="s">
        <v>64</v>
      </c>
      <c r="C60" s="2">
        <v>1</v>
      </c>
      <c r="D60" s="2" t="s">
        <v>7</v>
      </c>
      <c r="E60" s="2" t="s">
        <v>0</v>
      </c>
      <c r="F60" s="2" t="s">
        <v>67</v>
      </c>
    </row>
    <row r="61" spans="2:6" x14ac:dyDescent="0.25">
      <c r="B61" s="2" t="s">
        <v>71</v>
      </c>
      <c r="C61" s="2">
        <v>2</v>
      </c>
      <c r="D61" s="2" t="s">
        <v>7</v>
      </c>
      <c r="E61" s="2" t="s">
        <v>2</v>
      </c>
      <c r="F61" s="2" t="s">
        <v>67</v>
      </c>
    </row>
    <row r="62" spans="2:6" x14ac:dyDescent="0.25">
      <c r="B62" s="2" t="s">
        <v>72</v>
      </c>
      <c r="C62" s="2">
        <v>2</v>
      </c>
      <c r="D62" s="2" t="s">
        <v>7</v>
      </c>
      <c r="E62" s="2" t="s">
        <v>3</v>
      </c>
      <c r="F62" s="2" t="s">
        <v>67</v>
      </c>
    </row>
    <row r="63" spans="2:6" x14ac:dyDescent="0.25">
      <c r="B63" s="2" t="s">
        <v>73</v>
      </c>
      <c r="C63" s="2">
        <v>2</v>
      </c>
      <c r="D63" s="2" t="s">
        <v>7</v>
      </c>
      <c r="E63" s="2" t="s">
        <v>0</v>
      </c>
      <c r="F63" s="2" t="s">
        <v>69</v>
      </c>
    </row>
    <row r="64" spans="2:6" x14ac:dyDescent="0.25">
      <c r="B64" s="2" t="s">
        <v>74</v>
      </c>
      <c r="C64" s="2">
        <v>2</v>
      </c>
      <c r="D64" s="2" t="s">
        <v>65</v>
      </c>
      <c r="E64" s="2" t="s">
        <v>2</v>
      </c>
      <c r="F64" s="2" t="s">
        <v>67</v>
      </c>
    </row>
    <row r="65" spans="2:6" x14ac:dyDescent="0.25">
      <c r="B65" s="2" t="s">
        <v>75</v>
      </c>
      <c r="C65" s="2">
        <v>2</v>
      </c>
      <c r="D65" s="2" t="s">
        <v>7</v>
      </c>
      <c r="E65" s="2" t="s">
        <v>2</v>
      </c>
      <c r="F65" s="2" t="s">
        <v>68</v>
      </c>
    </row>
    <row r="66" spans="2:6" x14ac:dyDescent="0.25">
      <c r="B66" s="2" t="s">
        <v>76</v>
      </c>
      <c r="C66" s="2">
        <v>2</v>
      </c>
      <c r="D66" s="2" t="s">
        <v>7</v>
      </c>
      <c r="E66" s="2" t="s">
        <v>3</v>
      </c>
      <c r="F66" s="2" t="s">
        <v>67</v>
      </c>
    </row>
    <row r="67" spans="2:6" x14ac:dyDescent="0.25">
      <c r="B67" s="2" t="s">
        <v>77</v>
      </c>
      <c r="C67" s="2">
        <v>2</v>
      </c>
      <c r="D67" s="2" t="s">
        <v>7</v>
      </c>
      <c r="E67" s="2" t="s">
        <v>3</v>
      </c>
      <c r="F67" s="2" t="s">
        <v>69</v>
      </c>
    </row>
    <row r="68" spans="2:6" x14ac:dyDescent="0.25">
      <c r="B68" s="2" t="s">
        <v>78</v>
      </c>
      <c r="C68" s="2">
        <v>2</v>
      </c>
      <c r="D68" s="2" t="s">
        <v>7</v>
      </c>
      <c r="E68" s="2" t="s">
        <v>0</v>
      </c>
      <c r="F68" s="2" t="s">
        <v>67</v>
      </c>
    </row>
    <row r="69" spans="2:6" x14ac:dyDescent="0.25">
      <c r="B69" s="2" t="s">
        <v>79</v>
      </c>
      <c r="C69" s="2">
        <v>2</v>
      </c>
      <c r="D69" s="2" t="s">
        <v>7</v>
      </c>
      <c r="E69" s="2" t="s">
        <v>1</v>
      </c>
      <c r="F69" s="2" t="s">
        <v>67</v>
      </c>
    </row>
    <row r="70" spans="2:6" x14ac:dyDescent="0.25">
      <c r="B70" s="2" t="s">
        <v>80</v>
      </c>
      <c r="C70" s="2">
        <v>2</v>
      </c>
      <c r="D70" s="2" t="s">
        <v>6</v>
      </c>
      <c r="E70" s="2" t="s">
        <v>0</v>
      </c>
      <c r="F70" s="2" t="s">
        <v>69</v>
      </c>
    </row>
    <row r="71" spans="2:6" x14ac:dyDescent="0.25">
      <c r="B71" s="2" t="s">
        <v>81</v>
      </c>
      <c r="C71" s="2">
        <v>2</v>
      </c>
      <c r="D71" s="2" t="s">
        <v>7</v>
      </c>
      <c r="E71" s="2" t="s">
        <v>3</v>
      </c>
      <c r="F71" s="2" t="s">
        <v>67</v>
      </c>
    </row>
    <row r="72" spans="2:6" x14ac:dyDescent="0.25">
      <c r="B72" s="2" t="s">
        <v>82</v>
      </c>
      <c r="C72" s="2">
        <v>2</v>
      </c>
      <c r="D72" s="2" t="s">
        <v>7</v>
      </c>
      <c r="E72" s="2" t="s">
        <v>0</v>
      </c>
      <c r="F72" s="2" t="s">
        <v>68</v>
      </c>
    </row>
    <row r="73" spans="2:6" x14ac:dyDescent="0.25">
      <c r="B73" s="2" t="s">
        <v>83</v>
      </c>
      <c r="C73" s="2">
        <v>2</v>
      </c>
      <c r="D73" s="2" t="s">
        <v>7</v>
      </c>
      <c r="E73" s="2" t="s">
        <v>2</v>
      </c>
      <c r="F73" s="2" t="s">
        <v>68</v>
      </c>
    </row>
    <row r="74" spans="2:6" x14ac:dyDescent="0.25">
      <c r="B74" s="2" t="s">
        <v>84</v>
      </c>
      <c r="C74" s="2">
        <v>2</v>
      </c>
      <c r="D74" s="2" t="s">
        <v>7</v>
      </c>
      <c r="E74" s="2" t="s">
        <v>1</v>
      </c>
      <c r="F74" s="2" t="s">
        <v>67</v>
      </c>
    </row>
    <row r="75" spans="2:6" x14ac:dyDescent="0.25">
      <c r="B75" s="2" t="s">
        <v>85</v>
      </c>
      <c r="C75" s="2">
        <v>2</v>
      </c>
      <c r="D75" s="2" t="s">
        <v>7</v>
      </c>
      <c r="E75" s="2" t="s">
        <v>3</v>
      </c>
      <c r="F75" s="2" t="s">
        <v>67</v>
      </c>
    </row>
    <row r="76" spans="2:6" x14ac:dyDescent="0.25">
      <c r="B76" s="2" t="s">
        <v>86</v>
      </c>
      <c r="C76" s="2">
        <v>2</v>
      </c>
      <c r="D76" s="2" t="s">
        <v>65</v>
      </c>
      <c r="E76" s="2" t="s">
        <v>3</v>
      </c>
      <c r="F76" s="2" t="s">
        <v>67</v>
      </c>
    </row>
    <row r="77" spans="2:6" x14ac:dyDescent="0.25">
      <c r="B77" s="2" t="s">
        <v>87</v>
      </c>
      <c r="C77" s="2">
        <v>2</v>
      </c>
      <c r="D77" s="2" t="s">
        <v>7</v>
      </c>
      <c r="E77" s="2" t="s">
        <v>0</v>
      </c>
      <c r="F77" s="2" t="s">
        <v>68</v>
      </c>
    </row>
    <row r="78" spans="2:6" x14ac:dyDescent="0.25">
      <c r="B78" s="2" t="s">
        <v>88</v>
      </c>
      <c r="C78" s="2">
        <v>2</v>
      </c>
      <c r="D78" s="2" t="s">
        <v>7</v>
      </c>
      <c r="E78" s="2" t="s">
        <v>1</v>
      </c>
      <c r="F78" s="2" t="s">
        <v>67</v>
      </c>
    </row>
    <row r="79" spans="2:6" x14ac:dyDescent="0.25">
      <c r="B79" s="2" t="s">
        <v>89</v>
      </c>
      <c r="C79" s="2">
        <v>2</v>
      </c>
      <c r="D79" s="2" t="s">
        <v>7</v>
      </c>
      <c r="E79" s="2" t="s">
        <v>1</v>
      </c>
      <c r="F79" s="2" t="s">
        <v>67</v>
      </c>
    </row>
    <row r="80" spans="2:6" x14ac:dyDescent="0.25">
      <c r="B80" s="2" t="s">
        <v>90</v>
      </c>
      <c r="C80" s="2">
        <v>2</v>
      </c>
      <c r="D80" s="2" t="s">
        <v>6</v>
      </c>
      <c r="E80" s="2" t="s">
        <v>2</v>
      </c>
      <c r="F80" s="2" t="s">
        <v>67</v>
      </c>
    </row>
    <row r="81" spans="2:6" x14ac:dyDescent="0.25">
      <c r="B81" s="2" t="s">
        <v>91</v>
      </c>
      <c r="C81" s="2">
        <v>2</v>
      </c>
      <c r="D81" s="2" t="s">
        <v>7</v>
      </c>
      <c r="E81" s="2" t="s">
        <v>3</v>
      </c>
      <c r="F81" s="2" t="s">
        <v>67</v>
      </c>
    </row>
    <row r="82" spans="2:6" x14ac:dyDescent="0.25">
      <c r="B82" s="2" t="s">
        <v>92</v>
      </c>
      <c r="C82" s="2">
        <v>2</v>
      </c>
      <c r="D82" s="2" t="s">
        <v>7</v>
      </c>
      <c r="E82" s="2" t="s">
        <v>0</v>
      </c>
      <c r="F82" s="2" t="s">
        <v>69</v>
      </c>
    </row>
    <row r="83" spans="2:6" x14ac:dyDescent="0.25">
      <c r="B83" s="2" t="s">
        <v>93</v>
      </c>
      <c r="C83" s="2">
        <v>2</v>
      </c>
      <c r="D83" s="2" t="s">
        <v>7</v>
      </c>
      <c r="E83" s="2" t="s">
        <v>1</v>
      </c>
      <c r="F83" s="2" t="s">
        <v>67</v>
      </c>
    </row>
    <row r="84" spans="2:6" x14ac:dyDescent="0.25">
      <c r="B84" s="2" t="s">
        <v>94</v>
      </c>
      <c r="C84" s="2">
        <v>2</v>
      </c>
      <c r="D84" s="2" t="s">
        <v>7</v>
      </c>
      <c r="E84" s="2" t="s">
        <v>3</v>
      </c>
      <c r="F84" s="2" t="s">
        <v>67</v>
      </c>
    </row>
    <row r="85" spans="2:6" x14ac:dyDescent="0.25">
      <c r="B85" s="2" t="s">
        <v>95</v>
      </c>
      <c r="C85" s="2">
        <v>2</v>
      </c>
      <c r="D85" s="2" t="s">
        <v>7</v>
      </c>
      <c r="E85" s="2" t="s">
        <v>2</v>
      </c>
      <c r="F85" s="2" t="s">
        <v>68</v>
      </c>
    </row>
    <row r="86" spans="2:6" x14ac:dyDescent="0.25">
      <c r="B86" s="2" t="s">
        <v>96</v>
      </c>
      <c r="C86" s="2">
        <v>2</v>
      </c>
      <c r="D86" s="2" t="s">
        <v>7</v>
      </c>
      <c r="E86" s="2" t="s">
        <v>2</v>
      </c>
      <c r="F86" s="2" t="s">
        <v>67</v>
      </c>
    </row>
    <row r="87" spans="2:6" x14ac:dyDescent="0.25">
      <c r="B87" s="2" t="s">
        <v>97</v>
      </c>
      <c r="C87" s="2">
        <v>2</v>
      </c>
      <c r="D87" s="2" t="s">
        <v>7</v>
      </c>
      <c r="E87" s="2" t="s">
        <v>3</v>
      </c>
      <c r="F87" s="2" t="s">
        <v>67</v>
      </c>
    </row>
    <row r="88" spans="2:6" x14ac:dyDescent="0.25">
      <c r="B88" s="2" t="s">
        <v>98</v>
      </c>
      <c r="C88" s="2">
        <v>2</v>
      </c>
      <c r="D88" s="2" t="s">
        <v>65</v>
      </c>
      <c r="E88" s="2" t="s">
        <v>1</v>
      </c>
      <c r="F88" s="2" t="s">
        <v>68</v>
      </c>
    </row>
    <row r="89" spans="2:6" x14ac:dyDescent="0.25">
      <c r="B89" s="2" t="s">
        <v>99</v>
      </c>
      <c r="C89" s="2">
        <v>2</v>
      </c>
      <c r="D89" s="2" t="s">
        <v>7</v>
      </c>
      <c r="E89" s="2" t="s">
        <v>3</v>
      </c>
      <c r="F89" s="2" t="s">
        <v>67</v>
      </c>
    </row>
    <row r="90" spans="2:6" x14ac:dyDescent="0.25">
      <c r="B90" s="2" t="s">
        <v>100</v>
      </c>
      <c r="C90" s="2">
        <v>2</v>
      </c>
      <c r="D90" s="2" t="s">
        <v>7</v>
      </c>
      <c r="E90" s="2" t="s">
        <v>2</v>
      </c>
      <c r="F90" s="2" t="s">
        <v>69</v>
      </c>
    </row>
    <row r="91" spans="2:6" x14ac:dyDescent="0.25">
      <c r="B91" s="2" t="s">
        <v>101</v>
      </c>
      <c r="C91" s="2">
        <v>2</v>
      </c>
      <c r="D91" s="2" t="s">
        <v>7</v>
      </c>
      <c r="E91" s="2" t="s">
        <v>2</v>
      </c>
      <c r="F91" s="2" t="s">
        <v>67</v>
      </c>
    </row>
    <row r="92" spans="2:6" x14ac:dyDescent="0.25">
      <c r="B92" s="2" t="s">
        <v>102</v>
      </c>
      <c r="C92" s="2">
        <v>2</v>
      </c>
      <c r="D92" s="2" t="s">
        <v>7</v>
      </c>
      <c r="E92" s="2" t="s">
        <v>3</v>
      </c>
      <c r="F92" s="2" t="s">
        <v>67</v>
      </c>
    </row>
    <row r="93" spans="2:6" x14ac:dyDescent="0.25">
      <c r="B93" s="2" t="s">
        <v>103</v>
      </c>
      <c r="C93" s="2">
        <v>2</v>
      </c>
      <c r="D93" s="2" t="s">
        <v>7</v>
      </c>
      <c r="E93" s="2" t="s">
        <v>3</v>
      </c>
      <c r="F93" s="2" t="s">
        <v>67</v>
      </c>
    </row>
    <row r="94" spans="2:6" x14ac:dyDescent="0.25">
      <c r="B94" s="2" t="s">
        <v>104</v>
      </c>
      <c r="C94" s="2">
        <v>2</v>
      </c>
      <c r="D94" s="2" t="s">
        <v>7</v>
      </c>
      <c r="E94" s="2" t="s">
        <v>1</v>
      </c>
      <c r="F94" s="2" t="s">
        <v>68</v>
      </c>
    </row>
    <row r="95" spans="2:6" x14ac:dyDescent="0.25">
      <c r="B95" s="2" t="s">
        <v>105</v>
      </c>
      <c r="C95" s="2">
        <v>2</v>
      </c>
      <c r="D95" s="2" t="s">
        <v>7</v>
      </c>
      <c r="E95" s="2" t="s">
        <v>3</v>
      </c>
      <c r="F95" s="2" t="s">
        <v>68</v>
      </c>
    </row>
    <row r="96" spans="2:6" x14ac:dyDescent="0.25">
      <c r="B96" s="2" t="s">
        <v>106</v>
      </c>
      <c r="C96" s="2">
        <v>2</v>
      </c>
      <c r="D96" s="2" t="s">
        <v>65</v>
      </c>
      <c r="E96" s="2" t="s">
        <v>2</v>
      </c>
      <c r="F96" s="2" t="s">
        <v>67</v>
      </c>
    </row>
    <row r="97" spans="2:6" x14ac:dyDescent="0.25">
      <c r="B97" s="2" t="s">
        <v>107</v>
      </c>
      <c r="C97" s="2">
        <v>2</v>
      </c>
      <c r="D97" s="2" t="s">
        <v>65</v>
      </c>
      <c r="E97" s="2" t="s">
        <v>3</v>
      </c>
      <c r="F97" s="2" t="s">
        <v>67</v>
      </c>
    </row>
    <row r="98" spans="2:6" x14ac:dyDescent="0.25">
      <c r="B98" s="2" t="s">
        <v>108</v>
      </c>
      <c r="C98" s="2">
        <v>2</v>
      </c>
      <c r="D98" s="2" t="s">
        <v>7</v>
      </c>
      <c r="E98" s="2" t="s">
        <v>3</v>
      </c>
      <c r="F98" s="2" t="s">
        <v>67</v>
      </c>
    </row>
    <row r="99" spans="2:6" x14ac:dyDescent="0.25">
      <c r="B99" s="2" t="s">
        <v>109</v>
      </c>
      <c r="C99" s="2">
        <v>2</v>
      </c>
      <c r="D99" s="2" t="s">
        <v>6</v>
      </c>
      <c r="E99" s="2" t="s">
        <v>1</v>
      </c>
      <c r="F99" s="2" t="s">
        <v>69</v>
      </c>
    </row>
    <row r="100" spans="2:6" x14ac:dyDescent="0.25">
      <c r="B100" s="2" t="s">
        <v>110</v>
      </c>
      <c r="C100" s="2">
        <v>2</v>
      </c>
      <c r="D100" s="2" t="s">
        <v>7</v>
      </c>
      <c r="E100" s="2" t="s">
        <v>2</v>
      </c>
      <c r="F100" s="2" t="s">
        <v>68</v>
      </c>
    </row>
    <row r="101" spans="2:6" x14ac:dyDescent="0.25">
      <c r="B101" s="2" t="s">
        <v>111</v>
      </c>
      <c r="C101" s="2">
        <v>2</v>
      </c>
      <c r="D101" s="2" t="s">
        <v>7</v>
      </c>
      <c r="E101" s="2" t="s">
        <v>3</v>
      </c>
      <c r="F101" s="2" t="s">
        <v>69</v>
      </c>
    </row>
    <row r="102" spans="2:6" x14ac:dyDescent="0.25">
      <c r="B102" s="2" t="s">
        <v>112</v>
      </c>
      <c r="C102" s="2">
        <v>3</v>
      </c>
      <c r="D102" s="2" t="s">
        <v>7</v>
      </c>
      <c r="E102" s="2" t="s">
        <v>2</v>
      </c>
      <c r="F102" s="2" t="s">
        <v>68</v>
      </c>
    </row>
    <row r="103" spans="2:6" x14ac:dyDescent="0.25">
      <c r="B103" s="2" t="s">
        <v>113</v>
      </c>
      <c r="C103" s="2">
        <v>3</v>
      </c>
      <c r="D103" s="2" t="s">
        <v>7</v>
      </c>
      <c r="E103" s="2" t="s">
        <v>3</v>
      </c>
      <c r="F103" s="2" t="s">
        <v>69</v>
      </c>
    </row>
    <row r="104" spans="2:6" x14ac:dyDescent="0.25">
      <c r="B104" s="2" t="s">
        <v>114</v>
      </c>
      <c r="C104" s="2">
        <v>3</v>
      </c>
      <c r="D104" s="2" t="s">
        <v>7</v>
      </c>
      <c r="E104" s="2" t="s">
        <v>3</v>
      </c>
      <c r="F104" s="2" t="s">
        <v>67</v>
      </c>
    </row>
    <row r="105" spans="2:6" x14ac:dyDescent="0.25">
      <c r="B105" s="2" t="s">
        <v>115</v>
      </c>
      <c r="C105" s="2">
        <v>3</v>
      </c>
      <c r="D105" s="2" t="s">
        <v>7</v>
      </c>
      <c r="E105" s="2" t="s">
        <v>0</v>
      </c>
      <c r="F105" s="2" t="s">
        <v>67</v>
      </c>
    </row>
    <row r="106" spans="2:6" x14ac:dyDescent="0.25">
      <c r="B106" s="2" t="s">
        <v>116</v>
      </c>
      <c r="C106" s="2">
        <v>3</v>
      </c>
      <c r="D106" s="2" t="s">
        <v>6</v>
      </c>
      <c r="E106" s="2" t="s">
        <v>3</v>
      </c>
      <c r="F106" s="2" t="s">
        <v>67</v>
      </c>
    </row>
    <row r="107" spans="2:6" x14ac:dyDescent="0.25">
      <c r="B107" s="2" t="s">
        <v>117</v>
      </c>
      <c r="C107" s="2">
        <v>3</v>
      </c>
      <c r="D107" s="2" t="s">
        <v>7</v>
      </c>
      <c r="E107" s="2" t="s">
        <v>2</v>
      </c>
      <c r="F107" s="2" t="s">
        <v>67</v>
      </c>
    </row>
    <row r="108" spans="2:6" x14ac:dyDescent="0.25">
      <c r="B108" s="2" t="s">
        <v>118</v>
      </c>
      <c r="C108" s="2">
        <v>3</v>
      </c>
      <c r="D108" s="2" t="s">
        <v>7</v>
      </c>
      <c r="E108" s="2" t="s">
        <v>3</v>
      </c>
      <c r="F108" s="2" t="s">
        <v>67</v>
      </c>
    </row>
    <row r="109" spans="2:6" x14ac:dyDescent="0.25">
      <c r="B109" s="2" t="s">
        <v>119</v>
      </c>
      <c r="C109" s="2">
        <v>3</v>
      </c>
      <c r="D109" s="2" t="s">
        <v>7</v>
      </c>
      <c r="E109" s="2" t="s">
        <v>1</v>
      </c>
      <c r="F109" s="2" t="s">
        <v>67</v>
      </c>
    </row>
    <row r="110" spans="2:6" x14ac:dyDescent="0.25">
      <c r="B110" s="2" t="s">
        <v>120</v>
      </c>
      <c r="C110" s="2">
        <v>3</v>
      </c>
      <c r="D110" s="2" t="s">
        <v>7</v>
      </c>
      <c r="E110" s="2" t="s">
        <v>2</v>
      </c>
      <c r="F110" s="2" t="s">
        <v>67</v>
      </c>
    </row>
    <row r="111" spans="2:6" x14ac:dyDescent="0.25">
      <c r="B111" s="2" t="s">
        <v>121</v>
      </c>
      <c r="C111" s="2">
        <v>3</v>
      </c>
      <c r="D111" s="2" t="s">
        <v>7</v>
      </c>
      <c r="E111" s="2" t="s">
        <v>3</v>
      </c>
      <c r="F111" s="2" t="s">
        <v>68</v>
      </c>
    </row>
    <row r="112" spans="2:6" x14ac:dyDescent="0.25">
      <c r="B112" s="2" t="s">
        <v>122</v>
      </c>
      <c r="C112" s="2">
        <v>3</v>
      </c>
      <c r="D112" s="2" t="s">
        <v>7</v>
      </c>
      <c r="E112" s="2" t="s">
        <v>3</v>
      </c>
      <c r="F112" s="2" t="s">
        <v>67</v>
      </c>
    </row>
    <row r="113" spans="2:6" x14ac:dyDescent="0.25">
      <c r="B113" s="2" t="s">
        <v>123</v>
      </c>
      <c r="C113" s="2">
        <v>3</v>
      </c>
      <c r="D113" s="2" t="s">
        <v>7</v>
      </c>
      <c r="E113" s="2" t="s">
        <v>2</v>
      </c>
      <c r="F113" s="2" t="s">
        <v>67</v>
      </c>
    </row>
    <row r="114" spans="2:6" x14ac:dyDescent="0.25">
      <c r="B114" s="2" t="s">
        <v>124</v>
      </c>
      <c r="C114" s="2">
        <v>3</v>
      </c>
      <c r="D114" s="2" t="s">
        <v>7</v>
      </c>
      <c r="E114" s="2" t="s">
        <v>1</v>
      </c>
      <c r="F114" s="2" t="s">
        <v>67</v>
      </c>
    </row>
    <row r="115" spans="2:6" x14ac:dyDescent="0.25">
      <c r="B115" s="2" t="s">
        <v>125</v>
      </c>
      <c r="C115" s="2">
        <v>3</v>
      </c>
      <c r="D115" s="2" t="s">
        <v>65</v>
      </c>
      <c r="E115" s="2" t="s">
        <v>3</v>
      </c>
      <c r="F115" s="2" t="s">
        <v>67</v>
      </c>
    </row>
    <row r="116" spans="2:6" x14ac:dyDescent="0.25">
      <c r="B116" s="2" t="s">
        <v>126</v>
      </c>
      <c r="C116" s="2">
        <v>3</v>
      </c>
      <c r="D116" s="2" t="s">
        <v>7</v>
      </c>
      <c r="E116" s="2" t="s">
        <v>3</v>
      </c>
      <c r="F116" s="2" t="s">
        <v>68</v>
      </c>
    </row>
    <row r="117" spans="2:6" x14ac:dyDescent="0.25">
      <c r="B117" s="2" t="s">
        <v>127</v>
      </c>
      <c r="C117" s="2">
        <v>3</v>
      </c>
      <c r="D117" s="2" t="s">
        <v>7</v>
      </c>
      <c r="E117" s="2" t="s">
        <v>1</v>
      </c>
      <c r="F117" s="2" t="s">
        <v>67</v>
      </c>
    </row>
    <row r="118" spans="2:6" x14ac:dyDescent="0.25">
      <c r="B118" s="2" t="s">
        <v>128</v>
      </c>
      <c r="C118" s="2">
        <v>3</v>
      </c>
      <c r="D118" s="2" t="s">
        <v>65</v>
      </c>
      <c r="E118" s="2" t="s">
        <v>2</v>
      </c>
      <c r="F118" s="2" t="s">
        <v>67</v>
      </c>
    </row>
    <row r="119" spans="2:6" x14ac:dyDescent="0.25">
      <c r="B119" s="2" t="s">
        <v>129</v>
      </c>
      <c r="C119" s="2">
        <v>3</v>
      </c>
      <c r="D119" s="2" t="s">
        <v>7</v>
      </c>
      <c r="E119" s="2" t="s">
        <v>3</v>
      </c>
      <c r="F119" s="2" t="s">
        <v>67</v>
      </c>
    </row>
    <row r="120" spans="2:6" x14ac:dyDescent="0.25">
      <c r="B120" s="2" t="s">
        <v>130</v>
      </c>
      <c r="C120" s="2">
        <v>3</v>
      </c>
      <c r="D120" s="2" t="s">
        <v>7</v>
      </c>
      <c r="E120" s="2" t="s">
        <v>3</v>
      </c>
      <c r="F120" s="2" t="s">
        <v>68</v>
      </c>
    </row>
    <row r="121" spans="2:6" x14ac:dyDescent="0.25">
      <c r="B121" s="2" t="s">
        <v>131</v>
      </c>
      <c r="C121" s="2">
        <v>3</v>
      </c>
      <c r="D121" s="2" t="s">
        <v>65</v>
      </c>
      <c r="E121" s="2" t="s">
        <v>3</v>
      </c>
      <c r="F121" s="2" t="s">
        <v>67</v>
      </c>
    </row>
    <row r="122" spans="2:6" x14ac:dyDescent="0.25">
      <c r="B122" s="2" t="s">
        <v>132</v>
      </c>
      <c r="C122" s="2">
        <v>3</v>
      </c>
      <c r="D122" s="2" t="s">
        <v>7</v>
      </c>
      <c r="E122" s="2" t="s">
        <v>0</v>
      </c>
      <c r="F122" s="2" t="s">
        <v>67</v>
      </c>
    </row>
    <row r="123" spans="2:6" x14ac:dyDescent="0.25">
      <c r="B123" s="2" t="s">
        <v>133</v>
      </c>
      <c r="C123" s="2">
        <v>4</v>
      </c>
      <c r="D123" s="2" t="s">
        <v>7</v>
      </c>
      <c r="E123" s="2" t="s">
        <v>3</v>
      </c>
      <c r="F123" s="2" t="s">
        <v>68</v>
      </c>
    </row>
    <row r="124" spans="2:6" x14ac:dyDescent="0.25">
      <c r="B124" s="2" t="s">
        <v>134</v>
      </c>
      <c r="C124" s="2">
        <v>4</v>
      </c>
      <c r="D124" s="2" t="s">
        <v>65</v>
      </c>
      <c r="E124" s="2" t="s">
        <v>3</v>
      </c>
      <c r="F124" s="2" t="s">
        <v>67</v>
      </c>
    </row>
    <row r="125" spans="2:6" x14ac:dyDescent="0.25">
      <c r="B125" s="2" t="s">
        <v>135</v>
      </c>
      <c r="C125" s="2">
        <v>4</v>
      </c>
      <c r="D125" s="2" t="s">
        <v>7</v>
      </c>
      <c r="E125" s="2" t="s">
        <v>0</v>
      </c>
      <c r="F125" s="2" t="s">
        <v>67</v>
      </c>
    </row>
    <row r="126" spans="2:6" x14ac:dyDescent="0.25">
      <c r="B126" s="2" t="s">
        <v>136</v>
      </c>
      <c r="C126" s="2">
        <v>4</v>
      </c>
      <c r="D126" s="2" t="s">
        <v>7</v>
      </c>
      <c r="E126" s="2" t="s">
        <v>1</v>
      </c>
      <c r="F126" s="2" t="s">
        <v>68</v>
      </c>
    </row>
    <row r="127" spans="2:6" x14ac:dyDescent="0.25">
      <c r="B127" s="2" t="s">
        <v>137</v>
      </c>
      <c r="C127" s="2">
        <v>4</v>
      </c>
      <c r="D127" s="2" t="s">
        <v>7</v>
      </c>
      <c r="E127" s="2" t="s">
        <v>3</v>
      </c>
      <c r="F127" s="2" t="s">
        <v>67</v>
      </c>
    </row>
    <row r="128" spans="2:6" x14ac:dyDescent="0.25">
      <c r="B128" s="2" t="s">
        <v>138</v>
      </c>
      <c r="C128" s="2">
        <v>4</v>
      </c>
      <c r="D128" s="2" t="s">
        <v>7</v>
      </c>
      <c r="E128" s="2" t="s">
        <v>2</v>
      </c>
      <c r="F128" s="2" t="s">
        <v>67</v>
      </c>
    </row>
    <row r="129" spans="2:6" x14ac:dyDescent="0.25">
      <c r="B129" s="2" t="s">
        <v>139</v>
      </c>
      <c r="C129" s="2">
        <v>4</v>
      </c>
      <c r="D129" s="2" t="s">
        <v>7</v>
      </c>
      <c r="E129" s="2" t="s">
        <v>2</v>
      </c>
      <c r="F129" s="2" t="s">
        <v>67</v>
      </c>
    </row>
  </sheetData>
  <autoFilter ref="C4:F4"/>
  <sortState ref="I11:J14">
    <sortCondition descending="1" ref="J11:J14"/>
  </sortState>
  <mergeCells count="1">
    <mergeCell ref="B1:F1"/>
  </mergeCells>
  <dataValidations count="1">
    <dataValidation type="list" allowBlank="1" showInputMessage="1" showErrorMessage="1" sqref="I11:I14 D5:F129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showGridLines="0" workbookViewId="0">
      <selection activeCell="E5" sqref="E5:F11"/>
    </sheetView>
  </sheetViews>
  <sheetFormatPr defaultRowHeight="15" x14ac:dyDescent="0.25"/>
  <cols>
    <col min="2" max="2" width="20" customWidth="1"/>
    <col min="3" max="3" width="25.5703125" customWidth="1"/>
    <col min="5" max="6" width="19.42578125" customWidth="1"/>
  </cols>
  <sheetData>
    <row r="1" spans="1:7" ht="18.75" x14ac:dyDescent="0.3">
      <c r="A1" s="9" t="s">
        <v>140</v>
      </c>
      <c r="B1" s="9"/>
      <c r="C1" s="9"/>
      <c r="D1" s="9"/>
      <c r="E1" s="9"/>
      <c r="F1" s="9"/>
      <c r="G1" s="9"/>
    </row>
    <row r="4" spans="1:7" x14ac:dyDescent="0.25">
      <c r="B4" s="10" t="s">
        <v>177</v>
      </c>
      <c r="C4" s="10"/>
      <c r="E4" s="10" t="s">
        <v>178</v>
      </c>
      <c r="F4" s="10"/>
    </row>
    <row r="5" spans="1:7" ht="30" x14ac:dyDescent="0.25">
      <c r="B5" s="4" t="s">
        <v>176</v>
      </c>
      <c r="C5" s="4" t="s">
        <v>185</v>
      </c>
      <c r="E5" s="4" t="s">
        <v>179</v>
      </c>
      <c r="F5" s="4" t="s">
        <v>180</v>
      </c>
    </row>
    <row r="6" spans="1:7" x14ac:dyDescent="0.25">
      <c r="B6" s="5">
        <v>2</v>
      </c>
      <c r="C6" s="5">
        <v>1.55</v>
      </c>
      <c r="E6" s="5">
        <v>14</v>
      </c>
      <c r="F6" s="5">
        <v>26</v>
      </c>
    </row>
    <row r="7" spans="1:7" x14ac:dyDescent="0.25">
      <c r="B7" s="5">
        <v>3</v>
      </c>
      <c r="C7" s="5">
        <v>1.32</v>
      </c>
      <c r="E7" s="5">
        <v>25</v>
      </c>
      <c r="F7" s="5">
        <v>34</v>
      </c>
    </row>
    <row r="8" spans="1:7" x14ac:dyDescent="0.25">
      <c r="B8" s="5">
        <v>2</v>
      </c>
      <c r="C8" s="5">
        <v>1.62</v>
      </c>
      <c r="E8" s="5">
        <v>11</v>
      </c>
      <c r="F8" s="5">
        <v>19</v>
      </c>
    </row>
    <row r="9" spans="1:7" x14ac:dyDescent="0.25">
      <c r="B9" s="5">
        <v>3</v>
      </c>
      <c r="C9" s="5">
        <v>1.29</v>
      </c>
      <c r="E9" s="5">
        <v>17</v>
      </c>
      <c r="F9" s="5">
        <v>29</v>
      </c>
    </row>
    <row r="10" spans="1:7" x14ac:dyDescent="0.25">
      <c r="B10" s="5">
        <v>4</v>
      </c>
      <c r="C10" s="5">
        <v>1.01</v>
      </c>
      <c r="E10" s="5">
        <v>8</v>
      </c>
      <c r="F10" s="5">
        <v>14</v>
      </c>
    </row>
    <row r="11" spans="1:7" x14ac:dyDescent="0.25">
      <c r="B11" s="5">
        <v>2</v>
      </c>
      <c r="C11" s="5">
        <v>1.58</v>
      </c>
      <c r="E11" s="5">
        <v>23</v>
      </c>
      <c r="F11" s="5">
        <v>33</v>
      </c>
    </row>
    <row r="12" spans="1:7" x14ac:dyDescent="0.25">
      <c r="B12" s="5">
        <v>4</v>
      </c>
      <c r="C12" s="5">
        <v>0.97</v>
      </c>
    </row>
    <row r="13" spans="1:7" x14ac:dyDescent="0.25">
      <c r="B13" s="5">
        <v>5</v>
      </c>
      <c r="C13" s="5">
        <v>0.65</v>
      </c>
    </row>
    <row r="14" spans="1:7" x14ac:dyDescent="0.25">
      <c r="B14" s="5">
        <v>3</v>
      </c>
      <c r="C14" s="5">
        <v>1.31</v>
      </c>
    </row>
    <row r="15" spans="1:7" x14ac:dyDescent="0.25">
      <c r="B15" s="5">
        <v>4</v>
      </c>
      <c r="C15" s="5">
        <v>1.02</v>
      </c>
    </row>
    <row r="16" spans="1:7" x14ac:dyDescent="0.25">
      <c r="B16" s="5">
        <v>5</v>
      </c>
      <c r="C16" s="5">
        <v>0.66</v>
      </c>
    </row>
  </sheetData>
  <mergeCells count="3">
    <mergeCell ref="B4:C4"/>
    <mergeCell ref="E4:F4"/>
    <mergeCell ref="A1:G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showGridLines="0" topLeftCell="E22" workbookViewId="0">
      <selection activeCell="I14" sqref="I14:O44"/>
    </sheetView>
  </sheetViews>
  <sheetFormatPr defaultRowHeight="15" x14ac:dyDescent="0.25"/>
  <cols>
    <col min="2" max="2" width="10.7109375" bestFit="1" customWidth="1"/>
    <col min="3" max="3" width="17.140625" customWidth="1"/>
    <col min="4" max="4" width="26" bestFit="1" customWidth="1"/>
    <col min="5" max="5" width="10.7109375" bestFit="1" customWidth="1"/>
    <col min="6" max="6" width="16.85546875" bestFit="1" customWidth="1"/>
    <col min="8" max="8" width="16.85546875" bestFit="1" customWidth="1"/>
  </cols>
  <sheetData>
    <row r="1" spans="1:15" ht="18.75" x14ac:dyDescent="0.3">
      <c r="A1" s="9" t="s">
        <v>141</v>
      </c>
      <c r="B1" s="9"/>
      <c r="C1" s="9"/>
      <c r="D1" s="9"/>
      <c r="E1" s="9"/>
      <c r="F1" s="9"/>
    </row>
    <row r="3" spans="1:15" x14ac:dyDescent="0.25">
      <c r="E3" s="2" t="s">
        <v>184</v>
      </c>
      <c r="F3" s="2" t="s">
        <v>172</v>
      </c>
    </row>
    <row r="4" spans="1:15" x14ac:dyDescent="0.25">
      <c r="D4" s="3" t="s">
        <v>173</v>
      </c>
      <c r="E4" s="2">
        <v>13</v>
      </c>
      <c r="F4" s="2">
        <v>45</v>
      </c>
    </row>
    <row r="5" spans="1:15" x14ac:dyDescent="0.25">
      <c r="D5" s="3" t="s">
        <v>174</v>
      </c>
      <c r="E5" s="2">
        <v>5</v>
      </c>
      <c r="F5" s="2">
        <v>19</v>
      </c>
    </row>
    <row r="7" spans="1:15" x14ac:dyDescent="0.25">
      <c r="F7" s="6" t="s">
        <v>175</v>
      </c>
    </row>
    <row r="8" spans="1:15" x14ac:dyDescent="0.25">
      <c r="F8" s="6"/>
    </row>
    <row r="9" spans="1:15" x14ac:dyDescent="0.25">
      <c r="F9" s="6"/>
    </row>
    <row r="10" spans="1:15" x14ac:dyDescent="0.25">
      <c r="F10" s="6"/>
    </row>
    <row r="11" spans="1:15" x14ac:dyDescent="0.25">
      <c r="F11" s="6"/>
    </row>
    <row r="12" spans="1:15" x14ac:dyDescent="0.25">
      <c r="F12" s="6"/>
    </row>
    <row r="14" spans="1:15" x14ac:dyDescent="0.25">
      <c r="B14" s="1" t="s">
        <v>184</v>
      </c>
      <c r="C14" t="s">
        <v>192</v>
      </c>
      <c r="D14" t="s">
        <v>193</v>
      </c>
      <c r="E14" t="s">
        <v>68</v>
      </c>
      <c r="F14" t="s">
        <v>194</v>
      </c>
      <c r="G14" t="s">
        <v>191</v>
      </c>
      <c r="J14" s="1" t="s">
        <v>172</v>
      </c>
      <c r="K14" t="s">
        <v>192</v>
      </c>
      <c r="L14" t="s">
        <v>193</v>
      </c>
      <c r="M14" t="s">
        <v>68</v>
      </c>
      <c r="N14" t="s">
        <v>194</v>
      </c>
      <c r="O14" t="s">
        <v>191</v>
      </c>
    </row>
    <row r="15" spans="1:15" x14ac:dyDescent="0.25">
      <c r="A15" s="2" t="s">
        <v>142</v>
      </c>
      <c r="B15" s="2">
        <v>7</v>
      </c>
      <c r="C15">
        <f>$E$4</f>
        <v>13</v>
      </c>
      <c r="D15">
        <f>C15*0.8</f>
        <v>10.4</v>
      </c>
      <c r="E15">
        <f>AVERAGE($E$4:$E$5)</f>
        <v>9</v>
      </c>
      <c r="F15">
        <f>G15*1.2</f>
        <v>6</v>
      </c>
      <c r="G15">
        <f>$E$5</f>
        <v>5</v>
      </c>
      <c r="I15" s="2" t="s">
        <v>142</v>
      </c>
      <c r="J15" s="2">
        <v>27</v>
      </c>
      <c r="K15">
        <f>$F$4</f>
        <v>45</v>
      </c>
      <c r="L15">
        <f>K15*0.8</f>
        <v>36</v>
      </c>
      <c r="M15">
        <f>AVERAGE($F$4:$F$5)</f>
        <v>32</v>
      </c>
      <c r="N15">
        <f>O15*1.2</f>
        <v>22.8</v>
      </c>
      <c r="O15">
        <f>$F$5</f>
        <v>19</v>
      </c>
    </row>
    <row r="16" spans="1:15" x14ac:dyDescent="0.25">
      <c r="A16" s="2" t="s">
        <v>143</v>
      </c>
      <c r="B16" s="2">
        <v>8</v>
      </c>
      <c r="C16">
        <f t="shared" ref="C16:C44" si="0">$E$4</f>
        <v>13</v>
      </c>
      <c r="D16">
        <f t="shared" ref="D16:D44" si="1">C16*0.8</f>
        <v>10.4</v>
      </c>
      <c r="E16">
        <f t="shared" ref="E16:E44" si="2">AVERAGE($E$4:$E$5)</f>
        <v>9</v>
      </c>
      <c r="F16">
        <f t="shared" ref="F16:F44" si="3">G16*1.2</f>
        <v>6</v>
      </c>
      <c r="G16">
        <f t="shared" ref="G16:G44" si="4">$E$5</f>
        <v>5</v>
      </c>
      <c r="I16" s="2" t="s">
        <v>143</v>
      </c>
      <c r="J16" s="2">
        <v>29</v>
      </c>
      <c r="K16">
        <f t="shared" ref="K16:K44" si="5">$F$4</f>
        <v>45</v>
      </c>
      <c r="L16">
        <f t="shared" ref="L16:L44" si="6">K16*0.8</f>
        <v>36</v>
      </c>
      <c r="M16">
        <f t="shared" ref="M16:M44" si="7">AVERAGE($F$4:$F$5)</f>
        <v>32</v>
      </c>
      <c r="N16">
        <f t="shared" ref="N16:N44" si="8">O16*1.2</f>
        <v>22.8</v>
      </c>
      <c r="O16">
        <f t="shared" ref="O16:O44" si="9">$F$5</f>
        <v>19</v>
      </c>
    </row>
    <row r="17" spans="1:15" x14ac:dyDescent="0.25">
      <c r="A17" s="2" t="s">
        <v>144</v>
      </c>
      <c r="B17" s="2">
        <v>7</v>
      </c>
      <c r="C17">
        <f t="shared" si="0"/>
        <v>13</v>
      </c>
      <c r="D17">
        <f t="shared" si="1"/>
        <v>10.4</v>
      </c>
      <c r="E17">
        <f t="shared" si="2"/>
        <v>9</v>
      </c>
      <c r="F17">
        <f t="shared" si="3"/>
        <v>6</v>
      </c>
      <c r="G17">
        <f t="shared" si="4"/>
        <v>5</v>
      </c>
      <c r="I17" s="2" t="s">
        <v>144</v>
      </c>
      <c r="J17" s="2">
        <v>31</v>
      </c>
      <c r="K17">
        <f t="shared" si="5"/>
        <v>45</v>
      </c>
      <c r="L17">
        <f t="shared" si="6"/>
        <v>36</v>
      </c>
      <c r="M17">
        <f t="shared" si="7"/>
        <v>32</v>
      </c>
      <c r="N17">
        <f t="shared" si="8"/>
        <v>22.8</v>
      </c>
      <c r="O17">
        <f t="shared" si="9"/>
        <v>19</v>
      </c>
    </row>
    <row r="18" spans="1:15" x14ac:dyDescent="0.25">
      <c r="A18" s="2" t="s">
        <v>145</v>
      </c>
      <c r="B18" s="2">
        <v>8</v>
      </c>
      <c r="C18">
        <f t="shared" si="0"/>
        <v>13</v>
      </c>
      <c r="D18">
        <f t="shared" si="1"/>
        <v>10.4</v>
      </c>
      <c r="E18">
        <f t="shared" si="2"/>
        <v>9</v>
      </c>
      <c r="F18">
        <f t="shared" si="3"/>
        <v>6</v>
      </c>
      <c r="G18">
        <f t="shared" si="4"/>
        <v>5</v>
      </c>
      <c r="I18" s="2" t="s">
        <v>145</v>
      </c>
      <c r="J18" s="2">
        <v>32</v>
      </c>
      <c r="K18">
        <f t="shared" si="5"/>
        <v>45</v>
      </c>
      <c r="L18">
        <f t="shared" si="6"/>
        <v>36</v>
      </c>
      <c r="M18">
        <f t="shared" si="7"/>
        <v>32</v>
      </c>
      <c r="N18">
        <f t="shared" si="8"/>
        <v>22.8</v>
      </c>
      <c r="O18">
        <f t="shared" si="9"/>
        <v>19</v>
      </c>
    </row>
    <row r="19" spans="1:15" x14ac:dyDescent="0.25">
      <c r="A19" s="2" t="s">
        <v>146</v>
      </c>
      <c r="B19" s="2">
        <v>7</v>
      </c>
      <c r="C19">
        <f t="shared" si="0"/>
        <v>13</v>
      </c>
      <c r="D19">
        <f t="shared" si="1"/>
        <v>10.4</v>
      </c>
      <c r="E19">
        <f t="shared" si="2"/>
        <v>9</v>
      </c>
      <c r="F19">
        <f t="shared" si="3"/>
        <v>6</v>
      </c>
      <c r="G19">
        <f t="shared" si="4"/>
        <v>5</v>
      </c>
      <c r="I19" s="2" t="s">
        <v>146</v>
      </c>
      <c r="J19" s="2">
        <v>31</v>
      </c>
      <c r="K19">
        <f t="shared" si="5"/>
        <v>45</v>
      </c>
      <c r="L19">
        <f t="shared" si="6"/>
        <v>36</v>
      </c>
      <c r="M19">
        <f t="shared" si="7"/>
        <v>32</v>
      </c>
      <c r="N19">
        <f t="shared" si="8"/>
        <v>22.8</v>
      </c>
      <c r="O19">
        <f t="shared" si="9"/>
        <v>19</v>
      </c>
    </row>
    <row r="20" spans="1:15" x14ac:dyDescent="0.25">
      <c r="A20" s="2" t="s">
        <v>147</v>
      </c>
      <c r="B20" s="2">
        <v>8</v>
      </c>
      <c r="C20">
        <f t="shared" si="0"/>
        <v>13</v>
      </c>
      <c r="D20">
        <f t="shared" si="1"/>
        <v>10.4</v>
      </c>
      <c r="E20">
        <f t="shared" si="2"/>
        <v>9</v>
      </c>
      <c r="F20">
        <f t="shared" si="3"/>
        <v>6</v>
      </c>
      <c r="G20">
        <f t="shared" si="4"/>
        <v>5</v>
      </c>
      <c r="I20" s="2" t="s">
        <v>147</v>
      </c>
      <c r="J20" s="2">
        <v>29</v>
      </c>
      <c r="K20">
        <f t="shared" si="5"/>
        <v>45</v>
      </c>
      <c r="L20">
        <f t="shared" si="6"/>
        <v>36</v>
      </c>
      <c r="M20">
        <f t="shared" si="7"/>
        <v>32</v>
      </c>
      <c r="N20">
        <f t="shared" si="8"/>
        <v>22.8</v>
      </c>
      <c r="O20">
        <f t="shared" si="9"/>
        <v>19</v>
      </c>
    </row>
    <row r="21" spans="1:15" x14ac:dyDescent="0.25">
      <c r="A21" s="2" t="s">
        <v>148</v>
      </c>
      <c r="B21" s="2">
        <v>8</v>
      </c>
      <c r="C21">
        <f t="shared" si="0"/>
        <v>13</v>
      </c>
      <c r="D21">
        <f t="shared" si="1"/>
        <v>10.4</v>
      </c>
      <c r="E21">
        <f t="shared" si="2"/>
        <v>9</v>
      </c>
      <c r="F21">
        <f t="shared" si="3"/>
        <v>6</v>
      </c>
      <c r="G21">
        <f t="shared" si="4"/>
        <v>5</v>
      </c>
      <c r="I21" s="2" t="s">
        <v>148</v>
      </c>
      <c r="J21" s="2">
        <v>33</v>
      </c>
      <c r="K21">
        <f t="shared" si="5"/>
        <v>45</v>
      </c>
      <c r="L21">
        <f t="shared" si="6"/>
        <v>36</v>
      </c>
      <c r="M21">
        <f t="shared" si="7"/>
        <v>32</v>
      </c>
      <c r="N21">
        <f t="shared" si="8"/>
        <v>22.8</v>
      </c>
      <c r="O21">
        <f t="shared" si="9"/>
        <v>19</v>
      </c>
    </row>
    <row r="22" spans="1:15" x14ac:dyDescent="0.25">
      <c r="A22" s="2" t="s">
        <v>149</v>
      </c>
      <c r="B22" s="2">
        <v>8</v>
      </c>
      <c r="C22">
        <f t="shared" si="0"/>
        <v>13</v>
      </c>
      <c r="D22">
        <f t="shared" si="1"/>
        <v>10.4</v>
      </c>
      <c r="E22">
        <f t="shared" si="2"/>
        <v>9</v>
      </c>
      <c r="F22">
        <f t="shared" si="3"/>
        <v>6</v>
      </c>
      <c r="G22">
        <f t="shared" si="4"/>
        <v>5</v>
      </c>
      <c r="I22" s="2" t="s">
        <v>149</v>
      </c>
      <c r="J22" s="2">
        <v>37</v>
      </c>
      <c r="K22">
        <f t="shared" si="5"/>
        <v>45</v>
      </c>
      <c r="L22">
        <f t="shared" si="6"/>
        <v>36</v>
      </c>
      <c r="M22">
        <f t="shared" si="7"/>
        <v>32</v>
      </c>
      <c r="N22">
        <f t="shared" si="8"/>
        <v>22.8</v>
      </c>
      <c r="O22">
        <f t="shared" si="9"/>
        <v>19</v>
      </c>
    </row>
    <row r="23" spans="1:15" x14ac:dyDescent="0.25">
      <c r="A23" s="2" t="s">
        <v>150</v>
      </c>
      <c r="B23" s="2">
        <v>9</v>
      </c>
      <c r="C23">
        <f t="shared" si="0"/>
        <v>13</v>
      </c>
      <c r="D23">
        <f t="shared" si="1"/>
        <v>10.4</v>
      </c>
      <c r="E23">
        <f t="shared" si="2"/>
        <v>9</v>
      </c>
      <c r="F23">
        <f t="shared" si="3"/>
        <v>6</v>
      </c>
      <c r="G23">
        <f t="shared" si="4"/>
        <v>5</v>
      </c>
      <c r="I23" s="2" t="s">
        <v>150</v>
      </c>
      <c r="J23" s="2">
        <v>40</v>
      </c>
      <c r="K23">
        <f t="shared" si="5"/>
        <v>45</v>
      </c>
      <c r="L23">
        <f t="shared" si="6"/>
        <v>36</v>
      </c>
      <c r="M23">
        <f t="shared" si="7"/>
        <v>32</v>
      </c>
      <c r="N23">
        <f t="shared" si="8"/>
        <v>22.8</v>
      </c>
      <c r="O23">
        <f t="shared" si="9"/>
        <v>19</v>
      </c>
    </row>
    <row r="24" spans="1:15" x14ac:dyDescent="0.25">
      <c r="A24" s="2" t="s">
        <v>151</v>
      </c>
      <c r="B24" s="2">
        <v>7</v>
      </c>
      <c r="C24">
        <f t="shared" si="0"/>
        <v>13</v>
      </c>
      <c r="D24">
        <f t="shared" si="1"/>
        <v>10.4</v>
      </c>
      <c r="E24">
        <f t="shared" si="2"/>
        <v>9</v>
      </c>
      <c r="F24">
        <f t="shared" si="3"/>
        <v>6</v>
      </c>
      <c r="G24">
        <f t="shared" si="4"/>
        <v>5</v>
      </c>
      <c r="I24" s="2" t="s">
        <v>151</v>
      </c>
      <c r="J24" s="2">
        <v>38</v>
      </c>
      <c r="K24">
        <f t="shared" si="5"/>
        <v>45</v>
      </c>
      <c r="L24">
        <f t="shared" si="6"/>
        <v>36</v>
      </c>
      <c r="M24">
        <f t="shared" si="7"/>
        <v>32</v>
      </c>
      <c r="N24">
        <f t="shared" si="8"/>
        <v>22.8</v>
      </c>
      <c r="O24">
        <f t="shared" si="9"/>
        <v>19</v>
      </c>
    </row>
    <row r="25" spans="1:15" x14ac:dyDescent="0.25">
      <c r="A25" s="2" t="s">
        <v>152</v>
      </c>
      <c r="B25" s="2">
        <v>10</v>
      </c>
      <c r="C25">
        <f t="shared" si="0"/>
        <v>13</v>
      </c>
      <c r="D25">
        <f t="shared" si="1"/>
        <v>10.4</v>
      </c>
      <c r="E25">
        <f t="shared" si="2"/>
        <v>9</v>
      </c>
      <c r="F25">
        <f t="shared" si="3"/>
        <v>6</v>
      </c>
      <c r="G25">
        <f t="shared" si="4"/>
        <v>5</v>
      </c>
      <c r="I25" s="2" t="s">
        <v>152</v>
      </c>
      <c r="J25" s="2">
        <v>38</v>
      </c>
      <c r="K25">
        <f t="shared" si="5"/>
        <v>45</v>
      </c>
      <c r="L25">
        <f t="shared" si="6"/>
        <v>36</v>
      </c>
      <c r="M25">
        <f t="shared" si="7"/>
        <v>32</v>
      </c>
      <c r="N25">
        <f t="shared" si="8"/>
        <v>22.8</v>
      </c>
      <c r="O25">
        <f t="shared" si="9"/>
        <v>19</v>
      </c>
    </row>
    <row r="26" spans="1:15" x14ac:dyDescent="0.25">
      <c r="A26" s="2" t="s">
        <v>153</v>
      </c>
      <c r="B26" s="2">
        <v>7</v>
      </c>
      <c r="C26">
        <f t="shared" si="0"/>
        <v>13</v>
      </c>
      <c r="D26">
        <f t="shared" si="1"/>
        <v>10.4</v>
      </c>
      <c r="E26">
        <f t="shared" si="2"/>
        <v>9</v>
      </c>
      <c r="F26">
        <f t="shared" si="3"/>
        <v>6</v>
      </c>
      <c r="G26">
        <f t="shared" si="4"/>
        <v>5</v>
      </c>
      <c r="I26" s="2" t="s">
        <v>153</v>
      </c>
      <c r="J26" s="2">
        <v>37</v>
      </c>
      <c r="K26">
        <f t="shared" si="5"/>
        <v>45</v>
      </c>
      <c r="L26">
        <f t="shared" si="6"/>
        <v>36</v>
      </c>
      <c r="M26">
        <f t="shared" si="7"/>
        <v>32</v>
      </c>
      <c r="N26">
        <f t="shared" si="8"/>
        <v>22.8</v>
      </c>
      <c r="O26">
        <f t="shared" si="9"/>
        <v>19</v>
      </c>
    </row>
    <row r="27" spans="1:15" x14ac:dyDescent="0.25">
      <c r="A27" s="2" t="s">
        <v>154</v>
      </c>
      <c r="B27" s="2">
        <v>9</v>
      </c>
      <c r="C27">
        <f t="shared" si="0"/>
        <v>13</v>
      </c>
      <c r="D27">
        <f t="shared" si="1"/>
        <v>10.4</v>
      </c>
      <c r="E27">
        <f t="shared" si="2"/>
        <v>9</v>
      </c>
      <c r="F27">
        <f t="shared" si="3"/>
        <v>6</v>
      </c>
      <c r="G27">
        <f t="shared" si="4"/>
        <v>5</v>
      </c>
      <c r="I27" s="2" t="s">
        <v>154</v>
      </c>
      <c r="J27" s="2">
        <v>40</v>
      </c>
      <c r="K27">
        <f t="shared" si="5"/>
        <v>45</v>
      </c>
      <c r="L27">
        <f t="shared" si="6"/>
        <v>36</v>
      </c>
      <c r="M27">
        <f t="shared" si="7"/>
        <v>32</v>
      </c>
      <c r="N27">
        <f t="shared" si="8"/>
        <v>22.8</v>
      </c>
      <c r="O27">
        <f t="shared" si="9"/>
        <v>19</v>
      </c>
    </row>
    <row r="28" spans="1:15" x14ac:dyDescent="0.25">
      <c r="A28" s="2" t="s">
        <v>155</v>
      </c>
      <c r="B28" s="2">
        <v>9</v>
      </c>
      <c r="C28">
        <f t="shared" si="0"/>
        <v>13</v>
      </c>
      <c r="D28">
        <f t="shared" si="1"/>
        <v>10.4</v>
      </c>
      <c r="E28">
        <f t="shared" si="2"/>
        <v>9</v>
      </c>
      <c r="F28">
        <f t="shared" si="3"/>
        <v>6</v>
      </c>
      <c r="G28">
        <f t="shared" si="4"/>
        <v>5</v>
      </c>
      <c r="I28" s="2" t="s">
        <v>155</v>
      </c>
      <c r="J28" s="2">
        <v>37</v>
      </c>
      <c r="K28">
        <f t="shared" si="5"/>
        <v>45</v>
      </c>
      <c r="L28">
        <f t="shared" si="6"/>
        <v>36</v>
      </c>
      <c r="M28">
        <f t="shared" si="7"/>
        <v>32</v>
      </c>
      <c r="N28">
        <f t="shared" si="8"/>
        <v>22.8</v>
      </c>
      <c r="O28">
        <f t="shared" si="9"/>
        <v>19</v>
      </c>
    </row>
    <row r="29" spans="1:15" x14ac:dyDescent="0.25">
      <c r="A29" s="2" t="s">
        <v>156</v>
      </c>
      <c r="B29" s="2">
        <v>10</v>
      </c>
      <c r="C29">
        <f t="shared" si="0"/>
        <v>13</v>
      </c>
      <c r="D29">
        <f t="shared" si="1"/>
        <v>10.4</v>
      </c>
      <c r="E29">
        <f t="shared" si="2"/>
        <v>9</v>
      </c>
      <c r="F29">
        <f t="shared" si="3"/>
        <v>6</v>
      </c>
      <c r="G29">
        <f t="shared" si="4"/>
        <v>5</v>
      </c>
      <c r="I29" s="2" t="s">
        <v>156</v>
      </c>
      <c r="J29" s="2">
        <v>39</v>
      </c>
      <c r="K29">
        <f t="shared" si="5"/>
        <v>45</v>
      </c>
      <c r="L29">
        <f t="shared" si="6"/>
        <v>36</v>
      </c>
      <c r="M29">
        <f t="shared" si="7"/>
        <v>32</v>
      </c>
      <c r="N29">
        <f t="shared" si="8"/>
        <v>22.8</v>
      </c>
      <c r="O29">
        <f t="shared" si="9"/>
        <v>19</v>
      </c>
    </row>
    <row r="30" spans="1:15" x14ac:dyDescent="0.25">
      <c r="A30" s="2" t="s">
        <v>157</v>
      </c>
      <c r="B30" s="2">
        <v>6</v>
      </c>
      <c r="C30">
        <f t="shared" si="0"/>
        <v>13</v>
      </c>
      <c r="D30">
        <f t="shared" si="1"/>
        <v>10.4</v>
      </c>
      <c r="E30">
        <f t="shared" si="2"/>
        <v>9</v>
      </c>
      <c r="F30">
        <f t="shared" si="3"/>
        <v>6</v>
      </c>
      <c r="G30">
        <f t="shared" si="4"/>
        <v>5</v>
      </c>
      <c r="I30" s="2" t="s">
        <v>157</v>
      </c>
      <c r="J30" s="2">
        <v>34</v>
      </c>
      <c r="K30">
        <f t="shared" si="5"/>
        <v>45</v>
      </c>
      <c r="L30">
        <f t="shared" si="6"/>
        <v>36</v>
      </c>
      <c r="M30">
        <f t="shared" si="7"/>
        <v>32</v>
      </c>
      <c r="N30">
        <f t="shared" si="8"/>
        <v>22.8</v>
      </c>
      <c r="O30">
        <f t="shared" si="9"/>
        <v>19</v>
      </c>
    </row>
    <row r="31" spans="1:15" x14ac:dyDescent="0.25">
      <c r="A31" s="2" t="s">
        <v>158</v>
      </c>
      <c r="B31" s="2">
        <v>5</v>
      </c>
      <c r="C31">
        <f t="shared" si="0"/>
        <v>13</v>
      </c>
      <c r="D31">
        <f t="shared" si="1"/>
        <v>10.4</v>
      </c>
      <c r="E31">
        <f t="shared" si="2"/>
        <v>9</v>
      </c>
      <c r="F31">
        <f t="shared" si="3"/>
        <v>6</v>
      </c>
      <c r="G31">
        <f t="shared" si="4"/>
        <v>5</v>
      </c>
      <c r="I31" s="2" t="s">
        <v>158</v>
      </c>
      <c r="J31" s="2">
        <v>33</v>
      </c>
      <c r="K31">
        <f t="shared" si="5"/>
        <v>45</v>
      </c>
      <c r="L31">
        <f t="shared" si="6"/>
        <v>36</v>
      </c>
      <c r="M31">
        <f t="shared" si="7"/>
        <v>32</v>
      </c>
      <c r="N31">
        <f t="shared" si="8"/>
        <v>22.8</v>
      </c>
      <c r="O31">
        <f t="shared" si="9"/>
        <v>19</v>
      </c>
    </row>
    <row r="32" spans="1:15" x14ac:dyDescent="0.25">
      <c r="A32" s="2" t="s">
        <v>159</v>
      </c>
      <c r="B32" s="2">
        <v>6</v>
      </c>
      <c r="C32">
        <f t="shared" si="0"/>
        <v>13</v>
      </c>
      <c r="D32">
        <f t="shared" si="1"/>
        <v>10.4</v>
      </c>
      <c r="E32">
        <f t="shared" si="2"/>
        <v>9</v>
      </c>
      <c r="F32">
        <f t="shared" si="3"/>
        <v>6</v>
      </c>
      <c r="G32">
        <f t="shared" si="4"/>
        <v>5</v>
      </c>
      <c r="I32" s="2" t="s">
        <v>159</v>
      </c>
      <c r="J32" s="2">
        <v>35</v>
      </c>
      <c r="K32">
        <f t="shared" si="5"/>
        <v>45</v>
      </c>
      <c r="L32">
        <f t="shared" si="6"/>
        <v>36</v>
      </c>
      <c r="M32">
        <f t="shared" si="7"/>
        <v>32</v>
      </c>
      <c r="N32">
        <f t="shared" si="8"/>
        <v>22.8</v>
      </c>
      <c r="O32">
        <f t="shared" si="9"/>
        <v>19</v>
      </c>
    </row>
    <row r="33" spans="1:15" x14ac:dyDescent="0.25">
      <c r="A33" s="2" t="s">
        <v>160</v>
      </c>
      <c r="B33" s="2">
        <v>5</v>
      </c>
      <c r="C33">
        <f t="shared" si="0"/>
        <v>13</v>
      </c>
      <c r="D33">
        <f t="shared" si="1"/>
        <v>10.4</v>
      </c>
      <c r="E33">
        <f t="shared" si="2"/>
        <v>9</v>
      </c>
      <c r="F33">
        <f t="shared" si="3"/>
        <v>6</v>
      </c>
      <c r="G33">
        <f t="shared" si="4"/>
        <v>5</v>
      </c>
      <c r="I33" s="2" t="s">
        <v>160</v>
      </c>
      <c r="J33" s="2">
        <v>30</v>
      </c>
      <c r="K33">
        <f t="shared" si="5"/>
        <v>45</v>
      </c>
      <c r="L33">
        <f t="shared" si="6"/>
        <v>36</v>
      </c>
      <c r="M33">
        <f t="shared" si="7"/>
        <v>32</v>
      </c>
      <c r="N33">
        <f t="shared" si="8"/>
        <v>22.8</v>
      </c>
      <c r="O33">
        <f t="shared" si="9"/>
        <v>19</v>
      </c>
    </row>
    <row r="34" spans="1:15" x14ac:dyDescent="0.25">
      <c r="A34" s="2" t="s">
        <v>161</v>
      </c>
      <c r="B34" s="2">
        <v>4</v>
      </c>
      <c r="C34">
        <f t="shared" si="0"/>
        <v>13</v>
      </c>
      <c r="D34">
        <f t="shared" si="1"/>
        <v>10.4</v>
      </c>
      <c r="E34">
        <f t="shared" si="2"/>
        <v>9</v>
      </c>
      <c r="F34">
        <f t="shared" si="3"/>
        <v>6</v>
      </c>
      <c r="G34">
        <f t="shared" si="4"/>
        <v>5</v>
      </c>
      <c r="I34" s="2" t="s">
        <v>161</v>
      </c>
      <c r="J34" s="2">
        <v>28</v>
      </c>
      <c r="K34">
        <f t="shared" si="5"/>
        <v>45</v>
      </c>
      <c r="L34">
        <f t="shared" si="6"/>
        <v>36</v>
      </c>
      <c r="M34">
        <f t="shared" si="7"/>
        <v>32</v>
      </c>
      <c r="N34">
        <f t="shared" si="8"/>
        <v>22.8</v>
      </c>
      <c r="O34">
        <f t="shared" si="9"/>
        <v>19</v>
      </c>
    </row>
    <row r="35" spans="1:15" x14ac:dyDescent="0.25">
      <c r="A35" s="2" t="s">
        <v>162</v>
      </c>
      <c r="B35" s="2">
        <v>5</v>
      </c>
      <c r="C35">
        <f t="shared" si="0"/>
        <v>13</v>
      </c>
      <c r="D35">
        <f t="shared" si="1"/>
        <v>10.4</v>
      </c>
      <c r="E35">
        <f t="shared" si="2"/>
        <v>9</v>
      </c>
      <c r="F35">
        <f t="shared" si="3"/>
        <v>6</v>
      </c>
      <c r="G35">
        <f t="shared" si="4"/>
        <v>5</v>
      </c>
      <c r="I35" s="2" t="s">
        <v>162</v>
      </c>
      <c r="J35" s="2">
        <v>25</v>
      </c>
      <c r="K35">
        <f t="shared" si="5"/>
        <v>45</v>
      </c>
      <c r="L35">
        <f t="shared" si="6"/>
        <v>36</v>
      </c>
      <c r="M35">
        <f t="shared" si="7"/>
        <v>32</v>
      </c>
      <c r="N35">
        <f t="shared" si="8"/>
        <v>22.8</v>
      </c>
      <c r="O35">
        <f t="shared" si="9"/>
        <v>19</v>
      </c>
    </row>
    <row r="36" spans="1:15" x14ac:dyDescent="0.25">
      <c r="A36" s="2" t="s">
        <v>163</v>
      </c>
      <c r="B36" s="2">
        <v>6</v>
      </c>
      <c r="C36">
        <f t="shared" si="0"/>
        <v>13</v>
      </c>
      <c r="D36">
        <f t="shared" si="1"/>
        <v>10.4</v>
      </c>
      <c r="E36">
        <f t="shared" si="2"/>
        <v>9</v>
      </c>
      <c r="F36">
        <f t="shared" si="3"/>
        <v>6</v>
      </c>
      <c r="G36">
        <f t="shared" si="4"/>
        <v>5</v>
      </c>
      <c r="I36" s="2" t="s">
        <v>163</v>
      </c>
      <c r="J36" s="2">
        <v>28</v>
      </c>
      <c r="K36">
        <f t="shared" si="5"/>
        <v>45</v>
      </c>
      <c r="L36">
        <f t="shared" si="6"/>
        <v>36</v>
      </c>
      <c r="M36">
        <f t="shared" si="7"/>
        <v>32</v>
      </c>
      <c r="N36">
        <f t="shared" si="8"/>
        <v>22.8</v>
      </c>
      <c r="O36">
        <f t="shared" si="9"/>
        <v>19</v>
      </c>
    </row>
    <row r="37" spans="1:15" x14ac:dyDescent="0.25">
      <c r="A37" s="2" t="s">
        <v>164</v>
      </c>
      <c r="B37" s="2">
        <v>8</v>
      </c>
      <c r="C37">
        <f t="shared" si="0"/>
        <v>13</v>
      </c>
      <c r="D37">
        <f t="shared" si="1"/>
        <v>10.4</v>
      </c>
      <c r="E37">
        <f t="shared" si="2"/>
        <v>9</v>
      </c>
      <c r="F37">
        <f t="shared" si="3"/>
        <v>6</v>
      </c>
      <c r="G37">
        <f t="shared" si="4"/>
        <v>5</v>
      </c>
      <c r="I37" s="2" t="s">
        <v>164</v>
      </c>
      <c r="J37" s="2">
        <v>29</v>
      </c>
      <c r="K37">
        <f t="shared" si="5"/>
        <v>45</v>
      </c>
      <c r="L37">
        <f t="shared" si="6"/>
        <v>36</v>
      </c>
      <c r="M37">
        <f t="shared" si="7"/>
        <v>32</v>
      </c>
      <c r="N37">
        <f t="shared" si="8"/>
        <v>22.8</v>
      </c>
      <c r="O37">
        <f t="shared" si="9"/>
        <v>19</v>
      </c>
    </row>
    <row r="38" spans="1:15" x14ac:dyDescent="0.25">
      <c r="A38" s="2" t="s">
        <v>165</v>
      </c>
      <c r="B38" s="2">
        <v>9</v>
      </c>
      <c r="C38">
        <f t="shared" si="0"/>
        <v>13</v>
      </c>
      <c r="D38">
        <f t="shared" si="1"/>
        <v>10.4</v>
      </c>
      <c r="E38">
        <f t="shared" si="2"/>
        <v>9</v>
      </c>
      <c r="F38">
        <f t="shared" si="3"/>
        <v>6</v>
      </c>
      <c r="G38">
        <f t="shared" si="4"/>
        <v>5</v>
      </c>
      <c r="I38" s="2" t="s">
        <v>165</v>
      </c>
      <c r="J38" s="2">
        <v>25</v>
      </c>
      <c r="K38">
        <f t="shared" si="5"/>
        <v>45</v>
      </c>
      <c r="L38">
        <f t="shared" si="6"/>
        <v>36</v>
      </c>
      <c r="M38">
        <f t="shared" si="7"/>
        <v>32</v>
      </c>
      <c r="N38">
        <f t="shared" si="8"/>
        <v>22.8</v>
      </c>
      <c r="O38">
        <f t="shared" si="9"/>
        <v>19</v>
      </c>
    </row>
    <row r="39" spans="1:15" x14ac:dyDescent="0.25">
      <c r="A39" s="2" t="s">
        <v>166</v>
      </c>
      <c r="B39" s="2">
        <v>8</v>
      </c>
      <c r="C39">
        <f t="shared" si="0"/>
        <v>13</v>
      </c>
      <c r="D39">
        <f t="shared" si="1"/>
        <v>10.4</v>
      </c>
      <c r="E39">
        <f t="shared" si="2"/>
        <v>9</v>
      </c>
      <c r="F39">
        <f t="shared" si="3"/>
        <v>6</v>
      </c>
      <c r="G39">
        <f t="shared" si="4"/>
        <v>5</v>
      </c>
      <c r="I39" s="2" t="s">
        <v>166</v>
      </c>
      <c r="J39" s="2">
        <v>29</v>
      </c>
      <c r="K39">
        <f t="shared" si="5"/>
        <v>45</v>
      </c>
      <c r="L39">
        <f t="shared" si="6"/>
        <v>36</v>
      </c>
      <c r="M39">
        <f t="shared" si="7"/>
        <v>32</v>
      </c>
      <c r="N39">
        <f t="shared" si="8"/>
        <v>22.8</v>
      </c>
      <c r="O39">
        <f t="shared" si="9"/>
        <v>19</v>
      </c>
    </row>
    <row r="40" spans="1:15" x14ac:dyDescent="0.25">
      <c r="A40" s="2" t="s">
        <v>167</v>
      </c>
      <c r="B40" s="2">
        <v>10</v>
      </c>
      <c r="C40">
        <f t="shared" si="0"/>
        <v>13</v>
      </c>
      <c r="D40">
        <f t="shared" si="1"/>
        <v>10.4</v>
      </c>
      <c r="E40">
        <f t="shared" si="2"/>
        <v>9</v>
      </c>
      <c r="F40">
        <f t="shared" si="3"/>
        <v>6</v>
      </c>
      <c r="G40">
        <f t="shared" si="4"/>
        <v>5</v>
      </c>
      <c r="I40" s="2" t="s">
        <v>167</v>
      </c>
      <c r="J40" s="2">
        <v>25</v>
      </c>
      <c r="K40">
        <f t="shared" si="5"/>
        <v>45</v>
      </c>
      <c r="L40">
        <f t="shared" si="6"/>
        <v>36</v>
      </c>
      <c r="M40">
        <f t="shared" si="7"/>
        <v>32</v>
      </c>
      <c r="N40">
        <f t="shared" si="8"/>
        <v>22.8</v>
      </c>
      <c r="O40">
        <f t="shared" si="9"/>
        <v>19</v>
      </c>
    </row>
    <row r="41" spans="1:15" x14ac:dyDescent="0.25">
      <c r="A41" s="2" t="s">
        <v>168</v>
      </c>
      <c r="B41" s="2">
        <v>8</v>
      </c>
      <c r="C41">
        <f t="shared" si="0"/>
        <v>13</v>
      </c>
      <c r="D41">
        <f t="shared" si="1"/>
        <v>10.4</v>
      </c>
      <c r="E41">
        <f t="shared" si="2"/>
        <v>9</v>
      </c>
      <c r="F41">
        <f t="shared" si="3"/>
        <v>6</v>
      </c>
      <c r="G41">
        <f t="shared" si="4"/>
        <v>5</v>
      </c>
      <c r="I41" s="2" t="s">
        <v>168</v>
      </c>
      <c r="J41" s="2">
        <v>22</v>
      </c>
      <c r="K41">
        <f t="shared" si="5"/>
        <v>45</v>
      </c>
      <c r="L41">
        <f t="shared" si="6"/>
        <v>36</v>
      </c>
      <c r="M41">
        <f t="shared" si="7"/>
        <v>32</v>
      </c>
      <c r="N41">
        <f t="shared" si="8"/>
        <v>22.8</v>
      </c>
      <c r="O41">
        <f t="shared" si="9"/>
        <v>19</v>
      </c>
    </row>
    <row r="42" spans="1:15" x14ac:dyDescent="0.25">
      <c r="A42" s="2" t="s">
        <v>169</v>
      </c>
      <c r="B42" s="2">
        <v>7</v>
      </c>
      <c r="C42">
        <f t="shared" si="0"/>
        <v>13</v>
      </c>
      <c r="D42">
        <f t="shared" si="1"/>
        <v>10.4</v>
      </c>
      <c r="E42">
        <f t="shared" si="2"/>
        <v>9</v>
      </c>
      <c r="F42">
        <f t="shared" si="3"/>
        <v>6</v>
      </c>
      <c r="G42">
        <f t="shared" si="4"/>
        <v>5</v>
      </c>
      <c r="I42" s="2" t="s">
        <v>169</v>
      </c>
      <c r="J42" s="2">
        <v>27</v>
      </c>
      <c r="K42">
        <f t="shared" si="5"/>
        <v>45</v>
      </c>
      <c r="L42">
        <f t="shared" si="6"/>
        <v>36</v>
      </c>
      <c r="M42">
        <f t="shared" si="7"/>
        <v>32</v>
      </c>
      <c r="N42">
        <f t="shared" si="8"/>
        <v>22.8</v>
      </c>
      <c r="O42">
        <f t="shared" si="9"/>
        <v>19</v>
      </c>
    </row>
    <row r="43" spans="1:15" x14ac:dyDescent="0.25">
      <c r="A43" s="2" t="s">
        <v>170</v>
      </c>
      <c r="B43" s="2">
        <v>11</v>
      </c>
      <c r="C43">
        <f t="shared" si="0"/>
        <v>13</v>
      </c>
      <c r="D43">
        <f t="shared" si="1"/>
        <v>10.4</v>
      </c>
      <c r="E43">
        <f t="shared" si="2"/>
        <v>9</v>
      </c>
      <c r="F43">
        <f t="shared" si="3"/>
        <v>6</v>
      </c>
      <c r="G43">
        <f t="shared" si="4"/>
        <v>5</v>
      </c>
      <c r="I43" s="2" t="s">
        <v>170</v>
      </c>
      <c r="J43" s="2">
        <v>23</v>
      </c>
      <c r="K43">
        <f t="shared" si="5"/>
        <v>45</v>
      </c>
      <c r="L43">
        <f t="shared" si="6"/>
        <v>36</v>
      </c>
      <c r="M43">
        <f t="shared" si="7"/>
        <v>32</v>
      </c>
      <c r="N43">
        <f t="shared" si="8"/>
        <v>22.8</v>
      </c>
      <c r="O43">
        <f t="shared" si="9"/>
        <v>19</v>
      </c>
    </row>
    <row r="44" spans="1:15" x14ac:dyDescent="0.25">
      <c r="A44" s="2" t="s">
        <v>171</v>
      </c>
      <c r="B44" s="2">
        <v>10</v>
      </c>
      <c r="C44">
        <f t="shared" si="0"/>
        <v>13</v>
      </c>
      <c r="D44">
        <f t="shared" si="1"/>
        <v>10.4</v>
      </c>
      <c r="E44">
        <f t="shared" si="2"/>
        <v>9</v>
      </c>
      <c r="F44">
        <f t="shared" si="3"/>
        <v>6</v>
      </c>
      <c r="G44">
        <f t="shared" si="4"/>
        <v>5</v>
      </c>
      <c r="I44" s="2" t="s">
        <v>171</v>
      </c>
      <c r="J44" s="2">
        <v>26</v>
      </c>
      <c r="K44">
        <f t="shared" si="5"/>
        <v>45</v>
      </c>
      <c r="L44">
        <f t="shared" si="6"/>
        <v>36</v>
      </c>
      <c r="M44">
        <f t="shared" si="7"/>
        <v>32</v>
      </c>
      <c r="N44">
        <f t="shared" si="8"/>
        <v>22.8</v>
      </c>
      <c r="O44">
        <f t="shared" si="9"/>
        <v>19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GridLines="0" tabSelected="1" workbookViewId="0">
      <selection activeCell="B13" sqref="B13"/>
    </sheetView>
  </sheetViews>
  <sheetFormatPr defaultRowHeight="15" x14ac:dyDescent="0.25"/>
  <cols>
    <col min="1" max="6" width="25.140625" customWidth="1"/>
  </cols>
  <sheetData>
    <row r="1" spans="1:6" ht="16.5" thickBot="1" x14ac:dyDescent="0.3">
      <c r="A1" s="11" t="s">
        <v>181</v>
      </c>
      <c r="B1" s="12"/>
      <c r="C1" s="12"/>
      <c r="D1" s="12"/>
      <c r="E1" s="12"/>
      <c r="F1" s="12"/>
    </row>
    <row r="2" spans="1:6" ht="15.75" thickTop="1" x14ac:dyDescent="0.25">
      <c r="A2" s="13" t="s">
        <v>182</v>
      </c>
      <c r="B2" s="14"/>
      <c r="C2" s="14"/>
      <c r="D2" s="14"/>
      <c r="E2" s="14"/>
      <c r="F2" s="15"/>
    </row>
    <row r="3" spans="1:6" x14ac:dyDescent="0.25">
      <c r="A3" s="16" t="s">
        <v>195</v>
      </c>
      <c r="B3" s="17"/>
      <c r="C3" s="17"/>
      <c r="D3" s="17"/>
      <c r="E3" s="17"/>
      <c r="F3" s="18"/>
    </row>
    <row r="4" spans="1:6" ht="21" customHeight="1" x14ac:dyDescent="0.25">
      <c r="A4" s="16" t="s">
        <v>197</v>
      </c>
      <c r="B4" s="17"/>
      <c r="C4" s="17"/>
      <c r="D4" s="17"/>
      <c r="E4" s="17"/>
      <c r="F4" s="18"/>
    </row>
    <row r="5" spans="1:6" x14ac:dyDescent="0.25">
      <c r="A5" s="16" t="s">
        <v>198</v>
      </c>
      <c r="B5" s="17"/>
      <c r="C5" s="17"/>
      <c r="D5" s="17"/>
      <c r="E5" s="17"/>
      <c r="F5" s="18"/>
    </row>
    <row r="6" spans="1:6" ht="15.75" customHeight="1" thickBot="1" x14ac:dyDescent="0.3">
      <c r="A6" s="16"/>
      <c r="B6" s="17"/>
      <c r="C6" s="17"/>
      <c r="D6" s="17"/>
      <c r="E6" s="17"/>
      <c r="F6" s="18"/>
    </row>
    <row r="7" spans="1:6" ht="15.75" thickTop="1" x14ac:dyDescent="0.25">
      <c r="A7" s="13" t="s">
        <v>183</v>
      </c>
      <c r="B7" s="14"/>
      <c r="C7" s="14"/>
      <c r="D7" s="14"/>
      <c r="E7" s="14"/>
      <c r="F7" s="15"/>
    </row>
    <row r="8" spans="1:6" ht="30" customHeight="1" x14ac:dyDescent="0.25">
      <c r="A8" s="16" t="s">
        <v>196</v>
      </c>
      <c r="B8" s="17"/>
      <c r="C8" s="17"/>
      <c r="D8" s="17"/>
      <c r="E8" s="17"/>
      <c r="F8" s="18"/>
    </row>
    <row r="9" spans="1:6" x14ac:dyDescent="0.25">
      <c r="A9" s="16"/>
      <c r="B9" s="17"/>
      <c r="C9" s="17"/>
      <c r="D9" s="17"/>
      <c r="E9" s="17"/>
      <c r="F9" s="18"/>
    </row>
    <row r="10" spans="1:6" ht="27.75" customHeight="1" x14ac:dyDescent="0.25">
      <c r="A10" s="16"/>
      <c r="B10" s="17"/>
      <c r="C10" s="17"/>
      <c r="D10" s="17"/>
      <c r="E10" s="17"/>
      <c r="F10" s="18"/>
    </row>
    <row r="11" spans="1:6" ht="28.5" customHeight="1" x14ac:dyDescent="0.25">
      <c r="A11" s="16"/>
      <c r="B11" s="17"/>
      <c r="C11" s="17"/>
      <c r="D11" s="17"/>
      <c r="E11" s="17"/>
      <c r="F11" s="18"/>
    </row>
  </sheetData>
  <mergeCells count="11">
    <mergeCell ref="A1:F1"/>
    <mergeCell ref="A2:F2"/>
    <mergeCell ref="A3:F3"/>
    <mergeCell ref="A4:F4"/>
    <mergeCell ref="A11:F11"/>
    <mergeCell ref="A5:F5"/>
    <mergeCell ref="A7:F7"/>
    <mergeCell ref="A8:F8"/>
    <mergeCell ref="A9:F9"/>
    <mergeCell ref="A10:F10"/>
    <mergeCell ref="A6:F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DEFEITOS</vt:lpstr>
      <vt:lpstr>EXPERIMENTO</vt:lpstr>
      <vt:lpstr>PRODUTIVIDADE</vt:lpstr>
      <vt:lpstr>PLANO QUALIDADE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</dc:creator>
  <cp:lastModifiedBy>Pc</cp:lastModifiedBy>
  <dcterms:created xsi:type="dcterms:W3CDTF">2012-08-11T21:53:20Z</dcterms:created>
  <dcterms:modified xsi:type="dcterms:W3CDTF">2015-02-21T02:18:25Z</dcterms:modified>
</cp:coreProperties>
</file>