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<sst xmlns="http://schemas.openxmlformats.org/spreadsheetml/2006/main" count="242" uniqueCount="56">
  <si>
    <t xml:space="preserve"> </t>
  </si>
  <si>
    <t>Nama Lengkap</t>
  </si>
  <si>
    <t>Usia</t>
  </si>
  <si>
    <t>Jenis Kelamin</t>
  </si>
  <si>
    <t>Frekuensi penggunaan smartphone dalam sehari</t>
  </si>
  <si>
    <t>Bahasa yang paling sering digunakan sehari hari</t>
  </si>
  <si>
    <t>1.1 WPM pengujian pertama (Non-Swipe)</t>
  </si>
  <si>
    <t>1.2 Akurasi pengujian pertama (Non-Swipe)</t>
  </si>
  <si>
    <t>2.1 WPM pengujian kedua (Non-Swipe)</t>
  </si>
  <si>
    <t>2.2 Akurasi pengujian kedua (Non-Swipe)</t>
  </si>
  <si>
    <t>3.1 WPM pengujian ketiga (Non-Swipe)</t>
  </si>
  <si>
    <t>3.2 Akurasi pengujian ketiga (Non-Swipe)</t>
  </si>
  <si>
    <t>1.1 WPM pengujian pertama (Swipe)</t>
  </si>
  <si>
    <t>1.2 Akurasi pengujian pertama (Swipe)</t>
  </si>
  <si>
    <t>2.1 WPM pengujian kedua (Swipe)</t>
  </si>
  <si>
    <t>2.2 Akurasi pengujian kedua (Swipe)</t>
  </si>
  <si>
    <t>3.1 WPM pengujian ketiga (Swipe)</t>
  </si>
  <si>
    <t>3.2 Akurasi pengujian ketiga (Swipe)</t>
  </si>
  <si>
    <t>Bagaimana menurut Anda kemudahan menggunakan keyboard normal dalam Bahasa Indonesia</t>
  </si>
  <si>
    <t>Bagaimana menurut Anda kemudahan menggunakan keyboard swipe dalam Bahasa Indonesia?</t>
  </si>
  <si>
    <t>Bagaimana menurut Anda kemudahan menggunakan keyboard normal dalam Bahasa Inggris?</t>
  </si>
  <si>
    <t>Bagaimana menurut Anda kemudahan menggunakan keyboard swipe dalam Bahasa Inggris?</t>
  </si>
  <si>
    <t>Bagaimana menurut Anda kemudahan menggunakan keyboard normal dalam Bahasa Jawa?</t>
  </si>
  <si>
    <t>Bagaimana menurut Anda kemudahan menggunakan keyboard swipe dalam Bahasa Jawa?</t>
  </si>
  <si>
    <t>Bagaimana menurut Anda akurasi keyboard swipe dalam Bahasa Indonesia?</t>
  </si>
  <si>
    <t>Bagaimana menurut Anda akurasi keyboard swipe dalam Bahasa Inggris?</t>
  </si>
  <si>
    <t>Bagaimana menurut Anda akurasi keyboard swipe dalam Bahasa Jawa?</t>
  </si>
  <si>
    <t>Aura</t>
  </si>
  <si>
    <t>Perempuan</t>
  </si>
  <si>
    <t>7-8 jam</t>
  </si>
  <si>
    <t>Bahasa Indonesia</t>
  </si>
  <si>
    <t>Nur Fitri Febriani</t>
  </si>
  <si>
    <t>Nur Rahmat Dwi Riyanto</t>
  </si>
  <si>
    <t>Laki-laki</t>
  </si>
  <si>
    <t>Lebih dari 8 jam</t>
  </si>
  <si>
    <t>Bagas Cahya Aji</t>
  </si>
  <si>
    <t>5-6 jam</t>
  </si>
  <si>
    <t>00</t>
  </si>
  <si>
    <t>Muhammad Zain</t>
  </si>
  <si>
    <t>3-4 jam</t>
  </si>
  <si>
    <t>Bayu Adji Pratama</t>
  </si>
  <si>
    <t>Non-Swipe</t>
  </si>
  <si>
    <t>Performa Non-Swipe</t>
  </si>
  <si>
    <t>Partisipan</t>
  </si>
  <si>
    <t>Pengujian 1</t>
  </si>
  <si>
    <t>Pengujian 2</t>
  </si>
  <si>
    <t>Pengujian 3</t>
  </si>
  <si>
    <t>Mean</t>
  </si>
  <si>
    <t>WPM</t>
  </si>
  <si>
    <t>Akurasi</t>
  </si>
  <si>
    <t>Bahasa</t>
  </si>
  <si>
    <t>Bahasa Inggris</t>
  </si>
  <si>
    <t>Bahasa Jawa</t>
  </si>
  <si>
    <t>Performa Swipe</t>
  </si>
  <si>
    <t>SD</t>
  </si>
  <si>
    <t>Swipe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</si>
</sst>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6" fillId="0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/>
    </xf>
    <xf borderId="5" fillId="0" fontId="1" numFmtId="4" xfId="0" applyBorder="1" applyFont="1" applyNumberFormat="1"/>
    <xf borderId="5" fillId="0" fontId="1" numFmtId="4" xfId="0" applyAlignment="1" applyBorder="1" applyFont="1" applyNumberFormat="1">
      <alignment readingOrder="0"/>
    </xf>
    <xf borderId="5" fillId="0" fontId="1" numFmtId="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6</v>
      </c>
      <c r="AF1" s="2" t="s">
        <v>7</v>
      </c>
      <c r="AG1" s="2" t="s">
        <v>8</v>
      </c>
      <c r="AH1" s="2" t="s">
        <v>9</v>
      </c>
      <c r="AI1" s="2" t="s">
        <v>10</v>
      </c>
      <c r="AJ1" s="2" t="s">
        <v>11</v>
      </c>
      <c r="AK1" s="2" t="s">
        <v>12</v>
      </c>
      <c r="AL1" s="2" t="s">
        <v>13</v>
      </c>
      <c r="AM1" s="2" t="s">
        <v>14</v>
      </c>
      <c r="AN1" s="2" t="s">
        <v>15</v>
      </c>
      <c r="AO1" s="2" t="s">
        <v>16</v>
      </c>
      <c r="AP1" s="2" t="s">
        <v>17</v>
      </c>
      <c r="AQ1" s="2" t="s">
        <v>18</v>
      </c>
      <c r="AR1" s="2" t="s">
        <v>19</v>
      </c>
      <c r="AS1" s="2" t="s">
        <v>20</v>
      </c>
      <c r="AT1" s="2" t="s">
        <v>21</v>
      </c>
      <c r="AU1" s="2" t="s">
        <v>22</v>
      </c>
      <c r="AV1" s="2" t="s">
        <v>23</v>
      </c>
      <c r="AW1" s="2" t="s">
        <v>24</v>
      </c>
      <c r="AX1" s="2" t="s">
        <v>25</v>
      </c>
      <c r="AY1" s="2" t="s">
        <v>26</v>
      </c>
    </row>
    <row r="2">
      <c r="A2" s="3">
        <v>45259.85995453704</v>
      </c>
      <c r="B2" s="4" t="s">
        <v>27</v>
      </c>
      <c r="C2" s="4">
        <v>22.0</v>
      </c>
      <c r="D2" s="4" t="s">
        <v>28</v>
      </c>
      <c r="E2" s="4" t="s">
        <v>29</v>
      </c>
      <c r="F2" s="4" t="s">
        <v>30</v>
      </c>
      <c r="G2" s="4">
        <v>49.38</v>
      </c>
      <c r="H2" s="4">
        <v>85.07</v>
      </c>
      <c r="I2" s="4">
        <v>52.47</v>
      </c>
      <c r="J2" s="4">
        <v>87.23</v>
      </c>
      <c r="K2" s="4">
        <v>44.43</v>
      </c>
      <c r="L2" s="4">
        <v>87.75</v>
      </c>
      <c r="M2" s="4">
        <v>16.4</v>
      </c>
      <c r="N2" s="4">
        <v>73.25</v>
      </c>
      <c r="O2" s="4">
        <v>22.97</v>
      </c>
      <c r="P2" s="4">
        <v>87.5</v>
      </c>
      <c r="Q2" s="4">
        <v>26.03</v>
      </c>
      <c r="R2" s="4">
        <v>88.78</v>
      </c>
      <c r="S2" s="4">
        <v>39.15</v>
      </c>
      <c r="T2" s="4">
        <v>87.99</v>
      </c>
      <c r="U2" s="4">
        <v>30.74</v>
      </c>
      <c r="V2" s="4">
        <v>79.78</v>
      </c>
      <c r="W2" s="4">
        <v>40.09</v>
      </c>
      <c r="X2" s="4">
        <v>87.64</v>
      </c>
      <c r="Y2" s="4">
        <v>28.43</v>
      </c>
      <c r="Z2" s="4">
        <v>90.0</v>
      </c>
      <c r="AA2" s="4">
        <v>18.18</v>
      </c>
      <c r="AB2" s="4">
        <v>76.91</v>
      </c>
      <c r="AC2" s="4">
        <v>24.39</v>
      </c>
      <c r="AD2" s="4">
        <v>87.57</v>
      </c>
      <c r="AE2" s="4">
        <v>23.64</v>
      </c>
      <c r="AF2" s="4">
        <v>66.45</v>
      </c>
      <c r="AG2" s="4">
        <v>39.65</v>
      </c>
      <c r="AH2" s="4">
        <v>72.65</v>
      </c>
      <c r="AI2" s="4">
        <v>23.49</v>
      </c>
      <c r="AJ2" s="4">
        <v>67.27</v>
      </c>
      <c r="AK2" s="4">
        <v>22.61</v>
      </c>
      <c r="AL2" s="4">
        <v>70.76</v>
      </c>
      <c r="AM2" s="4">
        <v>25.64</v>
      </c>
      <c r="AN2" s="4">
        <v>71.92</v>
      </c>
      <c r="AO2" s="4">
        <v>26.0</v>
      </c>
      <c r="AP2" s="4">
        <v>75.21</v>
      </c>
      <c r="AQ2" s="4">
        <v>4.0</v>
      </c>
      <c r="AR2" s="4">
        <v>2.0</v>
      </c>
      <c r="AS2" s="4">
        <v>3.0</v>
      </c>
      <c r="AT2" s="4">
        <v>3.0</v>
      </c>
      <c r="AU2" s="4">
        <v>2.0</v>
      </c>
      <c r="AV2" s="4">
        <v>3.0</v>
      </c>
      <c r="AW2" s="4">
        <v>1.0</v>
      </c>
      <c r="AX2" s="4">
        <v>1.0</v>
      </c>
      <c r="AY2" s="4">
        <v>3.0</v>
      </c>
    </row>
    <row r="3">
      <c r="A3" s="3">
        <v>45261.329236307865</v>
      </c>
      <c r="B3" s="4" t="s">
        <v>31</v>
      </c>
      <c r="C3" s="4">
        <v>26.0</v>
      </c>
      <c r="D3" s="4" t="s">
        <v>28</v>
      </c>
      <c r="E3" s="4" t="s">
        <v>29</v>
      </c>
      <c r="F3" s="4" t="s">
        <v>30</v>
      </c>
      <c r="G3" s="4">
        <v>28.98</v>
      </c>
      <c r="H3" s="4">
        <v>87.54</v>
      </c>
      <c r="I3" s="4">
        <v>29.72</v>
      </c>
      <c r="J3" s="4">
        <v>86.11</v>
      </c>
      <c r="K3" s="4">
        <v>44.01</v>
      </c>
      <c r="L3" s="4">
        <v>92.8</v>
      </c>
      <c r="M3" s="4">
        <v>29.8</v>
      </c>
      <c r="N3" s="4">
        <v>3.91</v>
      </c>
      <c r="O3" s="4">
        <v>24.23</v>
      </c>
      <c r="P3" s="4">
        <v>16.28</v>
      </c>
      <c r="Q3" s="4">
        <v>23.52</v>
      </c>
      <c r="R3" s="4">
        <v>11.06</v>
      </c>
      <c r="S3" s="4">
        <v>33.21</v>
      </c>
      <c r="T3" s="4">
        <v>89.25</v>
      </c>
      <c r="U3" s="4">
        <v>31.38</v>
      </c>
      <c r="V3" s="4">
        <v>91.21</v>
      </c>
      <c r="W3" s="4">
        <v>31.48</v>
      </c>
      <c r="X3" s="4">
        <v>89.19</v>
      </c>
      <c r="Y3" s="4">
        <v>15.83</v>
      </c>
      <c r="Z3" s="4">
        <v>86.49</v>
      </c>
      <c r="AA3" s="4">
        <v>22.08</v>
      </c>
      <c r="AB3" s="4">
        <v>92.93</v>
      </c>
      <c r="AC3" s="4">
        <v>8.21</v>
      </c>
      <c r="AD3" s="4">
        <v>54.63</v>
      </c>
      <c r="AE3" s="4">
        <v>42.79</v>
      </c>
      <c r="AF3" s="4">
        <v>93.73</v>
      </c>
      <c r="AG3" s="4">
        <v>40.87</v>
      </c>
      <c r="AH3" s="4">
        <v>87.66</v>
      </c>
      <c r="AI3" s="4">
        <v>40.25</v>
      </c>
      <c r="AJ3" s="4">
        <v>91.26</v>
      </c>
      <c r="AK3" s="4">
        <v>28.55</v>
      </c>
      <c r="AL3" s="4">
        <v>15.58</v>
      </c>
      <c r="AM3" s="4">
        <v>19.28</v>
      </c>
      <c r="AN3" s="4">
        <v>87.06</v>
      </c>
      <c r="AO3" s="4">
        <v>22.07</v>
      </c>
      <c r="AP3" s="4">
        <v>94.53</v>
      </c>
      <c r="AQ3" s="4">
        <v>3.0</v>
      </c>
      <c r="AR3" s="4">
        <v>2.0</v>
      </c>
      <c r="AS3" s="4">
        <v>3.0</v>
      </c>
      <c r="AT3" s="4">
        <v>4.0</v>
      </c>
      <c r="AU3" s="4">
        <v>4.0</v>
      </c>
      <c r="AV3" s="4">
        <v>3.0</v>
      </c>
      <c r="AW3" s="4">
        <v>2.0</v>
      </c>
      <c r="AX3" s="4">
        <v>4.0</v>
      </c>
      <c r="AY3" s="4">
        <v>3.0</v>
      </c>
    </row>
    <row r="4">
      <c r="A4" s="3">
        <v>45264.696914305554</v>
      </c>
      <c r="B4" s="4" t="s">
        <v>32</v>
      </c>
      <c r="C4" s="4">
        <v>27.0</v>
      </c>
      <c r="D4" s="4" t="s">
        <v>33</v>
      </c>
      <c r="E4" s="4" t="s">
        <v>34</v>
      </c>
      <c r="F4" s="4" t="s">
        <v>30</v>
      </c>
      <c r="G4" s="4">
        <v>33.21</v>
      </c>
      <c r="H4" s="4">
        <v>98.72</v>
      </c>
      <c r="I4" s="4">
        <v>32.93</v>
      </c>
      <c r="J4" s="4">
        <v>89.31</v>
      </c>
      <c r="K4" s="4">
        <v>37.1</v>
      </c>
      <c r="L4" s="4">
        <v>91.46</v>
      </c>
      <c r="M4" s="4">
        <v>25.54</v>
      </c>
      <c r="N4" s="4">
        <v>88.35</v>
      </c>
      <c r="O4" s="4">
        <v>24.3</v>
      </c>
      <c r="P4" s="4">
        <v>92.32</v>
      </c>
      <c r="Q4" s="4">
        <v>24.09</v>
      </c>
      <c r="R4" s="4">
        <v>88.55</v>
      </c>
      <c r="S4" s="4">
        <v>32.32</v>
      </c>
      <c r="T4" s="4">
        <v>98.9</v>
      </c>
      <c r="U4" s="4">
        <v>26.99</v>
      </c>
      <c r="V4" s="4">
        <v>87.72</v>
      </c>
      <c r="W4" s="4">
        <v>31.95</v>
      </c>
      <c r="X4" s="4">
        <v>93.28</v>
      </c>
      <c r="Y4" s="4">
        <v>22.15</v>
      </c>
      <c r="Z4" s="4">
        <v>90.68</v>
      </c>
      <c r="AA4" s="4">
        <v>28.36</v>
      </c>
      <c r="AB4" s="4">
        <v>89.03</v>
      </c>
      <c r="AC4" s="4">
        <v>32.09</v>
      </c>
      <c r="AD4" s="4">
        <v>98.63</v>
      </c>
      <c r="AE4" s="4">
        <v>11.95</v>
      </c>
      <c r="AF4" s="4">
        <v>96.62</v>
      </c>
      <c r="AG4" s="4">
        <v>13.17</v>
      </c>
      <c r="AH4" s="4">
        <v>78.04</v>
      </c>
      <c r="AI4" s="4">
        <v>6.38</v>
      </c>
      <c r="AJ4" s="4">
        <v>61.92</v>
      </c>
      <c r="AK4" s="4">
        <v>32.77</v>
      </c>
      <c r="AL4" s="4">
        <v>92.87</v>
      </c>
      <c r="AM4" s="4">
        <v>29.77</v>
      </c>
      <c r="AN4" s="4">
        <v>90.17</v>
      </c>
      <c r="AO4" s="4">
        <v>27.1</v>
      </c>
      <c r="AP4" s="4">
        <v>89.4</v>
      </c>
      <c r="AQ4" s="4">
        <v>3.0</v>
      </c>
      <c r="AR4" s="4">
        <v>4.0</v>
      </c>
      <c r="AS4" s="4">
        <v>3.0</v>
      </c>
      <c r="AT4" s="4">
        <v>4.0</v>
      </c>
      <c r="AU4" s="4">
        <v>2.0</v>
      </c>
      <c r="AV4" s="4">
        <v>3.0</v>
      </c>
      <c r="AW4" s="4">
        <v>3.0</v>
      </c>
      <c r="AX4" s="4">
        <v>4.0</v>
      </c>
      <c r="AY4" s="4">
        <v>3.0</v>
      </c>
    </row>
    <row r="5">
      <c r="A5" s="3">
        <v>45265.42069454861</v>
      </c>
      <c r="B5" s="4" t="s">
        <v>35</v>
      </c>
      <c r="C5" s="4">
        <v>22.0</v>
      </c>
      <c r="D5" s="4" t="s">
        <v>33</v>
      </c>
      <c r="E5" s="4" t="s">
        <v>36</v>
      </c>
      <c r="F5" s="4" t="s">
        <v>30</v>
      </c>
      <c r="G5" s="4">
        <v>17.91</v>
      </c>
      <c r="H5" s="4">
        <v>92.39</v>
      </c>
      <c r="I5" s="4">
        <v>19.34</v>
      </c>
      <c r="J5" s="4">
        <v>93.84</v>
      </c>
      <c r="K5" s="4">
        <v>20.97</v>
      </c>
      <c r="L5" s="4">
        <v>97.67</v>
      </c>
      <c r="M5" s="5" t="s">
        <v>37</v>
      </c>
      <c r="N5" s="4">
        <v>3.73</v>
      </c>
      <c r="O5" s="5" t="s">
        <v>37</v>
      </c>
      <c r="P5" s="4">
        <v>8.71</v>
      </c>
      <c r="Q5" s="5" t="s">
        <v>37</v>
      </c>
      <c r="R5" s="4">
        <v>5.07</v>
      </c>
      <c r="S5" s="4">
        <v>18.33</v>
      </c>
      <c r="T5" s="4">
        <v>93.02</v>
      </c>
      <c r="U5" s="4">
        <v>18.53</v>
      </c>
      <c r="V5" s="4">
        <v>91.19</v>
      </c>
      <c r="W5" s="4">
        <v>19.31</v>
      </c>
      <c r="X5" s="4">
        <v>97.56</v>
      </c>
      <c r="Y5" s="5" t="s">
        <v>37</v>
      </c>
      <c r="Z5" s="4">
        <v>3.73</v>
      </c>
      <c r="AA5" s="5" t="s">
        <v>37</v>
      </c>
      <c r="AB5" s="4">
        <v>8.71</v>
      </c>
      <c r="AC5" s="5" t="s">
        <v>37</v>
      </c>
      <c r="AD5" s="4">
        <v>5.07</v>
      </c>
      <c r="AE5" s="4">
        <v>23.14</v>
      </c>
      <c r="AF5" s="4">
        <v>97.6</v>
      </c>
      <c r="AG5" s="4">
        <v>24.84</v>
      </c>
      <c r="AH5" s="4">
        <v>99.47</v>
      </c>
      <c r="AI5" s="4">
        <v>23.49</v>
      </c>
      <c r="AJ5" s="4">
        <v>97.03</v>
      </c>
      <c r="AK5" s="5" t="s">
        <v>37</v>
      </c>
      <c r="AL5" s="4">
        <v>5.73</v>
      </c>
      <c r="AM5" s="5" t="s">
        <v>37</v>
      </c>
      <c r="AN5" s="4">
        <v>3.07</v>
      </c>
      <c r="AO5" s="5" t="s">
        <v>37</v>
      </c>
      <c r="AP5" s="4">
        <v>5.71</v>
      </c>
      <c r="AQ5" s="4">
        <v>4.0</v>
      </c>
      <c r="AR5" s="4">
        <v>1.0</v>
      </c>
      <c r="AS5" s="4">
        <v>3.0</v>
      </c>
      <c r="AT5" s="4">
        <v>1.0</v>
      </c>
      <c r="AU5" s="4">
        <v>4.0</v>
      </c>
      <c r="AV5" s="4">
        <v>1.0</v>
      </c>
      <c r="AW5" s="4">
        <v>1.0</v>
      </c>
      <c r="AX5" s="4">
        <v>1.0</v>
      </c>
      <c r="AY5" s="4">
        <v>1.0</v>
      </c>
    </row>
    <row r="6">
      <c r="A6" s="3">
        <v>45265.587882962966</v>
      </c>
      <c r="B6" s="4" t="s">
        <v>38</v>
      </c>
      <c r="C6" s="4">
        <v>24.0</v>
      </c>
      <c r="D6" s="4" t="s">
        <v>33</v>
      </c>
      <c r="E6" s="4" t="s">
        <v>39</v>
      </c>
      <c r="F6" s="4" t="s">
        <v>30</v>
      </c>
      <c r="G6" s="4">
        <v>38.35</v>
      </c>
      <c r="H6" s="4">
        <v>96.85</v>
      </c>
      <c r="I6" s="4">
        <v>37.44</v>
      </c>
      <c r="J6" s="4">
        <v>91.82</v>
      </c>
      <c r="K6" s="4">
        <v>35.57</v>
      </c>
      <c r="L6" s="4">
        <v>95.84</v>
      </c>
      <c r="M6" s="4">
        <v>37.35</v>
      </c>
      <c r="N6" s="4">
        <v>96.85</v>
      </c>
      <c r="O6" s="4">
        <v>37.44</v>
      </c>
      <c r="P6" s="4">
        <v>91.82</v>
      </c>
      <c r="Q6" s="4">
        <v>35.57</v>
      </c>
      <c r="R6" s="4">
        <v>95.84</v>
      </c>
      <c r="S6" s="4">
        <v>97.88</v>
      </c>
      <c r="T6" s="4">
        <v>38.51</v>
      </c>
      <c r="U6" s="4">
        <v>96.88</v>
      </c>
      <c r="V6" s="4">
        <v>38.51</v>
      </c>
      <c r="W6" s="4">
        <v>96.88</v>
      </c>
      <c r="X6" s="4">
        <v>38.0</v>
      </c>
      <c r="Y6" s="4">
        <v>78.55</v>
      </c>
      <c r="Z6" s="4">
        <v>5.0</v>
      </c>
      <c r="AA6" s="4">
        <v>70.55</v>
      </c>
      <c r="AB6" s="4">
        <v>6.0</v>
      </c>
      <c r="AC6" s="4">
        <v>69.55</v>
      </c>
      <c r="AD6" s="4">
        <v>7.0</v>
      </c>
      <c r="AE6" s="4">
        <v>80.9</v>
      </c>
      <c r="AF6" s="4">
        <v>80.45</v>
      </c>
      <c r="AG6" s="4">
        <v>79.23</v>
      </c>
      <c r="AH6" s="4">
        <v>70.23</v>
      </c>
      <c r="AI6" s="4">
        <v>70.68</v>
      </c>
      <c r="AJ6" s="4">
        <v>68.5</v>
      </c>
      <c r="AK6" s="4">
        <v>5.67</v>
      </c>
      <c r="AL6" s="4">
        <v>2.33</v>
      </c>
      <c r="AM6" s="4">
        <v>7.69</v>
      </c>
      <c r="AN6" s="4">
        <v>5.0</v>
      </c>
      <c r="AO6" s="4">
        <v>7.6</v>
      </c>
      <c r="AP6" s="4">
        <v>4.0</v>
      </c>
      <c r="AQ6" s="4">
        <v>4.0</v>
      </c>
      <c r="AR6" s="4">
        <v>3.0</v>
      </c>
      <c r="AS6" s="4">
        <v>3.0</v>
      </c>
      <c r="AT6" s="4">
        <v>2.0</v>
      </c>
      <c r="AU6" s="4">
        <v>3.0</v>
      </c>
      <c r="AV6" s="4">
        <v>2.0</v>
      </c>
      <c r="AW6" s="4">
        <v>2.0</v>
      </c>
      <c r="AX6" s="4">
        <v>1.0</v>
      </c>
      <c r="AY6" s="4">
        <v>1.0</v>
      </c>
    </row>
    <row r="7">
      <c r="A7" s="3">
        <v>45265.839140393524</v>
      </c>
      <c r="B7" s="4" t="s">
        <v>40</v>
      </c>
      <c r="C7" s="4">
        <v>27.0</v>
      </c>
      <c r="D7" s="4" t="s">
        <v>33</v>
      </c>
      <c r="E7" s="4" t="s">
        <v>36</v>
      </c>
      <c r="F7" s="4" t="s">
        <v>30</v>
      </c>
      <c r="G7" s="4">
        <v>17.91</v>
      </c>
      <c r="H7" s="4">
        <v>92.39</v>
      </c>
      <c r="I7" s="4">
        <v>19.34</v>
      </c>
      <c r="J7" s="4">
        <v>93.84</v>
      </c>
      <c r="K7" s="4">
        <v>20.97</v>
      </c>
      <c r="L7" s="4">
        <v>97.67</v>
      </c>
      <c r="M7" s="5" t="s">
        <v>37</v>
      </c>
      <c r="N7" s="4">
        <v>3.73</v>
      </c>
      <c r="O7" s="5" t="s">
        <v>37</v>
      </c>
      <c r="P7" s="4">
        <v>8.71</v>
      </c>
      <c r="Q7" s="5" t="s">
        <v>37</v>
      </c>
      <c r="R7" s="4">
        <v>5.07</v>
      </c>
      <c r="S7" s="4">
        <v>19.34</v>
      </c>
      <c r="T7" s="4">
        <v>92.39</v>
      </c>
      <c r="U7" s="4">
        <v>19.31</v>
      </c>
      <c r="V7" s="4">
        <v>97.56</v>
      </c>
      <c r="W7" s="4">
        <v>20.97</v>
      </c>
      <c r="X7" s="4">
        <v>97.67</v>
      </c>
      <c r="Y7" s="5" t="s">
        <v>37</v>
      </c>
      <c r="Z7" s="4">
        <v>8.71</v>
      </c>
      <c r="AA7" s="5" t="s">
        <v>37</v>
      </c>
      <c r="AB7" s="4">
        <v>3.73</v>
      </c>
      <c r="AC7" s="5" t="s">
        <v>37</v>
      </c>
      <c r="AD7" s="4">
        <v>5.07</v>
      </c>
      <c r="AE7" s="4">
        <v>23.49</v>
      </c>
      <c r="AF7" s="4">
        <v>97.03</v>
      </c>
      <c r="AG7" s="4">
        <v>23.14</v>
      </c>
      <c r="AH7" s="4">
        <v>99.47</v>
      </c>
      <c r="AI7" s="4">
        <v>24.84</v>
      </c>
      <c r="AJ7" s="4">
        <v>97.03</v>
      </c>
      <c r="AK7" s="5" t="s">
        <v>37</v>
      </c>
      <c r="AL7" s="4">
        <v>3.73</v>
      </c>
      <c r="AM7" s="5" t="s">
        <v>37</v>
      </c>
      <c r="AN7" s="4">
        <v>5.07</v>
      </c>
      <c r="AO7" s="5" t="s">
        <v>37</v>
      </c>
      <c r="AP7" s="4">
        <v>8.71</v>
      </c>
      <c r="AQ7" s="4">
        <v>4.0</v>
      </c>
      <c r="AR7" s="4">
        <v>1.0</v>
      </c>
      <c r="AS7" s="4">
        <v>3.0</v>
      </c>
      <c r="AT7" s="4">
        <v>1.0</v>
      </c>
      <c r="AU7" s="4">
        <v>4.0</v>
      </c>
      <c r="AV7" s="4">
        <v>1.0</v>
      </c>
      <c r="AW7" s="4">
        <v>1.0</v>
      </c>
      <c r="AX7" s="4">
        <v>1.0</v>
      </c>
      <c r="AY7" s="4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9.75"/>
    <col customWidth="1" min="3" max="3" width="8.75"/>
    <col customWidth="1" min="4" max="4" width="9.75"/>
    <col customWidth="1" min="5" max="5" width="8.75"/>
    <col customWidth="1" min="6" max="6" width="9.75"/>
    <col customWidth="1" min="7" max="7" width="8.75"/>
    <col customWidth="1" min="8" max="9" width="9.5"/>
    <col customWidth="1" min="16" max="16" width="14.75"/>
  </cols>
  <sheetData>
    <row r="1">
      <c r="A1" s="6" t="s">
        <v>30</v>
      </c>
    </row>
    <row r="3">
      <c r="A3" s="7" t="s">
        <v>41</v>
      </c>
      <c r="B3" s="8"/>
      <c r="C3" s="8"/>
      <c r="D3" s="8"/>
      <c r="E3" s="8"/>
      <c r="F3" s="8"/>
      <c r="G3" s="8"/>
      <c r="H3" s="8"/>
      <c r="I3" s="9"/>
      <c r="P3" s="6" t="s">
        <v>42</v>
      </c>
    </row>
    <row r="4">
      <c r="A4" s="10" t="s">
        <v>43</v>
      </c>
      <c r="B4" s="11" t="s">
        <v>44</v>
      </c>
      <c r="C4" s="9"/>
      <c r="D4" s="11" t="s">
        <v>45</v>
      </c>
      <c r="E4" s="9"/>
      <c r="F4" s="11" t="s">
        <v>46</v>
      </c>
      <c r="G4" s="9"/>
      <c r="H4" s="12" t="s">
        <v>47</v>
      </c>
      <c r="I4" s="9"/>
      <c r="K4" s="13"/>
      <c r="L4" s="14" t="s">
        <v>48</v>
      </c>
      <c r="M4" s="14" t="s">
        <v>49</v>
      </c>
      <c r="P4" s="14" t="s">
        <v>50</v>
      </c>
      <c r="Q4" s="14" t="s">
        <v>48</v>
      </c>
      <c r="R4" s="14" t="s">
        <v>49</v>
      </c>
    </row>
    <row r="5">
      <c r="A5" s="15"/>
      <c r="B5" s="16" t="s">
        <v>48</v>
      </c>
      <c r="C5" s="16" t="s">
        <v>49</v>
      </c>
      <c r="D5" s="16" t="s">
        <v>48</v>
      </c>
      <c r="E5" s="16" t="s">
        <v>49</v>
      </c>
      <c r="F5" s="16" t="s">
        <v>48</v>
      </c>
      <c r="G5" s="16" t="s">
        <v>49</v>
      </c>
      <c r="H5" s="17" t="s">
        <v>48</v>
      </c>
      <c r="I5" s="17" t="s">
        <v>49</v>
      </c>
      <c r="K5" s="14" t="s">
        <v>44</v>
      </c>
      <c r="L5" s="18">
        <f t="shared" ref="L5:M5" si="1">B12</f>
        <v>30.95666667</v>
      </c>
      <c r="M5" s="18">
        <f t="shared" si="1"/>
        <v>92.16</v>
      </c>
      <c r="P5" s="14" t="s">
        <v>30</v>
      </c>
      <c r="Q5" s="18">
        <f t="shared" ref="Q5:R5" si="2">L8</f>
        <v>32.22388889</v>
      </c>
      <c r="R5" s="18">
        <f t="shared" si="2"/>
        <v>92.12777778</v>
      </c>
    </row>
    <row r="6">
      <c r="A6" s="14">
        <v>1.0</v>
      </c>
      <c r="B6" s="19">
        <v>49.38</v>
      </c>
      <c r="C6" s="19">
        <v>85.07</v>
      </c>
      <c r="D6" s="19">
        <v>52.47</v>
      </c>
      <c r="E6" s="19">
        <v>87.23</v>
      </c>
      <c r="F6" s="19">
        <v>44.43</v>
      </c>
      <c r="G6" s="19">
        <v>87.75</v>
      </c>
      <c r="H6" s="20">
        <f t="shared" ref="H6:I6" si="3">AVERAGE(B6,D6,F6)</f>
        <v>48.76</v>
      </c>
      <c r="I6" s="20">
        <f t="shared" si="3"/>
        <v>86.68333333</v>
      </c>
      <c r="K6" s="14" t="s">
        <v>45</v>
      </c>
      <c r="L6" s="18">
        <f t="shared" ref="L6:M6" si="4">D12</f>
        <v>31.87333333</v>
      </c>
      <c r="M6" s="18">
        <f t="shared" si="4"/>
        <v>90.35833333</v>
      </c>
      <c r="P6" s="14" t="s">
        <v>51</v>
      </c>
      <c r="Q6" s="18">
        <f t="shared" ref="Q6:R6" si="5">L34</f>
        <v>39.15222222</v>
      </c>
      <c r="R6" s="18">
        <f t="shared" si="5"/>
        <v>82.74277778</v>
      </c>
    </row>
    <row r="7">
      <c r="A7" s="14">
        <v>2.0</v>
      </c>
      <c r="B7" s="19">
        <v>28.98</v>
      </c>
      <c r="C7" s="19">
        <v>87.54</v>
      </c>
      <c r="D7" s="19">
        <v>29.72</v>
      </c>
      <c r="E7" s="19">
        <v>86.11</v>
      </c>
      <c r="F7" s="19">
        <v>44.01</v>
      </c>
      <c r="G7" s="19">
        <v>92.8</v>
      </c>
      <c r="H7" s="20">
        <f t="shared" ref="H7:I7" si="6">AVERAGE(B7,D7,F7)</f>
        <v>34.23666667</v>
      </c>
      <c r="I7" s="20">
        <f t="shared" si="6"/>
        <v>88.81666667</v>
      </c>
      <c r="K7" s="14" t="s">
        <v>46</v>
      </c>
      <c r="L7" s="18">
        <f t="shared" ref="L7:M7" si="7">F12</f>
        <v>33.84166667</v>
      </c>
      <c r="M7" s="18">
        <f t="shared" si="7"/>
        <v>93.865</v>
      </c>
      <c r="P7" s="14" t="s">
        <v>52</v>
      </c>
      <c r="Q7" s="18">
        <f t="shared" ref="Q7:R7" si="8">L60</f>
        <v>34.21888889</v>
      </c>
      <c r="R7" s="18">
        <f t="shared" si="8"/>
        <v>84.57833333</v>
      </c>
    </row>
    <row r="8">
      <c r="A8" s="14">
        <v>3.0</v>
      </c>
      <c r="B8" s="19">
        <v>33.21</v>
      </c>
      <c r="C8" s="19">
        <v>98.72</v>
      </c>
      <c r="D8" s="19">
        <v>32.93</v>
      </c>
      <c r="E8" s="19">
        <v>89.31</v>
      </c>
      <c r="F8" s="19">
        <v>37.1</v>
      </c>
      <c r="G8" s="19">
        <v>91.46</v>
      </c>
      <c r="H8" s="20">
        <f t="shared" ref="H8:I8" si="9">AVERAGE(B8,D8,F8)</f>
        <v>34.41333333</v>
      </c>
      <c r="I8" s="20">
        <f t="shared" si="9"/>
        <v>93.16333333</v>
      </c>
      <c r="K8" s="14" t="s">
        <v>47</v>
      </c>
      <c r="L8" s="18">
        <f t="shared" ref="L8:M8" si="10">AVERAGE(L5:L7)</f>
        <v>32.22388889</v>
      </c>
      <c r="M8" s="18">
        <f t="shared" si="10"/>
        <v>92.12777778</v>
      </c>
    </row>
    <row r="9">
      <c r="A9" s="14">
        <v>4.0</v>
      </c>
      <c r="B9" s="19">
        <v>17.91</v>
      </c>
      <c r="C9" s="19">
        <v>92.39</v>
      </c>
      <c r="D9" s="19">
        <v>19.34</v>
      </c>
      <c r="E9" s="19">
        <v>93.84</v>
      </c>
      <c r="F9" s="19">
        <v>20.97</v>
      </c>
      <c r="G9" s="19">
        <v>97.67</v>
      </c>
      <c r="H9" s="20">
        <f t="shared" ref="H9:I9" si="11">AVERAGE(B9,D9,F9)</f>
        <v>19.40666667</v>
      </c>
      <c r="I9" s="20">
        <f t="shared" si="11"/>
        <v>94.63333333</v>
      </c>
      <c r="P9" s="6" t="s">
        <v>53</v>
      </c>
    </row>
    <row r="10">
      <c r="A10" s="14">
        <v>5.0</v>
      </c>
      <c r="B10" s="19">
        <v>38.35</v>
      </c>
      <c r="C10" s="19">
        <v>96.85</v>
      </c>
      <c r="D10" s="19">
        <v>37.44</v>
      </c>
      <c r="E10" s="19">
        <v>91.82</v>
      </c>
      <c r="F10" s="19">
        <v>35.57</v>
      </c>
      <c r="G10" s="19">
        <v>95.84</v>
      </c>
      <c r="H10" s="20">
        <f t="shared" ref="H10:I10" si="12">AVERAGE(B10,D10,F10)</f>
        <v>37.12</v>
      </c>
      <c r="I10" s="20">
        <f t="shared" si="12"/>
        <v>94.83666667</v>
      </c>
      <c r="P10" s="14" t="s">
        <v>50</v>
      </c>
      <c r="Q10" s="14" t="s">
        <v>48</v>
      </c>
      <c r="R10" s="14" t="s">
        <v>49</v>
      </c>
    </row>
    <row r="11">
      <c r="A11" s="14">
        <v>6.0</v>
      </c>
      <c r="B11" s="14">
        <v>17.91</v>
      </c>
      <c r="C11" s="14">
        <v>92.39</v>
      </c>
      <c r="D11" s="14">
        <v>19.34</v>
      </c>
      <c r="E11" s="14">
        <v>93.84</v>
      </c>
      <c r="F11" s="14">
        <v>20.97</v>
      </c>
      <c r="G11" s="14">
        <v>97.67</v>
      </c>
      <c r="H11" s="20">
        <f t="shared" ref="H11:I11" si="13">AVERAGE(B11,D11,F11)</f>
        <v>19.40666667</v>
      </c>
      <c r="I11" s="20">
        <f t="shared" si="13"/>
        <v>94.63333333</v>
      </c>
      <c r="P11" s="14" t="s">
        <v>30</v>
      </c>
      <c r="Q11" s="18">
        <f t="shared" ref="Q11:R11" si="14">L20</f>
        <v>18.18</v>
      </c>
      <c r="R11" s="18">
        <f t="shared" si="14"/>
        <v>48.30722222</v>
      </c>
    </row>
    <row r="12">
      <c r="A12" s="14" t="s">
        <v>47</v>
      </c>
      <c r="B12" s="18">
        <f t="shared" ref="B12:I12" si="15">AVERAGE(B6:B11)</f>
        <v>30.95666667</v>
      </c>
      <c r="C12" s="18">
        <f t="shared" si="15"/>
        <v>92.16</v>
      </c>
      <c r="D12" s="18">
        <f t="shared" si="15"/>
        <v>31.87333333</v>
      </c>
      <c r="E12" s="18">
        <f t="shared" si="15"/>
        <v>90.35833333</v>
      </c>
      <c r="F12" s="18">
        <f t="shared" si="15"/>
        <v>33.84166667</v>
      </c>
      <c r="G12" s="18">
        <f t="shared" si="15"/>
        <v>93.865</v>
      </c>
      <c r="H12" s="18">
        <f t="shared" si="15"/>
        <v>32.22388889</v>
      </c>
      <c r="I12" s="18">
        <f t="shared" si="15"/>
        <v>92.12777778</v>
      </c>
      <c r="P12" s="14" t="s">
        <v>51</v>
      </c>
      <c r="Q12" s="18">
        <f t="shared" ref="Q12:R12" si="16">L46</f>
        <v>23.24277778</v>
      </c>
      <c r="R12" s="18">
        <f t="shared" si="16"/>
        <v>45.54944444</v>
      </c>
    </row>
    <row r="13">
      <c r="A13" s="14" t="s">
        <v>54</v>
      </c>
      <c r="B13" s="18">
        <f t="shared" ref="B13:I13" si="17">STDEV(B6:B11)</f>
        <v>12.19423088</v>
      </c>
      <c r="C13" s="18">
        <f t="shared" si="17"/>
        <v>5.229684503</v>
      </c>
      <c r="D13" s="18">
        <f t="shared" si="17"/>
        <v>12.45096569</v>
      </c>
      <c r="E13" s="18">
        <f t="shared" si="17"/>
        <v>3.326087291</v>
      </c>
      <c r="F13" s="18">
        <f t="shared" si="17"/>
        <v>10.58745752</v>
      </c>
      <c r="G13" s="18">
        <f t="shared" si="17"/>
        <v>3.928565896</v>
      </c>
      <c r="H13" s="18">
        <f t="shared" si="17"/>
        <v>11.26784972</v>
      </c>
      <c r="I13" s="18">
        <f t="shared" si="17"/>
        <v>3.509173797</v>
      </c>
      <c r="P13" s="14" t="s">
        <v>52</v>
      </c>
      <c r="Q13" s="18">
        <f t="shared" ref="Q13:R13" si="18">L72</f>
        <v>14.15277778</v>
      </c>
      <c r="R13" s="18">
        <f t="shared" si="18"/>
        <v>40.60277778</v>
      </c>
    </row>
    <row r="15">
      <c r="A15" s="7" t="s">
        <v>55</v>
      </c>
      <c r="B15" s="8"/>
      <c r="C15" s="8"/>
      <c r="D15" s="8"/>
      <c r="E15" s="8"/>
      <c r="F15" s="8"/>
      <c r="G15" s="8"/>
      <c r="H15" s="8"/>
      <c r="I15" s="9"/>
    </row>
    <row r="16">
      <c r="A16" s="10" t="s">
        <v>43</v>
      </c>
      <c r="B16" s="11" t="s">
        <v>44</v>
      </c>
      <c r="C16" s="9"/>
      <c r="D16" s="11" t="s">
        <v>45</v>
      </c>
      <c r="E16" s="9"/>
      <c r="F16" s="11" t="s">
        <v>46</v>
      </c>
      <c r="G16" s="9"/>
      <c r="H16" s="12" t="s">
        <v>47</v>
      </c>
      <c r="I16" s="9"/>
      <c r="K16" s="13"/>
      <c r="L16" s="14" t="s">
        <v>48</v>
      </c>
      <c r="M16" s="14" t="s">
        <v>49</v>
      </c>
    </row>
    <row r="17">
      <c r="A17" s="15"/>
      <c r="B17" s="16" t="s">
        <v>48</v>
      </c>
      <c r="C17" s="16" t="s">
        <v>49</v>
      </c>
      <c r="D17" s="16" t="s">
        <v>48</v>
      </c>
      <c r="E17" s="16" t="s">
        <v>49</v>
      </c>
      <c r="F17" s="16" t="s">
        <v>48</v>
      </c>
      <c r="G17" s="16" t="s">
        <v>49</v>
      </c>
      <c r="H17" s="17" t="s">
        <v>48</v>
      </c>
      <c r="I17" s="17" t="s">
        <v>49</v>
      </c>
      <c r="K17" s="14" t="s">
        <v>44</v>
      </c>
      <c r="L17" s="18">
        <f t="shared" ref="L17:M17" si="19">B24</f>
        <v>18.18166667</v>
      </c>
      <c r="M17" s="18">
        <f t="shared" si="19"/>
        <v>44.97</v>
      </c>
    </row>
    <row r="18">
      <c r="A18" s="14">
        <v>1.0</v>
      </c>
      <c r="B18" s="14">
        <v>16.4</v>
      </c>
      <c r="C18" s="14">
        <v>73.25</v>
      </c>
      <c r="D18" s="14">
        <v>22.97</v>
      </c>
      <c r="E18" s="14">
        <v>87.5</v>
      </c>
      <c r="F18" s="14">
        <v>26.03</v>
      </c>
      <c r="G18" s="14">
        <v>88.78</v>
      </c>
      <c r="H18" s="20">
        <f t="shared" ref="H18:I18" si="20">AVERAGE(B18,D18,F18)</f>
        <v>21.8</v>
      </c>
      <c r="I18" s="20">
        <f t="shared" si="20"/>
        <v>83.17666667</v>
      </c>
      <c r="K18" s="14" t="s">
        <v>45</v>
      </c>
      <c r="L18" s="18">
        <f t="shared" ref="L18:M18" si="21">D24</f>
        <v>18.15666667</v>
      </c>
      <c r="M18" s="18">
        <f t="shared" si="21"/>
        <v>50.89</v>
      </c>
    </row>
    <row r="19">
      <c r="A19" s="14">
        <v>2.0</v>
      </c>
      <c r="B19" s="14">
        <v>29.8</v>
      </c>
      <c r="C19" s="14">
        <v>3.91</v>
      </c>
      <c r="D19" s="14">
        <v>24.23</v>
      </c>
      <c r="E19" s="14">
        <v>16.28</v>
      </c>
      <c r="F19" s="14">
        <v>23.52</v>
      </c>
      <c r="G19" s="14">
        <v>11.06</v>
      </c>
      <c r="H19" s="20">
        <f t="shared" ref="H19:I19" si="22">AVERAGE(B19,D19,F19)</f>
        <v>25.85</v>
      </c>
      <c r="I19" s="20">
        <f t="shared" si="22"/>
        <v>10.41666667</v>
      </c>
      <c r="K19" s="14" t="s">
        <v>46</v>
      </c>
      <c r="L19" s="18">
        <f t="shared" ref="L19:M19" si="23">F24</f>
        <v>18.20166667</v>
      </c>
      <c r="M19" s="18">
        <f t="shared" si="23"/>
        <v>49.06166667</v>
      </c>
    </row>
    <row r="20">
      <c r="A20" s="14">
        <v>3.0</v>
      </c>
      <c r="B20" s="14">
        <v>25.54</v>
      </c>
      <c r="C20" s="14">
        <v>88.35</v>
      </c>
      <c r="D20" s="14">
        <v>24.3</v>
      </c>
      <c r="E20" s="14">
        <v>92.32</v>
      </c>
      <c r="F20" s="14">
        <v>24.09</v>
      </c>
      <c r="G20" s="14">
        <v>88.55</v>
      </c>
      <c r="H20" s="20">
        <f t="shared" ref="H20:I20" si="24">AVERAGE(B20,D20,F20)</f>
        <v>24.64333333</v>
      </c>
      <c r="I20" s="20">
        <f t="shared" si="24"/>
        <v>89.74</v>
      </c>
      <c r="K20" s="14" t="s">
        <v>47</v>
      </c>
      <c r="L20" s="18">
        <f t="shared" ref="L20:M20" si="25">AVERAGE(L17:L19)</f>
        <v>18.18</v>
      </c>
      <c r="M20" s="18">
        <f t="shared" si="25"/>
        <v>48.30722222</v>
      </c>
    </row>
    <row r="21">
      <c r="A21" s="14">
        <v>4.0</v>
      </c>
      <c r="B21" s="14">
        <v>0.0</v>
      </c>
      <c r="C21" s="14">
        <v>3.73</v>
      </c>
      <c r="D21" s="14">
        <v>0.0</v>
      </c>
      <c r="E21" s="14">
        <v>8.71</v>
      </c>
      <c r="F21" s="14">
        <v>0.0</v>
      </c>
      <c r="G21" s="14">
        <v>5.07</v>
      </c>
      <c r="H21" s="20">
        <f t="shared" ref="H21:I21" si="26">AVERAGE(B21,D21,F21)</f>
        <v>0</v>
      </c>
      <c r="I21" s="20">
        <f t="shared" si="26"/>
        <v>5.836666667</v>
      </c>
    </row>
    <row r="22">
      <c r="A22" s="14">
        <v>5.0</v>
      </c>
      <c r="B22" s="14">
        <v>37.35</v>
      </c>
      <c r="C22" s="14">
        <v>96.85</v>
      </c>
      <c r="D22" s="14">
        <v>37.44</v>
      </c>
      <c r="E22" s="14">
        <v>91.82</v>
      </c>
      <c r="F22" s="14">
        <v>35.57</v>
      </c>
      <c r="G22" s="14">
        <v>95.84</v>
      </c>
      <c r="H22" s="20">
        <f t="shared" ref="H22:I22" si="27">AVERAGE(B22,D22,F22)</f>
        <v>36.78666667</v>
      </c>
      <c r="I22" s="20">
        <f t="shared" si="27"/>
        <v>94.83666667</v>
      </c>
    </row>
    <row r="23">
      <c r="A23" s="14">
        <v>6.0</v>
      </c>
      <c r="B23" s="14">
        <v>0.0</v>
      </c>
      <c r="C23" s="14">
        <v>3.73</v>
      </c>
      <c r="D23" s="14">
        <v>0.0</v>
      </c>
      <c r="E23" s="14">
        <v>8.71</v>
      </c>
      <c r="F23" s="14">
        <v>0.0</v>
      </c>
      <c r="G23" s="14">
        <v>5.07</v>
      </c>
      <c r="H23" s="20">
        <f t="shared" ref="H23:I23" si="28">AVERAGE(B23,D23,F23)</f>
        <v>0</v>
      </c>
      <c r="I23" s="20">
        <f t="shared" si="28"/>
        <v>5.836666667</v>
      </c>
    </row>
    <row r="24">
      <c r="A24" s="14" t="s">
        <v>47</v>
      </c>
      <c r="B24" s="18">
        <f t="shared" ref="B24:I24" si="29">AVERAGE(B18:B23)</f>
        <v>18.18166667</v>
      </c>
      <c r="C24" s="18">
        <f t="shared" si="29"/>
        <v>44.97</v>
      </c>
      <c r="D24" s="18">
        <f t="shared" si="29"/>
        <v>18.15666667</v>
      </c>
      <c r="E24" s="18">
        <f t="shared" si="29"/>
        <v>50.89</v>
      </c>
      <c r="F24" s="18">
        <f t="shared" si="29"/>
        <v>18.20166667</v>
      </c>
      <c r="G24" s="18">
        <f t="shared" si="29"/>
        <v>49.06166667</v>
      </c>
      <c r="H24" s="18">
        <f t="shared" si="29"/>
        <v>18.18</v>
      </c>
      <c r="I24" s="18">
        <f t="shared" si="29"/>
        <v>48.30722222</v>
      </c>
    </row>
    <row r="25">
      <c r="A25" s="14" t="s">
        <v>54</v>
      </c>
      <c r="B25" s="18">
        <f t="shared" ref="B25:I25" si="30">STDEV(B18:B23)</f>
        <v>15.62610689</v>
      </c>
      <c r="C25" s="18">
        <f t="shared" si="30"/>
        <v>45.73951465</v>
      </c>
      <c r="D25" s="18">
        <f t="shared" si="30"/>
        <v>15.02644425</v>
      </c>
      <c r="E25" s="18">
        <f t="shared" si="30"/>
        <v>43.56181539</v>
      </c>
      <c r="F25" s="18">
        <f t="shared" si="30"/>
        <v>14.7546622</v>
      </c>
      <c r="G25" s="18">
        <f t="shared" si="30"/>
        <v>46.12970211</v>
      </c>
      <c r="H25" s="18">
        <f t="shared" si="30"/>
        <v>14.97291436</v>
      </c>
      <c r="I25" s="18">
        <f t="shared" si="30"/>
        <v>45.03494823</v>
      </c>
    </row>
    <row r="27">
      <c r="A27" s="6" t="s">
        <v>51</v>
      </c>
    </row>
    <row r="29">
      <c r="A29" s="7" t="s">
        <v>41</v>
      </c>
      <c r="B29" s="8"/>
      <c r="C29" s="8"/>
      <c r="D29" s="8"/>
      <c r="E29" s="8"/>
      <c r="F29" s="8"/>
      <c r="G29" s="8"/>
      <c r="H29" s="8"/>
      <c r="I29" s="9"/>
    </row>
    <row r="30">
      <c r="A30" s="10" t="s">
        <v>43</v>
      </c>
      <c r="B30" s="11" t="s">
        <v>44</v>
      </c>
      <c r="C30" s="9"/>
      <c r="D30" s="11" t="s">
        <v>45</v>
      </c>
      <c r="E30" s="9"/>
      <c r="F30" s="11" t="s">
        <v>46</v>
      </c>
      <c r="G30" s="9"/>
      <c r="H30" s="12" t="s">
        <v>47</v>
      </c>
      <c r="I30" s="9"/>
      <c r="K30" s="13"/>
      <c r="L30" s="14" t="s">
        <v>48</v>
      </c>
      <c r="M30" s="14" t="s">
        <v>49</v>
      </c>
    </row>
    <row r="31">
      <c r="A31" s="15"/>
      <c r="B31" s="16" t="s">
        <v>48</v>
      </c>
      <c r="C31" s="16" t="s">
        <v>49</v>
      </c>
      <c r="D31" s="16" t="s">
        <v>48</v>
      </c>
      <c r="E31" s="16" t="s">
        <v>49</v>
      </c>
      <c r="F31" s="16" t="s">
        <v>48</v>
      </c>
      <c r="G31" s="16" t="s">
        <v>49</v>
      </c>
      <c r="H31" s="17" t="s">
        <v>48</v>
      </c>
      <c r="I31" s="17" t="s">
        <v>49</v>
      </c>
      <c r="K31" s="14" t="s">
        <v>44</v>
      </c>
      <c r="L31" s="18">
        <f t="shared" ref="L31:M31" si="31">B38</f>
        <v>40.03833333</v>
      </c>
      <c r="M31" s="18">
        <f t="shared" si="31"/>
        <v>83.34333333</v>
      </c>
    </row>
    <row r="32">
      <c r="A32" s="14">
        <v>1.0</v>
      </c>
      <c r="B32" s="14">
        <v>39.15</v>
      </c>
      <c r="C32" s="14">
        <v>87.99</v>
      </c>
      <c r="D32" s="14">
        <v>30.74</v>
      </c>
      <c r="E32" s="14">
        <v>79.78</v>
      </c>
      <c r="F32" s="14">
        <v>40.09</v>
      </c>
      <c r="G32" s="14">
        <v>87.64</v>
      </c>
      <c r="H32" s="20">
        <f t="shared" ref="H32:I32" si="32">AVERAGE(B32,D32,F32)</f>
        <v>36.66</v>
      </c>
      <c r="I32" s="20">
        <f t="shared" si="32"/>
        <v>85.13666667</v>
      </c>
      <c r="K32" s="14" t="s">
        <v>45</v>
      </c>
      <c r="L32" s="18">
        <f t="shared" ref="L32:M32" si="33">D38</f>
        <v>37.305</v>
      </c>
      <c r="M32" s="18">
        <f t="shared" si="33"/>
        <v>80.995</v>
      </c>
    </row>
    <row r="33">
      <c r="A33" s="14">
        <v>2.0</v>
      </c>
      <c r="B33" s="14">
        <v>33.21</v>
      </c>
      <c r="C33" s="14">
        <v>89.25</v>
      </c>
      <c r="D33" s="14">
        <v>31.38</v>
      </c>
      <c r="E33" s="14">
        <v>91.21</v>
      </c>
      <c r="F33" s="14">
        <v>31.48</v>
      </c>
      <c r="G33" s="14">
        <v>89.19</v>
      </c>
      <c r="H33" s="20">
        <f t="shared" ref="H33:I33" si="34">AVERAGE(B33,D33,F33)</f>
        <v>32.02333333</v>
      </c>
      <c r="I33" s="20">
        <f t="shared" si="34"/>
        <v>89.88333333</v>
      </c>
      <c r="K33" s="14" t="s">
        <v>46</v>
      </c>
      <c r="L33" s="18">
        <f t="shared" ref="L33:M33" si="35">F38</f>
        <v>40.11333333</v>
      </c>
      <c r="M33" s="18">
        <f t="shared" si="35"/>
        <v>83.89</v>
      </c>
    </row>
    <row r="34">
      <c r="A34" s="14">
        <v>3.0</v>
      </c>
      <c r="B34" s="14">
        <v>32.32</v>
      </c>
      <c r="C34" s="14">
        <v>98.9</v>
      </c>
      <c r="D34" s="14">
        <v>26.99</v>
      </c>
      <c r="E34" s="14">
        <v>87.72</v>
      </c>
      <c r="F34" s="14">
        <v>31.95</v>
      </c>
      <c r="G34" s="14">
        <v>93.28</v>
      </c>
      <c r="H34" s="20">
        <f t="shared" ref="H34:I34" si="36">AVERAGE(B34,D34,F34)</f>
        <v>30.42</v>
      </c>
      <c r="I34" s="20">
        <f t="shared" si="36"/>
        <v>93.3</v>
      </c>
      <c r="K34" s="14" t="s">
        <v>47</v>
      </c>
      <c r="L34" s="18">
        <f t="shared" ref="L34:M34" si="37">AVERAGE(L31:L33)</f>
        <v>39.15222222</v>
      </c>
      <c r="M34" s="18">
        <f t="shared" si="37"/>
        <v>82.74277778</v>
      </c>
    </row>
    <row r="35">
      <c r="A35" s="14">
        <v>4.0</v>
      </c>
      <c r="B35" s="14">
        <v>18.33</v>
      </c>
      <c r="C35" s="14">
        <v>93.02</v>
      </c>
      <c r="D35" s="14">
        <v>18.53</v>
      </c>
      <c r="E35" s="14">
        <v>91.19</v>
      </c>
      <c r="F35" s="14">
        <v>19.31</v>
      </c>
      <c r="G35" s="14">
        <v>97.56</v>
      </c>
      <c r="H35" s="20">
        <f t="shared" ref="H35:I35" si="38">AVERAGE(B35,D35,F35)</f>
        <v>18.72333333</v>
      </c>
      <c r="I35" s="20">
        <f t="shared" si="38"/>
        <v>93.92333333</v>
      </c>
    </row>
    <row r="36">
      <c r="A36" s="14">
        <v>5.0</v>
      </c>
      <c r="B36" s="14">
        <v>97.88</v>
      </c>
      <c r="C36" s="14">
        <v>38.51</v>
      </c>
      <c r="D36" s="14">
        <v>96.88</v>
      </c>
      <c r="E36" s="14">
        <v>38.51</v>
      </c>
      <c r="F36" s="14">
        <v>96.88</v>
      </c>
      <c r="G36" s="14">
        <v>38.0</v>
      </c>
      <c r="H36" s="20">
        <f t="shared" ref="H36:I36" si="39">AVERAGE(B36,D36,F36)</f>
        <v>97.21333333</v>
      </c>
      <c r="I36" s="20">
        <f t="shared" si="39"/>
        <v>38.34</v>
      </c>
    </row>
    <row r="37">
      <c r="A37" s="14">
        <v>6.0</v>
      </c>
      <c r="B37" s="14">
        <v>19.34</v>
      </c>
      <c r="C37" s="14">
        <v>92.39</v>
      </c>
      <c r="D37" s="14">
        <v>19.31</v>
      </c>
      <c r="E37" s="14">
        <v>97.56</v>
      </c>
      <c r="F37" s="14">
        <v>20.97</v>
      </c>
      <c r="G37" s="14">
        <v>97.67</v>
      </c>
      <c r="H37" s="20">
        <f t="shared" ref="H37:I37" si="40">AVERAGE(B37,D37,F37)</f>
        <v>19.87333333</v>
      </c>
      <c r="I37" s="20">
        <f t="shared" si="40"/>
        <v>95.87333333</v>
      </c>
    </row>
    <row r="38">
      <c r="A38" s="14" t="s">
        <v>47</v>
      </c>
      <c r="B38" s="18">
        <f t="shared" ref="B38:I38" si="41">AVERAGE(B32:B37)</f>
        <v>40.03833333</v>
      </c>
      <c r="C38" s="18">
        <f t="shared" si="41"/>
        <v>83.34333333</v>
      </c>
      <c r="D38" s="18">
        <f t="shared" si="41"/>
        <v>37.305</v>
      </c>
      <c r="E38" s="18">
        <f t="shared" si="41"/>
        <v>80.995</v>
      </c>
      <c r="F38" s="18">
        <f t="shared" si="41"/>
        <v>40.11333333</v>
      </c>
      <c r="G38" s="18">
        <f t="shared" si="41"/>
        <v>83.89</v>
      </c>
      <c r="H38" s="18">
        <f t="shared" si="41"/>
        <v>39.15222222</v>
      </c>
      <c r="I38" s="18">
        <f t="shared" si="41"/>
        <v>82.74277778</v>
      </c>
    </row>
    <row r="39">
      <c r="A39" s="14" t="s">
        <v>54</v>
      </c>
      <c r="B39" s="18">
        <f t="shared" ref="B39:I39" si="42">STDEV(B32:B37)</f>
        <v>29.50362379</v>
      </c>
      <c r="C39" s="18">
        <f t="shared" si="42"/>
        <v>22.28900147</v>
      </c>
      <c r="D39" s="18">
        <f t="shared" si="42"/>
        <v>29.69883954</v>
      </c>
      <c r="E39" s="18">
        <f t="shared" si="42"/>
        <v>21.60722356</v>
      </c>
      <c r="F39" s="18">
        <f t="shared" si="42"/>
        <v>28.85437691</v>
      </c>
      <c r="G39" s="18">
        <f t="shared" si="42"/>
        <v>22.86033246</v>
      </c>
      <c r="H39" s="18">
        <f t="shared" si="42"/>
        <v>29.30321353</v>
      </c>
      <c r="I39" s="18">
        <f t="shared" si="42"/>
        <v>22.07802602</v>
      </c>
    </row>
    <row r="41">
      <c r="A41" s="7" t="s">
        <v>55</v>
      </c>
      <c r="B41" s="8"/>
      <c r="C41" s="8"/>
      <c r="D41" s="8"/>
      <c r="E41" s="8"/>
      <c r="F41" s="8"/>
      <c r="G41" s="8"/>
      <c r="H41" s="8"/>
      <c r="I41" s="9"/>
    </row>
    <row r="42">
      <c r="A42" s="10" t="s">
        <v>43</v>
      </c>
      <c r="B42" s="11" t="s">
        <v>44</v>
      </c>
      <c r="C42" s="9"/>
      <c r="D42" s="11" t="s">
        <v>45</v>
      </c>
      <c r="E42" s="9"/>
      <c r="F42" s="11" t="s">
        <v>46</v>
      </c>
      <c r="G42" s="9"/>
      <c r="H42" s="12" t="s">
        <v>47</v>
      </c>
      <c r="I42" s="9"/>
      <c r="K42" s="13"/>
      <c r="L42" s="14" t="s">
        <v>48</v>
      </c>
      <c r="M42" s="14" t="s">
        <v>49</v>
      </c>
    </row>
    <row r="43">
      <c r="A43" s="15"/>
      <c r="B43" s="16" t="s">
        <v>48</v>
      </c>
      <c r="C43" s="16" t="s">
        <v>49</v>
      </c>
      <c r="D43" s="16" t="s">
        <v>48</v>
      </c>
      <c r="E43" s="16" t="s">
        <v>49</v>
      </c>
      <c r="F43" s="16" t="s">
        <v>48</v>
      </c>
      <c r="G43" s="16" t="s">
        <v>49</v>
      </c>
      <c r="H43" s="17" t="s">
        <v>48</v>
      </c>
      <c r="I43" s="17" t="s">
        <v>49</v>
      </c>
      <c r="K43" s="14" t="s">
        <v>44</v>
      </c>
      <c r="L43" s="18">
        <f t="shared" ref="L43:M43" si="43">B50</f>
        <v>24.16</v>
      </c>
      <c r="M43" s="18">
        <f t="shared" si="43"/>
        <v>47.435</v>
      </c>
    </row>
    <row r="44">
      <c r="A44" s="14">
        <v>1.0</v>
      </c>
      <c r="B44" s="14">
        <v>28.43</v>
      </c>
      <c r="C44" s="14">
        <v>90.0</v>
      </c>
      <c r="D44" s="14">
        <v>18.18</v>
      </c>
      <c r="E44" s="14">
        <v>76.91</v>
      </c>
      <c r="F44" s="14">
        <v>24.39</v>
      </c>
      <c r="G44" s="14">
        <v>87.57</v>
      </c>
      <c r="H44" s="20">
        <f t="shared" ref="H44:I44" si="44">AVERAGE(B44,D44,F44)</f>
        <v>23.66666667</v>
      </c>
      <c r="I44" s="20">
        <f t="shared" si="44"/>
        <v>84.82666667</v>
      </c>
      <c r="K44" s="14" t="s">
        <v>45</v>
      </c>
      <c r="L44" s="18">
        <f t="shared" ref="L44:M44" si="45">D50</f>
        <v>23.195</v>
      </c>
      <c r="M44" s="18">
        <f t="shared" si="45"/>
        <v>46.21833333</v>
      </c>
    </row>
    <row r="45">
      <c r="A45" s="14">
        <v>2.0</v>
      </c>
      <c r="B45" s="14">
        <v>15.83</v>
      </c>
      <c r="C45" s="14">
        <v>86.49</v>
      </c>
      <c r="D45" s="14">
        <v>22.08</v>
      </c>
      <c r="E45" s="14">
        <v>92.93</v>
      </c>
      <c r="F45" s="14">
        <v>8.21</v>
      </c>
      <c r="G45" s="14">
        <v>54.63</v>
      </c>
      <c r="H45" s="20">
        <f t="shared" ref="H45:I45" si="46">AVERAGE(B45,D45,F45)</f>
        <v>15.37333333</v>
      </c>
      <c r="I45" s="20">
        <f t="shared" si="46"/>
        <v>78.01666667</v>
      </c>
      <c r="K45" s="14" t="s">
        <v>46</v>
      </c>
      <c r="L45" s="18">
        <f t="shared" ref="L45:M45" si="47">F50</f>
        <v>22.37333333</v>
      </c>
      <c r="M45" s="18">
        <f t="shared" si="47"/>
        <v>42.995</v>
      </c>
    </row>
    <row r="46">
      <c r="A46" s="14">
        <v>3.0</v>
      </c>
      <c r="B46" s="14">
        <v>22.15</v>
      </c>
      <c r="C46" s="14">
        <v>90.68</v>
      </c>
      <c r="D46" s="14">
        <v>28.36</v>
      </c>
      <c r="E46" s="14">
        <v>89.03</v>
      </c>
      <c r="F46" s="14">
        <v>32.09</v>
      </c>
      <c r="G46" s="14">
        <v>98.63</v>
      </c>
      <c r="H46" s="20">
        <f t="shared" ref="H46:I46" si="48">AVERAGE(B46,D46,F46)</f>
        <v>27.53333333</v>
      </c>
      <c r="I46" s="20">
        <f t="shared" si="48"/>
        <v>92.78</v>
      </c>
      <c r="K46" s="14" t="s">
        <v>47</v>
      </c>
      <c r="L46" s="18">
        <f t="shared" ref="L46:M46" si="49">AVERAGE(L43:L45)</f>
        <v>23.24277778</v>
      </c>
      <c r="M46" s="18">
        <f t="shared" si="49"/>
        <v>45.54944444</v>
      </c>
    </row>
    <row r="47">
      <c r="A47" s="14">
        <v>4.0</v>
      </c>
      <c r="B47" s="14">
        <v>0.0</v>
      </c>
      <c r="C47" s="14">
        <v>3.73</v>
      </c>
      <c r="D47" s="14">
        <v>0.0</v>
      </c>
      <c r="E47" s="14">
        <v>8.71</v>
      </c>
      <c r="F47" s="14">
        <v>0.0</v>
      </c>
      <c r="G47" s="14">
        <v>5.07</v>
      </c>
      <c r="H47" s="20">
        <f t="shared" ref="H47:I47" si="50">AVERAGE(B47,D47,F47)</f>
        <v>0</v>
      </c>
      <c r="I47" s="20">
        <f t="shared" si="50"/>
        <v>5.836666667</v>
      </c>
    </row>
    <row r="48">
      <c r="A48" s="14">
        <v>5.0</v>
      </c>
      <c r="B48" s="14">
        <v>78.55</v>
      </c>
      <c r="C48" s="14">
        <v>5.0</v>
      </c>
      <c r="D48" s="14">
        <v>70.55</v>
      </c>
      <c r="E48" s="14">
        <v>6.0</v>
      </c>
      <c r="F48" s="14">
        <v>69.55</v>
      </c>
      <c r="G48" s="14">
        <v>7.0</v>
      </c>
      <c r="H48" s="20">
        <f t="shared" ref="H48:I48" si="51">AVERAGE(B48,D48,F48)</f>
        <v>72.88333333</v>
      </c>
      <c r="I48" s="20">
        <f t="shared" si="51"/>
        <v>6</v>
      </c>
    </row>
    <row r="49">
      <c r="A49" s="14">
        <v>6.0</v>
      </c>
      <c r="B49" s="14">
        <v>0.0</v>
      </c>
      <c r="C49" s="14">
        <v>8.71</v>
      </c>
      <c r="D49" s="14">
        <v>0.0</v>
      </c>
      <c r="E49" s="14">
        <v>3.73</v>
      </c>
      <c r="F49" s="14">
        <v>0.0</v>
      </c>
      <c r="G49" s="14">
        <v>5.07</v>
      </c>
      <c r="H49" s="20">
        <f t="shared" ref="H49:I49" si="52">AVERAGE(B49,D49,F49)</f>
        <v>0</v>
      </c>
      <c r="I49" s="20">
        <f t="shared" si="52"/>
        <v>5.836666667</v>
      </c>
    </row>
    <row r="50">
      <c r="A50" s="14" t="s">
        <v>47</v>
      </c>
      <c r="B50" s="18">
        <f t="shared" ref="B50:I50" si="53">AVERAGE(B44:B49)</f>
        <v>24.16</v>
      </c>
      <c r="C50" s="18">
        <f t="shared" si="53"/>
        <v>47.435</v>
      </c>
      <c r="D50" s="18">
        <f t="shared" si="53"/>
        <v>23.195</v>
      </c>
      <c r="E50" s="18">
        <f t="shared" si="53"/>
        <v>46.21833333</v>
      </c>
      <c r="F50" s="18">
        <f t="shared" si="53"/>
        <v>22.37333333</v>
      </c>
      <c r="G50" s="18">
        <f t="shared" si="53"/>
        <v>42.995</v>
      </c>
      <c r="H50" s="18">
        <f t="shared" si="53"/>
        <v>23.24277778</v>
      </c>
      <c r="I50" s="18">
        <f t="shared" si="53"/>
        <v>45.54944444</v>
      </c>
    </row>
    <row r="51">
      <c r="A51" s="14" t="s">
        <v>54</v>
      </c>
      <c r="B51" s="18">
        <f t="shared" ref="B51:I51" si="54">STDEV(B44:B49)</f>
        <v>29.04253846</v>
      </c>
      <c r="C51" s="18">
        <f t="shared" si="54"/>
        <v>45.6457756</v>
      </c>
      <c r="D51" s="18">
        <f t="shared" si="54"/>
        <v>25.96760578</v>
      </c>
      <c r="E51" s="18">
        <f t="shared" si="54"/>
        <v>44.24125876</v>
      </c>
      <c r="F51" s="18">
        <f t="shared" si="54"/>
        <v>26.5550392</v>
      </c>
      <c r="G51" s="18">
        <f t="shared" si="54"/>
        <v>43.33545511</v>
      </c>
      <c r="H51" s="18">
        <f t="shared" si="54"/>
        <v>26.92639931</v>
      </c>
      <c r="I51" s="18">
        <f t="shared" si="54"/>
        <v>43.69419658</v>
      </c>
    </row>
    <row r="53">
      <c r="A53" s="6" t="s">
        <v>52</v>
      </c>
    </row>
    <row r="55">
      <c r="A55" s="7" t="s">
        <v>41</v>
      </c>
      <c r="B55" s="8"/>
      <c r="C55" s="8"/>
      <c r="D55" s="8"/>
      <c r="E55" s="8"/>
      <c r="F55" s="8"/>
      <c r="G55" s="8"/>
      <c r="H55" s="8"/>
      <c r="I55" s="9"/>
    </row>
    <row r="56">
      <c r="A56" s="10" t="s">
        <v>43</v>
      </c>
      <c r="B56" s="11" t="s">
        <v>44</v>
      </c>
      <c r="C56" s="9"/>
      <c r="D56" s="11" t="s">
        <v>45</v>
      </c>
      <c r="E56" s="9"/>
      <c r="F56" s="11" t="s">
        <v>46</v>
      </c>
      <c r="G56" s="9"/>
      <c r="H56" s="12" t="s">
        <v>47</v>
      </c>
      <c r="I56" s="9"/>
      <c r="K56" s="13"/>
      <c r="L56" s="14" t="s">
        <v>48</v>
      </c>
      <c r="M56" s="14" t="s">
        <v>49</v>
      </c>
    </row>
    <row r="57">
      <c r="A57" s="15"/>
      <c r="B57" s="16" t="s">
        <v>48</v>
      </c>
      <c r="C57" s="16" t="s">
        <v>49</v>
      </c>
      <c r="D57" s="16" t="s">
        <v>48</v>
      </c>
      <c r="E57" s="16" t="s">
        <v>49</v>
      </c>
      <c r="F57" s="16" t="s">
        <v>48</v>
      </c>
      <c r="G57" s="16" t="s">
        <v>49</v>
      </c>
      <c r="H57" s="17" t="s">
        <v>48</v>
      </c>
      <c r="I57" s="17" t="s">
        <v>49</v>
      </c>
      <c r="K57" s="14" t="s">
        <v>44</v>
      </c>
      <c r="L57" s="18">
        <f t="shared" ref="L57:M57" si="55">B64</f>
        <v>34.31833333</v>
      </c>
      <c r="M57" s="18">
        <f t="shared" si="55"/>
        <v>88.64666667</v>
      </c>
    </row>
    <row r="58">
      <c r="A58" s="14">
        <v>1.0</v>
      </c>
      <c r="B58" s="14">
        <v>23.64</v>
      </c>
      <c r="C58" s="14">
        <v>66.45</v>
      </c>
      <c r="D58" s="14">
        <v>39.65</v>
      </c>
      <c r="E58" s="14">
        <v>72.65</v>
      </c>
      <c r="F58" s="14">
        <v>23.49</v>
      </c>
      <c r="G58" s="14">
        <v>67.27</v>
      </c>
      <c r="H58" s="20">
        <f t="shared" ref="H58:I58" si="56">AVERAGE(B58,D58,F58)</f>
        <v>28.92666667</v>
      </c>
      <c r="I58" s="20">
        <f t="shared" si="56"/>
        <v>68.79</v>
      </c>
      <c r="K58" s="14" t="s">
        <v>45</v>
      </c>
      <c r="L58" s="18">
        <f t="shared" ref="L58:M58" si="57">D64</f>
        <v>36.81666667</v>
      </c>
      <c r="M58" s="18">
        <f t="shared" si="57"/>
        <v>84.58666667</v>
      </c>
    </row>
    <row r="59">
      <c r="A59" s="14">
        <v>2.0</v>
      </c>
      <c r="B59" s="14">
        <v>42.79</v>
      </c>
      <c r="C59" s="14">
        <v>93.73</v>
      </c>
      <c r="D59" s="14">
        <v>40.87</v>
      </c>
      <c r="E59" s="14">
        <v>87.66</v>
      </c>
      <c r="F59" s="14">
        <v>40.25</v>
      </c>
      <c r="G59" s="14">
        <v>91.26</v>
      </c>
      <c r="H59" s="20">
        <f t="shared" ref="H59:I59" si="58">AVERAGE(B59,D59,F59)</f>
        <v>41.30333333</v>
      </c>
      <c r="I59" s="20">
        <f t="shared" si="58"/>
        <v>90.88333333</v>
      </c>
      <c r="K59" s="14" t="s">
        <v>46</v>
      </c>
      <c r="L59" s="18">
        <f t="shared" ref="L59:M59" si="59">F64</f>
        <v>31.52166667</v>
      </c>
      <c r="M59" s="18">
        <f t="shared" si="59"/>
        <v>80.50166667</v>
      </c>
    </row>
    <row r="60">
      <c r="A60" s="14">
        <v>3.0</v>
      </c>
      <c r="B60" s="14">
        <v>11.95</v>
      </c>
      <c r="C60" s="14">
        <v>96.62</v>
      </c>
      <c r="D60" s="14">
        <v>13.17</v>
      </c>
      <c r="E60" s="14">
        <v>78.04</v>
      </c>
      <c r="F60" s="14">
        <v>6.38</v>
      </c>
      <c r="G60" s="14">
        <v>61.92</v>
      </c>
      <c r="H60" s="20">
        <f t="shared" ref="H60:I60" si="60">AVERAGE(B60,D60,F60)</f>
        <v>10.5</v>
      </c>
      <c r="I60" s="20">
        <f t="shared" si="60"/>
        <v>78.86</v>
      </c>
      <c r="K60" s="14" t="s">
        <v>47</v>
      </c>
      <c r="L60" s="18">
        <f t="shared" ref="L60:M60" si="61">AVERAGE(L57:L59)</f>
        <v>34.21888889</v>
      </c>
      <c r="M60" s="18">
        <f t="shared" si="61"/>
        <v>84.57833333</v>
      </c>
    </row>
    <row r="61">
      <c r="A61" s="14">
        <v>4.0</v>
      </c>
      <c r="B61" s="14">
        <v>23.14</v>
      </c>
      <c r="C61" s="14">
        <v>97.6</v>
      </c>
      <c r="D61" s="14">
        <v>24.84</v>
      </c>
      <c r="E61" s="14">
        <v>99.47</v>
      </c>
      <c r="F61" s="14">
        <v>23.49</v>
      </c>
      <c r="G61" s="14">
        <v>97.03</v>
      </c>
      <c r="H61" s="20">
        <f t="shared" ref="H61:I61" si="62">AVERAGE(B61,D61,F61)</f>
        <v>23.82333333</v>
      </c>
      <c r="I61" s="20">
        <f t="shared" si="62"/>
        <v>98.03333333</v>
      </c>
    </row>
    <row r="62">
      <c r="A62" s="14">
        <v>5.0</v>
      </c>
      <c r="B62" s="14">
        <v>80.9</v>
      </c>
      <c r="C62" s="14">
        <v>80.45</v>
      </c>
      <c r="D62" s="14">
        <v>79.23</v>
      </c>
      <c r="E62" s="14">
        <v>70.23</v>
      </c>
      <c r="F62" s="14">
        <v>70.68</v>
      </c>
      <c r="G62" s="14">
        <v>68.5</v>
      </c>
      <c r="H62" s="20">
        <f t="shared" ref="H62:I62" si="63">AVERAGE(B62,D62,F62)</f>
        <v>76.93666667</v>
      </c>
      <c r="I62" s="20">
        <f t="shared" si="63"/>
        <v>73.06</v>
      </c>
    </row>
    <row r="63">
      <c r="A63" s="14">
        <v>6.0</v>
      </c>
      <c r="B63" s="14">
        <v>23.49</v>
      </c>
      <c r="C63" s="14">
        <v>97.03</v>
      </c>
      <c r="D63" s="14">
        <v>23.14</v>
      </c>
      <c r="E63" s="14">
        <v>99.47</v>
      </c>
      <c r="F63" s="14">
        <v>24.84</v>
      </c>
      <c r="G63" s="14">
        <v>97.03</v>
      </c>
      <c r="H63" s="20">
        <f t="shared" ref="H63:I63" si="64">AVERAGE(B63,D63,F63)</f>
        <v>23.82333333</v>
      </c>
      <c r="I63" s="20">
        <f t="shared" si="64"/>
        <v>97.84333333</v>
      </c>
    </row>
    <row r="64">
      <c r="A64" s="14" t="s">
        <v>47</v>
      </c>
      <c r="B64" s="18">
        <f t="shared" ref="B64:I64" si="65">AVERAGE(B58:B63)</f>
        <v>34.31833333</v>
      </c>
      <c r="C64" s="18">
        <f t="shared" si="65"/>
        <v>88.64666667</v>
      </c>
      <c r="D64" s="18">
        <f t="shared" si="65"/>
        <v>36.81666667</v>
      </c>
      <c r="E64" s="18">
        <f t="shared" si="65"/>
        <v>84.58666667</v>
      </c>
      <c r="F64" s="18">
        <f t="shared" si="65"/>
        <v>31.52166667</v>
      </c>
      <c r="G64" s="18">
        <f t="shared" si="65"/>
        <v>80.50166667</v>
      </c>
      <c r="H64" s="18">
        <f t="shared" si="65"/>
        <v>34.21888889</v>
      </c>
      <c r="I64" s="18">
        <f t="shared" si="65"/>
        <v>84.57833333</v>
      </c>
    </row>
    <row r="65">
      <c r="A65" s="14" t="s">
        <v>54</v>
      </c>
      <c r="B65" s="18">
        <f t="shared" ref="B65:I65" si="66">STDEV(B58:B63)</f>
        <v>24.89256067</v>
      </c>
      <c r="C65" s="18">
        <f t="shared" si="66"/>
        <v>12.64700861</v>
      </c>
      <c r="D65" s="18">
        <f t="shared" si="66"/>
        <v>23.29379631</v>
      </c>
      <c r="E65" s="18">
        <f t="shared" si="66"/>
        <v>12.99176149</v>
      </c>
      <c r="F65" s="18">
        <f t="shared" si="66"/>
        <v>21.97872737</v>
      </c>
      <c r="G65" s="18">
        <f t="shared" si="66"/>
        <v>16.28808573</v>
      </c>
      <c r="H65" s="18">
        <f t="shared" si="66"/>
        <v>23.15912929</v>
      </c>
      <c r="I65" s="18">
        <f t="shared" si="66"/>
        <v>12.73886246</v>
      </c>
    </row>
    <row r="67">
      <c r="A67" s="7" t="s">
        <v>55</v>
      </c>
      <c r="B67" s="8"/>
      <c r="C67" s="8"/>
      <c r="D67" s="8"/>
      <c r="E67" s="8"/>
      <c r="F67" s="8"/>
      <c r="G67" s="8"/>
      <c r="H67" s="8"/>
      <c r="I67" s="9"/>
    </row>
    <row r="68">
      <c r="A68" s="10" t="s">
        <v>43</v>
      </c>
      <c r="B68" s="11" t="s">
        <v>44</v>
      </c>
      <c r="C68" s="9"/>
      <c r="D68" s="11" t="s">
        <v>45</v>
      </c>
      <c r="E68" s="9"/>
      <c r="F68" s="11" t="s">
        <v>46</v>
      </c>
      <c r="G68" s="9"/>
      <c r="H68" s="12" t="s">
        <v>47</v>
      </c>
      <c r="I68" s="9"/>
      <c r="K68" s="13"/>
      <c r="L68" s="14" t="s">
        <v>48</v>
      </c>
      <c r="M68" s="14" t="s">
        <v>49</v>
      </c>
    </row>
    <row r="69">
      <c r="A69" s="15"/>
      <c r="B69" s="16" t="s">
        <v>48</v>
      </c>
      <c r="C69" s="16" t="s">
        <v>49</v>
      </c>
      <c r="D69" s="16" t="s">
        <v>48</v>
      </c>
      <c r="E69" s="16" t="s">
        <v>49</v>
      </c>
      <c r="F69" s="16" t="s">
        <v>48</v>
      </c>
      <c r="G69" s="16" t="s">
        <v>49</v>
      </c>
      <c r="H69" s="17" t="s">
        <v>48</v>
      </c>
      <c r="I69" s="17" t="s">
        <v>49</v>
      </c>
      <c r="K69" s="14" t="s">
        <v>44</v>
      </c>
      <c r="L69" s="18">
        <f t="shared" ref="L69:M69" si="67">B76</f>
        <v>14.93333333</v>
      </c>
      <c r="M69" s="18">
        <f t="shared" si="67"/>
        <v>31.83333333</v>
      </c>
    </row>
    <row r="70">
      <c r="A70" s="14">
        <v>1.0</v>
      </c>
      <c r="B70" s="14">
        <v>22.61</v>
      </c>
      <c r="C70" s="14">
        <v>70.76</v>
      </c>
      <c r="D70" s="14">
        <v>25.64</v>
      </c>
      <c r="E70" s="14">
        <v>71.92</v>
      </c>
      <c r="F70" s="14">
        <v>26.0</v>
      </c>
      <c r="G70" s="14">
        <v>75.21</v>
      </c>
      <c r="H70" s="20">
        <f t="shared" ref="H70:I70" si="68">AVERAGE(B70,D70,F70)</f>
        <v>24.75</v>
      </c>
      <c r="I70" s="20">
        <f t="shared" si="68"/>
        <v>72.63</v>
      </c>
      <c r="K70" s="14" t="s">
        <v>45</v>
      </c>
      <c r="L70" s="18">
        <f t="shared" ref="L70:M70" si="69">D76</f>
        <v>13.73</v>
      </c>
      <c r="M70" s="18">
        <f t="shared" si="69"/>
        <v>43.715</v>
      </c>
    </row>
    <row r="71">
      <c r="A71" s="14">
        <v>2.0</v>
      </c>
      <c r="B71" s="14">
        <v>28.55</v>
      </c>
      <c r="C71" s="14">
        <v>15.58</v>
      </c>
      <c r="D71" s="14">
        <v>19.28</v>
      </c>
      <c r="E71" s="14">
        <v>87.06</v>
      </c>
      <c r="F71" s="14">
        <v>22.07</v>
      </c>
      <c r="G71" s="14">
        <v>94.53</v>
      </c>
      <c r="H71" s="20">
        <f t="shared" ref="H71:I71" si="70">AVERAGE(B71,D71,F71)</f>
        <v>23.3</v>
      </c>
      <c r="I71" s="20">
        <f t="shared" si="70"/>
        <v>65.72333333</v>
      </c>
      <c r="K71" s="14" t="s">
        <v>46</v>
      </c>
      <c r="L71" s="18">
        <f t="shared" ref="L71:M71" si="71">F76</f>
        <v>13.795</v>
      </c>
      <c r="M71" s="18">
        <f t="shared" si="71"/>
        <v>46.26</v>
      </c>
    </row>
    <row r="72">
      <c r="A72" s="14">
        <v>3.0</v>
      </c>
      <c r="B72" s="14">
        <v>32.77</v>
      </c>
      <c r="C72" s="14">
        <v>92.87</v>
      </c>
      <c r="D72" s="14">
        <v>29.77</v>
      </c>
      <c r="E72" s="14">
        <v>90.17</v>
      </c>
      <c r="F72" s="14">
        <v>27.1</v>
      </c>
      <c r="G72" s="14">
        <v>89.4</v>
      </c>
      <c r="H72" s="20">
        <f t="shared" ref="H72:I72" si="72">AVERAGE(B72,D72,F72)</f>
        <v>29.88</v>
      </c>
      <c r="I72" s="20">
        <f t="shared" si="72"/>
        <v>90.81333333</v>
      </c>
      <c r="K72" s="14" t="s">
        <v>47</v>
      </c>
      <c r="L72" s="18">
        <f t="shared" ref="L72:M72" si="73">AVERAGE(L69:L71)</f>
        <v>14.15277778</v>
      </c>
      <c r="M72" s="18">
        <f t="shared" si="73"/>
        <v>40.60277778</v>
      </c>
    </row>
    <row r="73">
      <c r="A73" s="14">
        <v>4.0</v>
      </c>
      <c r="B73" s="14">
        <v>0.0</v>
      </c>
      <c r="C73" s="14">
        <v>5.73</v>
      </c>
      <c r="D73" s="14">
        <v>0.0</v>
      </c>
      <c r="E73" s="14">
        <v>3.07</v>
      </c>
      <c r="F73" s="14">
        <v>0.0</v>
      </c>
      <c r="G73" s="14">
        <v>5.71</v>
      </c>
      <c r="H73" s="20">
        <f t="shared" ref="H73:I73" si="74">AVERAGE(B73,D73,F73)</f>
        <v>0</v>
      </c>
      <c r="I73" s="20">
        <f t="shared" si="74"/>
        <v>4.836666667</v>
      </c>
    </row>
    <row r="74">
      <c r="A74" s="14">
        <v>5.0</v>
      </c>
      <c r="B74" s="14">
        <v>5.67</v>
      </c>
      <c r="C74" s="14">
        <v>2.33</v>
      </c>
      <c r="D74" s="14">
        <v>7.69</v>
      </c>
      <c r="E74" s="14">
        <v>5.0</v>
      </c>
      <c r="F74" s="14">
        <v>7.6</v>
      </c>
      <c r="G74" s="14">
        <v>4.0</v>
      </c>
      <c r="H74" s="20">
        <f t="shared" ref="H74:I74" si="75">AVERAGE(B74,D74,F74)</f>
        <v>6.986666667</v>
      </c>
      <c r="I74" s="20">
        <f t="shared" si="75"/>
        <v>3.776666667</v>
      </c>
    </row>
    <row r="75">
      <c r="A75" s="14">
        <v>6.0</v>
      </c>
      <c r="B75" s="14">
        <v>0.0</v>
      </c>
      <c r="C75" s="14">
        <v>3.73</v>
      </c>
      <c r="D75" s="14">
        <v>0.0</v>
      </c>
      <c r="E75" s="14">
        <v>5.07</v>
      </c>
      <c r="F75" s="14">
        <v>0.0</v>
      </c>
      <c r="G75" s="14">
        <v>8.71</v>
      </c>
      <c r="H75" s="20">
        <f t="shared" ref="H75:I75" si="76">AVERAGE(B75,D75,F75)</f>
        <v>0</v>
      </c>
      <c r="I75" s="20">
        <f t="shared" si="76"/>
        <v>5.836666667</v>
      </c>
    </row>
    <row r="76">
      <c r="A76" s="14" t="s">
        <v>47</v>
      </c>
      <c r="B76" s="18">
        <f t="shared" ref="B76:I76" si="77">AVERAGE(B70:B75)</f>
        <v>14.93333333</v>
      </c>
      <c r="C76" s="18">
        <f t="shared" si="77"/>
        <v>31.83333333</v>
      </c>
      <c r="D76" s="18">
        <f t="shared" si="77"/>
        <v>13.73</v>
      </c>
      <c r="E76" s="18">
        <f t="shared" si="77"/>
        <v>43.715</v>
      </c>
      <c r="F76" s="18">
        <f t="shared" si="77"/>
        <v>13.795</v>
      </c>
      <c r="G76" s="18">
        <f t="shared" si="77"/>
        <v>46.26</v>
      </c>
      <c r="H76" s="18">
        <f t="shared" si="77"/>
        <v>14.15277778</v>
      </c>
      <c r="I76" s="18">
        <f t="shared" si="77"/>
        <v>40.60277778</v>
      </c>
    </row>
    <row r="77">
      <c r="A77" s="14" t="s">
        <v>54</v>
      </c>
      <c r="B77" s="18">
        <f t="shared" ref="B77:I77" si="78">STDEV(B70:B75)</f>
        <v>14.79398346</v>
      </c>
      <c r="C77" s="18">
        <f t="shared" si="78"/>
        <v>39.61454009</v>
      </c>
      <c r="D77" s="18">
        <f t="shared" si="78"/>
        <v>12.98799138</v>
      </c>
      <c r="E77" s="18">
        <f t="shared" si="78"/>
        <v>43.53545991</v>
      </c>
      <c r="F77" s="18">
        <f t="shared" si="78"/>
        <v>12.75494218</v>
      </c>
      <c r="G77" s="18">
        <f t="shared" si="78"/>
        <v>44.42829639</v>
      </c>
      <c r="H77" s="18">
        <f t="shared" si="78"/>
        <v>13.38113372</v>
      </c>
      <c r="I77" s="18">
        <f t="shared" si="78"/>
        <v>40.05482445</v>
      </c>
    </row>
  </sheetData>
  <mergeCells count="41">
    <mergeCell ref="P3:R3"/>
    <mergeCell ref="P9:R9"/>
    <mergeCell ref="A4:A5"/>
    <mergeCell ref="A16:A17"/>
    <mergeCell ref="A30:A31"/>
    <mergeCell ref="A42:A43"/>
    <mergeCell ref="A56:A57"/>
    <mergeCell ref="A68:A69"/>
    <mergeCell ref="A1:M1"/>
    <mergeCell ref="A3:I3"/>
    <mergeCell ref="B4:C4"/>
    <mergeCell ref="D4:E4"/>
    <mergeCell ref="F4:G4"/>
    <mergeCell ref="H4:I4"/>
    <mergeCell ref="A15:I15"/>
    <mergeCell ref="B16:C16"/>
    <mergeCell ref="D16:E16"/>
    <mergeCell ref="F16:G16"/>
    <mergeCell ref="H16:I16"/>
    <mergeCell ref="A27:M27"/>
    <mergeCell ref="A29:I29"/>
    <mergeCell ref="B30:C30"/>
    <mergeCell ref="H30:I30"/>
    <mergeCell ref="D30:E30"/>
    <mergeCell ref="F30:G30"/>
    <mergeCell ref="A41:I41"/>
    <mergeCell ref="B42:C42"/>
    <mergeCell ref="D42:E42"/>
    <mergeCell ref="F42:G42"/>
    <mergeCell ref="H42:I42"/>
    <mergeCell ref="B68:C68"/>
    <mergeCell ref="D68:E68"/>
    <mergeCell ref="F68:G68"/>
    <mergeCell ref="H68:I68"/>
    <mergeCell ref="A53:M53"/>
    <mergeCell ref="A55:I55"/>
    <mergeCell ref="B56:C56"/>
    <mergeCell ref="D56:E56"/>
    <mergeCell ref="F56:G56"/>
    <mergeCell ref="H56:I56"/>
    <mergeCell ref="A67:I67"/>
  </mergeCells>
  <drawing r:id="rId1"/>
</worksheet>
</file>