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tdmuf\Desktop\"/>
    </mc:Choice>
  </mc:AlternateContent>
  <xr:revisionPtr revIDLastSave="0" documentId="13_ncr:1_{439DDED8-2462-4CE4-89BB-D9F56ABC0F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ebrook-Template" sheetId="1" r:id="rId1"/>
    <sheet name="READ_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5" i="1" l="1"/>
  <c r="R531" i="1"/>
  <c r="R527" i="1"/>
  <c r="R523" i="1"/>
  <c r="R519" i="1"/>
  <c r="R515" i="1"/>
  <c r="R511" i="1"/>
  <c r="Q535" i="1"/>
  <c r="Q531" i="1"/>
  <c r="Q527" i="1"/>
  <c r="Q523" i="1"/>
  <c r="Q519" i="1"/>
  <c r="Q515" i="1"/>
  <c r="P535" i="1"/>
  <c r="P531" i="1"/>
  <c r="P527" i="1"/>
  <c r="P523" i="1"/>
  <c r="P519" i="1"/>
  <c r="P515" i="1"/>
  <c r="P511" i="1"/>
  <c r="Q511" i="1"/>
  <c r="L505" i="1" l="1"/>
  <c r="I505" i="1"/>
  <c r="H505" i="1"/>
  <c r="D505" i="1"/>
  <c r="L504" i="1"/>
  <c r="I504" i="1"/>
  <c r="H504" i="1"/>
  <c r="D504" i="1"/>
  <c r="L503" i="1"/>
  <c r="I503" i="1"/>
  <c r="H503" i="1"/>
  <c r="D503" i="1"/>
  <c r="L433" i="1"/>
  <c r="I433" i="1"/>
  <c r="H433" i="1"/>
  <c r="D433" i="1"/>
  <c r="E433" i="1" s="1"/>
  <c r="F433" i="1" s="1"/>
  <c r="L432" i="1"/>
  <c r="I432" i="1"/>
  <c r="H432" i="1"/>
  <c r="D432" i="1"/>
  <c r="L431" i="1"/>
  <c r="I431" i="1"/>
  <c r="H431" i="1"/>
  <c r="D431" i="1"/>
  <c r="E431" i="1" s="1"/>
  <c r="L361" i="1"/>
  <c r="I361" i="1"/>
  <c r="H361" i="1"/>
  <c r="D361" i="1"/>
  <c r="E361" i="1" s="1"/>
  <c r="F361" i="1" s="1"/>
  <c r="G361" i="1" s="1"/>
  <c r="L360" i="1"/>
  <c r="I360" i="1"/>
  <c r="H360" i="1"/>
  <c r="D360" i="1"/>
  <c r="L359" i="1"/>
  <c r="I359" i="1"/>
  <c r="H359" i="1"/>
  <c r="D359" i="1"/>
  <c r="E359" i="1" s="1"/>
  <c r="F359" i="1" s="1"/>
  <c r="L289" i="1"/>
  <c r="I289" i="1"/>
  <c r="H289" i="1"/>
  <c r="D289" i="1"/>
  <c r="E289" i="1" s="1"/>
  <c r="F289" i="1" s="1"/>
  <c r="L288" i="1"/>
  <c r="I288" i="1"/>
  <c r="H288" i="1"/>
  <c r="D288" i="1"/>
  <c r="E288" i="1" s="1"/>
  <c r="F288" i="1" s="1"/>
  <c r="L287" i="1"/>
  <c r="I287" i="1"/>
  <c r="H287" i="1"/>
  <c r="D287" i="1"/>
  <c r="E287" i="1" s="1"/>
  <c r="L217" i="1"/>
  <c r="I217" i="1"/>
  <c r="H217" i="1"/>
  <c r="D217" i="1"/>
  <c r="E217" i="1" s="1"/>
  <c r="F217" i="1" s="1"/>
  <c r="L216" i="1"/>
  <c r="I216" i="1"/>
  <c r="H216" i="1"/>
  <c r="D216" i="1"/>
  <c r="L215" i="1"/>
  <c r="I215" i="1"/>
  <c r="H215" i="1"/>
  <c r="D215" i="1"/>
  <c r="L145" i="1"/>
  <c r="I145" i="1"/>
  <c r="H145" i="1"/>
  <c r="D145" i="1"/>
  <c r="E145" i="1" s="1"/>
  <c r="F145" i="1" s="1"/>
  <c r="L144" i="1"/>
  <c r="I144" i="1"/>
  <c r="H144" i="1"/>
  <c r="D144" i="1"/>
  <c r="E144" i="1" s="1"/>
  <c r="F144" i="1" s="1"/>
  <c r="L143" i="1"/>
  <c r="I143" i="1"/>
  <c r="H143" i="1"/>
  <c r="D143" i="1"/>
  <c r="E143" i="1" s="1"/>
  <c r="L73" i="1"/>
  <c r="I73" i="1"/>
  <c r="H73" i="1"/>
  <c r="D73" i="1"/>
  <c r="E73" i="1" s="1"/>
  <c r="F73" i="1" s="1"/>
  <c r="G73" i="1" s="1"/>
  <c r="L72" i="1"/>
  <c r="I72" i="1"/>
  <c r="H72" i="1"/>
  <c r="D72" i="1"/>
  <c r="L71" i="1"/>
  <c r="I71" i="1"/>
  <c r="H71" i="1"/>
  <c r="D71" i="1"/>
  <c r="E71" i="1" s="1"/>
  <c r="F71" i="1" s="1"/>
  <c r="L502" i="1"/>
  <c r="I502" i="1"/>
  <c r="H502" i="1"/>
  <c r="D502" i="1"/>
  <c r="E502" i="1" s="1"/>
  <c r="F502" i="1" s="1"/>
  <c r="L501" i="1"/>
  <c r="I501" i="1"/>
  <c r="H501" i="1"/>
  <c r="D501" i="1"/>
  <c r="L500" i="1"/>
  <c r="I500" i="1"/>
  <c r="H500" i="1"/>
  <c r="D500" i="1"/>
  <c r="E500" i="1" s="1"/>
  <c r="L430" i="1"/>
  <c r="I430" i="1"/>
  <c r="H430" i="1"/>
  <c r="D430" i="1"/>
  <c r="E430" i="1" s="1"/>
  <c r="F430" i="1" s="1"/>
  <c r="L429" i="1"/>
  <c r="I429" i="1"/>
  <c r="H429" i="1"/>
  <c r="D429" i="1"/>
  <c r="L428" i="1"/>
  <c r="I428" i="1"/>
  <c r="H428" i="1"/>
  <c r="D428" i="1"/>
  <c r="L358" i="1"/>
  <c r="I358" i="1"/>
  <c r="H358" i="1"/>
  <c r="D358" i="1"/>
  <c r="E358" i="1" s="1"/>
  <c r="F358" i="1" s="1"/>
  <c r="L357" i="1"/>
  <c r="I357" i="1"/>
  <c r="H357" i="1"/>
  <c r="D357" i="1"/>
  <c r="E357" i="1" s="1"/>
  <c r="F357" i="1" s="1"/>
  <c r="L356" i="1"/>
  <c r="I356" i="1"/>
  <c r="H356" i="1"/>
  <c r="D356" i="1"/>
  <c r="E356" i="1" s="1"/>
  <c r="L286" i="1"/>
  <c r="I286" i="1"/>
  <c r="H286" i="1"/>
  <c r="D286" i="1"/>
  <c r="E286" i="1" s="1"/>
  <c r="F286" i="1" s="1"/>
  <c r="G286" i="1" s="1"/>
  <c r="L285" i="1"/>
  <c r="I285" i="1"/>
  <c r="H285" i="1"/>
  <c r="D285" i="1"/>
  <c r="L284" i="1"/>
  <c r="I284" i="1"/>
  <c r="H284" i="1"/>
  <c r="D284" i="1"/>
  <c r="E284" i="1" s="1"/>
  <c r="F284" i="1" s="1"/>
  <c r="L214" i="1"/>
  <c r="I214" i="1"/>
  <c r="H214" i="1"/>
  <c r="D214" i="1"/>
  <c r="L213" i="1"/>
  <c r="I213" i="1"/>
  <c r="H213" i="1"/>
  <c r="D213" i="1"/>
  <c r="E213" i="1" s="1"/>
  <c r="F213" i="1" s="1"/>
  <c r="L212" i="1"/>
  <c r="I212" i="1"/>
  <c r="H212" i="1"/>
  <c r="D212" i="1"/>
  <c r="E212" i="1" s="1"/>
  <c r="F212" i="1" s="1"/>
  <c r="L142" i="1"/>
  <c r="I142" i="1"/>
  <c r="H142" i="1"/>
  <c r="D142" i="1"/>
  <c r="E142" i="1" s="1"/>
  <c r="F142" i="1" s="1"/>
  <c r="G142" i="1" s="1"/>
  <c r="L141" i="1"/>
  <c r="I141" i="1"/>
  <c r="H141" i="1"/>
  <c r="D141" i="1"/>
  <c r="L140" i="1"/>
  <c r="I140" i="1"/>
  <c r="H140" i="1"/>
  <c r="D140" i="1"/>
  <c r="L70" i="1"/>
  <c r="I70" i="1"/>
  <c r="H70" i="1"/>
  <c r="D70" i="1"/>
  <c r="E70" i="1" s="1"/>
  <c r="F70" i="1" s="1"/>
  <c r="L69" i="1"/>
  <c r="I69" i="1"/>
  <c r="H69" i="1"/>
  <c r="D69" i="1"/>
  <c r="L68" i="1"/>
  <c r="I68" i="1"/>
  <c r="H68" i="1"/>
  <c r="D68" i="1"/>
  <c r="E68" i="1" s="1"/>
  <c r="L499" i="1"/>
  <c r="I499" i="1"/>
  <c r="H499" i="1"/>
  <c r="D499" i="1"/>
  <c r="E499" i="1" s="1"/>
  <c r="F499" i="1" s="1"/>
  <c r="G499" i="1" s="1"/>
  <c r="L498" i="1"/>
  <c r="I498" i="1"/>
  <c r="H498" i="1"/>
  <c r="D498" i="1"/>
  <c r="L497" i="1"/>
  <c r="I497" i="1"/>
  <c r="H497" i="1"/>
  <c r="D497" i="1"/>
  <c r="E497" i="1" s="1"/>
  <c r="F497" i="1" s="1"/>
  <c r="L427" i="1"/>
  <c r="I427" i="1"/>
  <c r="H427" i="1"/>
  <c r="D427" i="1"/>
  <c r="L426" i="1"/>
  <c r="I426" i="1"/>
  <c r="H426" i="1"/>
  <c r="D426" i="1"/>
  <c r="E426" i="1" s="1"/>
  <c r="F426" i="1" s="1"/>
  <c r="L425" i="1"/>
  <c r="I425" i="1"/>
  <c r="H425" i="1"/>
  <c r="D425" i="1"/>
  <c r="E425" i="1" s="1"/>
  <c r="F425" i="1" s="1"/>
  <c r="L355" i="1"/>
  <c r="I355" i="1"/>
  <c r="H355" i="1"/>
  <c r="D355" i="1"/>
  <c r="E355" i="1" s="1"/>
  <c r="F355" i="1" s="1"/>
  <c r="G355" i="1" s="1"/>
  <c r="L354" i="1"/>
  <c r="I354" i="1"/>
  <c r="H354" i="1"/>
  <c r="D354" i="1"/>
  <c r="L353" i="1"/>
  <c r="I353" i="1"/>
  <c r="H353" i="1"/>
  <c r="D353" i="1"/>
  <c r="L283" i="1"/>
  <c r="I283" i="1"/>
  <c r="H283" i="1"/>
  <c r="D283" i="1"/>
  <c r="E283" i="1" s="1"/>
  <c r="F283" i="1" s="1"/>
  <c r="L282" i="1"/>
  <c r="I282" i="1"/>
  <c r="H282" i="1"/>
  <c r="D282" i="1"/>
  <c r="E282" i="1" s="1"/>
  <c r="F282" i="1" s="1"/>
  <c r="L281" i="1"/>
  <c r="I281" i="1"/>
  <c r="H281" i="1"/>
  <c r="D281" i="1"/>
  <c r="E281" i="1" s="1"/>
  <c r="L211" i="1"/>
  <c r="I211" i="1"/>
  <c r="H211" i="1"/>
  <c r="D211" i="1"/>
  <c r="E211" i="1" s="1"/>
  <c r="F211" i="1" s="1"/>
  <c r="G211" i="1" s="1"/>
  <c r="L210" i="1"/>
  <c r="I210" i="1"/>
  <c r="H210" i="1"/>
  <c r="D210" i="1"/>
  <c r="E210" i="1" s="1"/>
  <c r="F210" i="1" s="1"/>
  <c r="L209" i="1"/>
  <c r="I209" i="1"/>
  <c r="H209" i="1"/>
  <c r="D209" i="1"/>
  <c r="L139" i="1"/>
  <c r="I139" i="1"/>
  <c r="H139" i="1"/>
  <c r="D139" i="1"/>
  <c r="L138" i="1"/>
  <c r="I138" i="1"/>
  <c r="H138" i="1"/>
  <c r="D138" i="1"/>
  <c r="E138" i="1" s="1"/>
  <c r="F138" i="1" s="1"/>
  <c r="L137" i="1"/>
  <c r="I137" i="1"/>
  <c r="H137" i="1"/>
  <c r="D137" i="1"/>
  <c r="E137" i="1" s="1"/>
  <c r="F137" i="1" s="1"/>
  <c r="L67" i="1"/>
  <c r="I67" i="1"/>
  <c r="H67" i="1"/>
  <c r="D67" i="1"/>
  <c r="E67" i="1" s="1"/>
  <c r="F67" i="1" s="1"/>
  <c r="G67" i="1" s="1"/>
  <c r="L66" i="1"/>
  <c r="I66" i="1"/>
  <c r="H66" i="1"/>
  <c r="D66" i="1"/>
  <c r="L65" i="1"/>
  <c r="I65" i="1"/>
  <c r="H65" i="1"/>
  <c r="D65" i="1"/>
  <c r="L496" i="1"/>
  <c r="I496" i="1"/>
  <c r="H496" i="1"/>
  <c r="D496" i="1"/>
  <c r="E496" i="1" s="1"/>
  <c r="F496" i="1" s="1"/>
  <c r="L495" i="1"/>
  <c r="I495" i="1"/>
  <c r="H495" i="1"/>
  <c r="D495" i="1"/>
  <c r="L494" i="1"/>
  <c r="I494" i="1"/>
  <c r="H494" i="1"/>
  <c r="D494" i="1"/>
  <c r="E494" i="1" s="1"/>
  <c r="F494" i="1" s="1"/>
  <c r="G494" i="1" s="1"/>
  <c r="L424" i="1"/>
  <c r="I424" i="1"/>
  <c r="H424" i="1"/>
  <c r="D424" i="1"/>
  <c r="E424" i="1" s="1"/>
  <c r="L423" i="1"/>
  <c r="I423" i="1"/>
  <c r="H423" i="1"/>
  <c r="D423" i="1"/>
  <c r="L422" i="1"/>
  <c r="I422" i="1"/>
  <c r="H422" i="1"/>
  <c r="D422" i="1"/>
  <c r="E422" i="1" s="1"/>
  <c r="F422" i="1" s="1"/>
  <c r="L352" i="1"/>
  <c r="I352" i="1"/>
  <c r="H352" i="1"/>
  <c r="D352" i="1"/>
  <c r="E352" i="1" s="1"/>
  <c r="F352" i="1" s="1"/>
  <c r="L351" i="1"/>
  <c r="I351" i="1"/>
  <c r="H351" i="1"/>
  <c r="D351" i="1"/>
  <c r="L350" i="1"/>
  <c r="I350" i="1"/>
  <c r="H350" i="1"/>
  <c r="D350" i="1"/>
  <c r="L280" i="1"/>
  <c r="I280" i="1"/>
  <c r="H280" i="1"/>
  <c r="D280" i="1"/>
  <c r="E280" i="1" s="1"/>
  <c r="F280" i="1" s="1"/>
  <c r="L279" i="1"/>
  <c r="I279" i="1"/>
  <c r="H279" i="1"/>
  <c r="D279" i="1"/>
  <c r="L278" i="1"/>
  <c r="I278" i="1"/>
  <c r="H278" i="1"/>
  <c r="D278" i="1"/>
  <c r="L208" i="1"/>
  <c r="I208" i="1"/>
  <c r="H208" i="1"/>
  <c r="D208" i="1"/>
  <c r="E208" i="1" s="1"/>
  <c r="L207" i="1"/>
  <c r="I207" i="1"/>
  <c r="H207" i="1"/>
  <c r="D207" i="1"/>
  <c r="E207" i="1" s="1"/>
  <c r="F207" i="1" s="1"/>
  <c r="L206" i="1"/>
  <c r="I206" i="1"/>
  <c r="H206" i="1"/>
  <c r="D206" i="1"/>
  <c r="E206" i="1" s="1"/>
  <c r="F206" i="1" s="1"/>
  <c r="L136" i="1"/>
  <c r="I136" i="1"/>
  <c r="H136" i="1"/>
  <c r="D136" i="1"/>
  <c r="E136" i="1" s="1"/>
  <c r="F136" i="1" s="1"/>
  <c r="L135" i="1"/>
  <c r="I135" i="1"/>
  <c r="H135" i="1"/>
  <c r="D135" i="1"/>
  <c r="L134" i="1"/>
  <c r="I134" i="1"/>
  <c r="H134" i="1"/>
  <c r="D134" i="1"/>
  <c r="L64" i="1"/>
  <c r="I64" i="1"/>
  <c r="H64" i="1"/>
  <c r="E64" i="1"/>
  <c r="F64" i="1" s="1"/>
  <c r="D64" i="1"/>
  <c r="L63" i="1"/>
  <c r="I63" i="1"/>
  <c r="H63" i="1"/>
  <c r="D63" i="1"/>
  <c r="L62" i="1"/>
  <c r="I62" i="1"/>
  <c r="H62" i="1"/>
  <c r="D62" i="1"/>
  <c r="E62" i="1" s="1"/>
  <c r="F62" i="1" s="1"/>
  <c r="G62" i="1" s="1"/>
  <c r="L493" i="1"/>
  <c r="I493" i="1"/>
  <c r="H493" i="1"/>
  <c r="D493" i="1"/>
  <c r="E493" i="1" s="1"/>
  <c r="L492" i="1"/>
  <c r="I492" i="1"/>
  <c r="H492" i="1"/>
  <c r="D492" i="1"/>
  <c r="L491" i="1"/>
  <c r="I491" i="1"/>
  <c r="H491" i="1"/>
  <c r="D491" i="1"/>
  <c r="E491" i="1" s="1"/>
  <c r="F491" i="1" s="1"/>
  <c r="L421" i="1"/>
  <c r="I421" i="1"/>
  <c r="H421" i="1"/>
  <c r="D421" i="1"/>
  <c r="E421" i="1" s="1"/>
  <c r="F421" i="1" s="1"/>
  <c r="L420" i="1"/>
  <c r="I420" i="1"/>
  <c r="H420" i="1"/>
  <c r="D420" i="1"/>
  <c r="E420" i="1" s="1"/>
  <c r="F420" i="1" s="1"/>
  <c r="L419" i="1"/>
  <c r="I419" i="1"/>
  <c r="H419" i="1"/>
  <c r="D419" i="1"/>
  <c r="L349" i="1"/>
  <c r="I349" i="1"/>
  <c r="H349" i="1"/>
  <c r="D349" i="1"/>
  <c r="E349" i="1" s="1"/>
  <c r="F349" i="1" s="1"/>
  <c r="L348" i="1"/>
  <c r="I348" i="1"/>
  <c r="H348" i="1"/>
  <c r="D348" i="1"/>
  <c r="E348" i="1" s="1"/>
  <c r="F348" i="1" s="1"/>
  <c r="L347" i="1"/>
  <c r="I347" i="1"/>
  <c r="H347" i="1"/>
  <c r="D347" i="1"/>
  <c r="L277" i="1"/>
  <c r="I277" i="1"/>
  <c r="H277" i="1"/>
  <c r="D277" i="1"/>
  <c r="E277" i="1" s="1"/>
  <c r="F277" i="1" s="1"/>
  <c r="L276" i="1"/>
  <c r="I276" i="1"/>
  <c r="H276" i="1"/>
  <c r="D276" i="1"/>
  <c r="E276" i="1" s="1"/>
  <c r="F276" i="1" s="1"/>
  <c r="L275" i="1"/>
  <c r="I275" i="1"/>
  <c r="H275" i="1"/>
  <c r="D275" i="1"/>
  <c r="E275" i="1" s="1"/>
  <c r="F275" i="1" s="1"/>
  <c r="L205" i="1"/>
  <c r="I205" i="1"/>
  <c r="H205" i="1"/>
  <c r="D205" i="1"/>
  <c r="E205" i="1" s="1"/>
  <c r="L204" i="1"/>
  <c r="I204" i="1"/>
  <c r="H204" i="1"/>
  <c r="D204" i="1"/>
  <c r="L203" i="1"/>
  <c r="I203" i="1"/>
  <c r="H203" i="1"/>
  <c r="D203" i="1"/>
  <c r="L133" i="1"/>
  <c r="I133" i="1"/>
  <c r="H133" i="1"/>
  <c r="D133" i="1"/>
  <c r="L132" i="1"/>
  <c r="I132" i="1"/>
  <c r="H132" i="1"/>
  <c r="D132" i="1"/>
  <c r="L131" i="1"/>
  <c r="I131" i="1"/>
  <c r="H131" i="1"/>
  <c r="D131" i="1"/>
  <c r="E131" i="1" s="1"/>
  <c r="F131" i="1" s="1"/>
  <c r="G131" i="1" s="1"/>
  <c r="L61" i="1"/>
  <c r="I61" i="1"/>
  <c r="H61" i="1"/>
  <c r="D61" i="1"/>
  <c r="E61" i="1" s="1"/>
  <c r="L60" i="1"/>
  <c r="I60" i="1"/>
  <c r="H60" i="1"/>
  <c r="D60" i="1"/>
  <c r="L59" i="1"/>
  <c r="I59" i="1"/>
  <c r="H59" i="1"/>
  <c r="D59" i="1"/>
  <c r="E59" i="1" s="1"/>
  <c r="F59" i="1" s="1"/>
  <c r="L490" i="1"/>
  <c r="I490" i="1"/>
  <c r="H490" i="1"/>
  <c r="D490" i="1"/>
  <c r="E490" i="1" s="1"/>
  <c r="F490" i="1" s="1"/>
  <c r="L489" i="1"/>
  <c r="I489" i="1"/>
  <c r="H489" i="1"/>
  <c r="D489" i="1"/>
  <c r="L488" i="1"/>
  <c r="I488" i="1"/>
  <c r="H488" i="1"/>
  <c r="D488" i="1"/>
  <c r="L418" i="1"/>
  <c r="I418" i="1"/>
  <c r="H418" i="1"/>
  <c r="D418" i="1"/>
  <c r="E418" i="1" s="1"/>
  <c r="F418" i="1" s="1"/>
  <c r="L417" i="1"/>
  <c r="I417" i="1"/>
  <c r="H417" i="1"/>
  <c r="D417" i="1"/>
  <c r="E417" i="1" s="1"/>
  <c r="F417" i="1" s="1"/>
  <c r="L416" i="1"/>
  <c r="I416" i="1"/>
  <c r="H416" i="1"/>
  <c r="D416" i="1"/>
  <c r="L346" i="1"/>
  <c r="I346" i="1"/>
  <c r="H346" i="1"/>
  <c r="D346" i="1"/>
  <c r="E346" i="1" s="1"/>
  <c r="L345" i="1"/>
  <c r="I345" i="1"/>
  <c r="H345" i="1"/>
  <c r="D345" i="1"/>
  <c r="E345" i="1" s="1"/>
  <c r="F345" i="1" s="1"/>
  <c r="L344" i="1"/>
  <c r="I344" i="1"/>
  <c r="H344" i="1"/>
  <c r="D344" i="1"/>
  <c r="E344" i="1" s="1"/>
  <c r="F344" i="1" s="1"/>
  <c r="L274" i="1"/>
  <c r="I274" i="1"/>
  <c r="H274" i="1"/>
  <c r="D274" i="1"/>
  <c r="E274" i="1" s="1"/>
  <c r="L273" i="1"/>
  <c r="I273" i="1"/>
  <c r="H273" i="1"/>
  <c r="D273" i="1"/>
  <c r="L272" i="1"/>
  <c r="I272" i="1"/>
  <c r="H272" i="1"/>
  <c r="D272" i="1"/>
  <c r="L202" i="1"/>
  <c r="I202" i="1"/>
  <c r="H202" i="1"/>
  <c r="D202" i="1"/>
  <c r="E202" i="1" s="1"/>
  <c r="L201" i="1"/>
  <c r="I201" i="1"/>
  <c r="H201" i="1"/>
  <c r="D201" i="1"/>
  <c r="E201" i="1" s="1"/>
  <c r="F201" i="1" s="1"/>
  <c r="L200" i="1"/>
  <c r="I200" i="1"/>
  <c r="H200" i="1"/>
  <c r="D200" i="1"/>
  <c r="E200" i="1" s="1"/>
  <c r="F200" i="1" s="1"/>
  <c r="L130" i="1"/>
  <c r="I130" i="1"/>
  <c r="H130" i="1"/>
  <c r="D130" i="1"/>
  <c r="E130" i="1" s="1"/>
  <c r="L129" i="1"/>
  <c r="I129" i="1"/>
  <c r="H129" i="1"/>
  <c r="D129" i="1"/>
  <c r="L128" i="1"/>
  <c r="I128" i="1"/>
  <c r="H128" i="1"/>
  <c r="D128" i="1"/>
  <c r="E128" i="1" s="1"/>
  <c r="F128" i="1" s="1"/>
  <c r="L58" i="1"/>
  <c r="I58" i="1"/>
  <c r="H58" i="1"/>
  <c r="D58" i="1"/>
  <c r="E58" i="1" s="1"/>
  <c r="F58" i="1" s="1"/>
  <c r="L57" i="1"/>
  <c r="I57" i="1"/>
  <c r="H57" i="1"/>
  <c r="D57" i="1"/>
  <c r="E57" i="1" s="1"/>
  <c r="F57" i="1" s="1"/>
  <c r="L56" i="1"/>
  <c r="I56" i="1"/>
  <c r="H56" i="1"/>
  <c r="D56" i="1"/>
  <c r="L487" i="1"/>
  <c r="I487" i="1"/>
  <c r="H487" i="1"/>
  <c r="D487" i="1"/>
  <c r="E487" i="1" s="1"/>
  <c r="F487" i="1" s="1"/>
  <c r="L486" i="1"/>
  <c r="I486" i="1"/>
  <c r="H486" i="1"/>
  <c r="D486" i="1"/>
  <c r="E486" i="1" s="1"/>
  <c r="F486" i="1" s="1"/>
  <c r="L485" i="1"/>
  <c r="I485" i="1"/>
  <c r="H485" i="1"/>
  <c r="D485" i="1"/>
  <c r="E485" i="1" s="1"/>
  <c r="L415" i="1"/>
  <c r="I415" i="1"/>
  <c r="H415" i="1"/>
  <c r="D415" i="1"/>
  <c r="L414" i="1"/>
  <c r="I414" i="1"/>
  <c r="H414" i="1"/>
  <c r="D414" i="1"/>
  <c r="E414" i="1" s="1"/>
  <c r="F414" i="1" s="1"/>
  <c r="G414" i="1" s="1"/>
  <c r="L413" i="1"/>
  <c r="I413" i="1"/>
  <c r="H413" i="1"/>
  <c r="D413" i="1"/>
  <c r="E413" i="1" s="1"/>
  <c r="L343" i="1"/>
  <c r="I343" i="1"/>
  <c r="H343" i="1"/>
  <c r="D343" i="1"/>
  <c r="E343" i="1" s="1"/>
  <c r="F343" i="1" s="1"/>
  <c r="L342" i="1"/>
  <c r="I342" i="1"/>
  <c r="H342" i="1"/>
  <c r="D342" i="1"/>
  <c r="E342" i="1" s="1"/>
  <c r="L341" i="1"/>
  <c r="I341" i="1"/>
  <c r="H341" i="1"/>
  <c r="D341" i="1"/>
  <c r="E341" i="1" s="1"/>
  <c r="L271" i="1"/>
  <c r="I271" i="1"/>
  <c r="H271" i="1"/>
  <c r="D271" i="1"/>
  <c r="E271" i="1" s="1"/>
  <c r="F271" i="1" s="1"/>
  <c r="L270" i="1"/>
  <c r="I270" i="1"/>
  <c r="H270" i="1"/>
  <c r="D270" i="1"/>
  <c r="E270" i="1" s="1"/>
  <c r="F270" i="1" s="1"/>
  <c r="G270" i="1" s="1"/>
  <c r="L269" i="1"/>
  <c r="I269" i="1"/>
  <c r="H269" i="1"/>
  <c r="D269" i="1"/>
  <c r="E269" i="1" s="1"/>
  <c r="L199" i="1"/>
  <c r="I199" i="1"/>
  <c r="H199" i="1"/>
  <c r="D199" i="1"/>
  <c r="L198" i="1"/>
  <c r="I198" i="1"/>
  <c r="H198" i="1"/>
  <c r="D198" i="1"/>
  <c r="E198" i="1" s="1"/>
  <c r="F198" i="1" s="1"/>
  <c r="L197" i="1"/>
  <c r="I197" i="1"/>
  <c r="H197" i="1"/>
  <c r="D197" i="1"/>
  <c r="E197" i="1" s="1"/>
  <c r="L127" i="1"/>
  <c r="I127" i="1"/>
  <c r="H127" i="1"/>
  <c r="D127" i="1"/>
  <c r="E127" i="1" s="1"/>
  <c r="F127" i="1" s="1"/>
  <c r="L126" i="1"/>
  <c r="I126" i="1"/>
  <c r="H126" i="1"/>
  <c r="D126" i="1"/>
  <c r="E126" i="1" s="1"/>
  <c r="F126" i="1" s="1"/>
  <c r="L125" i="1"/>
  <c r="I125" i="1"/>
  <c r="H125" i="1"/>
  <c r="D125" i="1"/>
  <c r="E125" i="1" s="1"/>
  <c r="L55" i="1"/>
  <c r="I55" i="1"/>
  <c r="H55" i="1"/>
  <c r="D55" i="1"/>
  <c r="E55" i="1" s="1"/>
  <c r="F55" i="1" s="1"/>
  <c r="L54" i="1"/>
  <c r="I54" i="1"/>
  <c r="H54" i="1"/>
  <c r="D54" i="1"/>
  <c r="E54" i="1" s="1"/>
  <c r="F54" i="1" s="1"/>
  <c r="L53" i="1"/>
  <c r="I53" i="1"/>
  <c r="H53" i="1"/>
  <c r="D53" i="1"/>
  <c r="E53" i="1" s="1"/>
  <c r="F53" i="1" s="1"/>
  <c r="L484" i="1"/>
  <c r="I484" i="1"/>
  <c r="H484" i="1"/>
  <c r="D484" i="1"/>
  <c r="E484" i="1" s="1"/>
  <c r="F484" i="1" s="1"/>
  <c r="L483" i="1"/>
  <c r="I483" i="1"/>
  <c r="H483" i="1"/>
  <c r="D483" i="1"/>
  <c r="E483" i="1" s="1"/>
  <c r="F483" i="1" s="1"/>
  <c r="L482" i="1"/>
  <c r="I482" i="1"/>
  <c r="H482" i="1"/>
  <c r="D482" i="1"/>
  <c r="E482" i="1" s="1"/>
  <c r="F482" i="1" s="1"/>
  <c r="L412" i="1"/>
  <c r="I412" i="1"/>
  <c r="H412" i="1"/>
  <c r="D412" i="1"/>
  <c r="L411" i="1"/>
  <c r="I411" i="1"/>
  <c r="H411" i="1"/>
  <c r="D411" i="1"/>
  <c r="E411" i="1" s="1"/>
  <c r="F411" i="1" s="1"/>
  <c r="G411" i="1" s="1"/>
  <c r="L410" i="1"/>
  <c r="I410" i="1"/>
  <c r="H410" i="1"/>
  <c r="D410" i="1"/>
  <c r="L340" i="1"/>
  <c r="I340" i="1"/>
  <c r="H340" i="1"/>
  <c r="D340" i="1"/>
  <c r="L339" i="1"/>
  <c r="I339" i="1"/>
  <c r="H339" i="1"/>
  <c r="D339" i="1"/>
  <c r="E339" i="1" s="1"/>
  <c r="F339" i="1" s="1"/>
  <c r="L338" i="1"/>
  <c r="I338" i="1"/>
  <c r="H338" i="1"/>
  <c r="D338" i="1"/>
  <c r="L268" i="1"/>
  <c r="I268" i="1"/>
  <c r="H268" i="1"/>
  <c r="D268" i="1"/>
  <c r="L267" i="1"/>
  <c r="I267" i="1"/>
  <c r="H267" i="1"/>
  <c r="D267" i="1"/>
  <c r="E267" i="1" s="1"/>
  <c r="F267" i="1" s="1"/>
  <c r="L266" i="1"/>
  <c r="I266" i="1"/>
  <c r="H266" i="1"/>
  <c r="D266" i="1"/>
  <c r="L196" i="1"/>
  <c r="I196" i="1"/>
  <c r="H196" i="1"/>
  <c r="D196" i="1"/>
  <c r="L195" i="1"/>
  <c r="I195" i="1"/>
  <c r="H195" i="1"/>
  <c r="D195" i="1"/>
  <c r="E195" i="1" s="1"/>
  <c r="F195" i="1" s="1"/>
  <c r="G195" i="1" s="1"/>
  <c r="L194" i="1"/>
  <c r="I194" i="1"/>
  <c r="H194" i="1"/>
  <c r="D194" i="1"/>
  <c r="L124" i="1"/>
  <c r="I124" i="1"/>
  <c r="H124" i="1"/>
  <c r="D124" i="1"/>
  <c r="L123" i="1"/>
  <c r="I123" i="1"/>
  <c r="H123" i="1"/>
  <c r="D123" i="1"/>
  <c r="E123" i="1" s="1"/>
  <c r="F123" i="1" s="1"/>
  <c r="L122" i="1"/>
  <c r="I122" i="1"/>
  <c r="H122" i="1"/>
  <c r="D122" i="1"/>
  <c r="L52" i="1"/>
  <c r="I52" i="1"/>
  <c r="H52" i="1"/>
  <c r="D52" i="1"/>
  <c r="L51" i="1"/>
  <c r="I51" i="1"/>
  <c r="H51" i="1"/>
  <c r="D51" i="1"/>
  <c r="E51" i="1" s="1"/>
  <c r="F51" i="1" s="1"/>
  <c r="L50" i="1"/>
  <c r="I50" i="1"/>
  <c r="H50" i="1"/>
  <c r="D50" i="1"/>
  <c r="L481" i="1"/>
  <c r="I481" i="1"/>
  <c r="H481" i="1"/>
  <c r="D481" i="1"/>
  <c r="L480" i="1"/>
  <c r="I480" i="1"/>
  <c r="H480" i="1"/>
  <c r="D480" i="1"/>
  <c r="E480" i="1" s="1"/>
  <c r="F480" i="1" s="1"/>
  <c r="G480" i="1" s="1"/>
  <c r="L479" i="1"/>
  <c r="I479" i="1"/>
  <c r="H479" i="1"/>
  <c r="D479" i="1"/>
  <c r="L409" i="1"/>
  <c r="I409" i="1"/>
  <c r="H409" i="1"/>
  <c r="D409" i="1"/>
  <c r="L408" i="1"/>
  <c r="I408" i="1"/>
  <c r="H408" i="1"/>
  <c r="D408" i="1"/>
  <c r="E408" i="1" s="1"/>
  <c r="F408" i="1" s="1"/>
  <c r="L407" i="1"/>
  <c r="I407" i="1"/>
  <c r="H407" i="1"/>
  <c r="D407" i="1"/>
  <c r="L337" i="1"/>
  <c r="I337" i="1"/>
  <c r="H337" i="1"/>
  <c r="D337" i="1"/>
  <c r="L336" i="1"/>
  <c r="I336" i="1"/>
  <c r="H336" i="1"/>
  <c r="D336" i="1"/>
  <c r="E336" i="1" s="1"/>
  <c r="F336" i="1" s="1"/>
  <c r="L335" i="1"/>
  <c r="I335" i="1"/>
  <c r="H335" i="1"/>
  <c r="D335" i="1"/>
  <c r="L265" i="1"/>
  <c r="I265" i="1"/>
  <c r="H265" i="1"/>
  <c r="D265" i="1"/>
  <c r="L264" i="1"/>
  <c r="I264" i="1"/>
  <c r="H264" i="1"/>
  <c r="D264" i="1"/>
  <c r="E264" i="1" s="1"/>
  <c r="F264" i="1" s="1"/>
  <c r="G264" i="1" s="1"/>
  <c r="L263" i="1"/>
  <c r="I263" i="1"/>
  <c r="H263" i="1"/>
  <c r="D263" i="1"/>
  <c r="L193" i="1"/>
  <c r="I193" i="1"/>
  <c r="H193" i="1"/>
  <c r="D193" i="1"/>
  <c r="L192" i="1"/>
  <c r="I192" i="1"/>
  <c r="H192" i="1"/>
  <c r="D192" i="1"/>
  <c r="L191" i="1"/>
  <c r="I191" i="1"/>
  <c r="H191" i="1"/>
  <c r="D191" i="1"/>
  <c r="L121" i="1"/>
  <c r="I121" i="1"/>
  <c r="H121" i="1"/>
  <c r="D121" i="1"/>
  <c r="L120" i="1"/>
  <c r="I120" i="1"/>
  <c r="H120" i="1"/>
  <c r="D120" i="1"/>
  <c r="E120" i="1" s="1"/>
  <c r="L119" i="1"/>
  <c r="I119" i="1"/>
  <c r="H119" i="1"/>
  <c r="D119" i="1"/>
  <c r="E119" i="1" s="1"/>
  <c r="L49" i="1"/>
  <c r="I49" i="1"/>
  <c r="H49" i="1"/>
  <c r="D49" i="1"/>
  <c r="L48" i="1"/>
  <c r="I48" i="1"/>
  <c r="H48" i="1"/>
  <c r="D48" i="1"/>
  <c r="L47" i="1"/>
  <c r="I47" i="1"/>
  <c r="H47" i="1"/>
  <c r="D47" i="1"/>
  <c r="E47" i="1" s="1"/>
  <c r="L478" i="1"/>
  <c r="I478" i="1"/>
  <c r="H478" i="1"/>
  <c r="D478" i="1"/>
  <c r="E478" i="1" s="1"/>
  <c r="F478" i="1" s="1"/>
  <c r="G478" i="1" s="1"/>
  <c r="L477" i="1"/>
  <c r="I477" i="1"/>
  <c r="H477" i="1"/>
  <c r="D477" i="1"/>
  <c r="L476" i="1"/>
  <c r="I476" i="1"/>
  <c r="H476" i="1"/>
  <c r="D476" i="1"/>
  <c r="L406" i="1"/>
  <c r="I406" i="1"/>
  <c r="H406" i="1"/>
  <c r="D406" i="1"/>
  <c r="L405" i="1"/>
  <c r="I405" i="1"/>
  <c r="H405" i="1"/>
  <c r="D405" i="1"/>
  <c r="E405" i="1" s="1"/>
  <c r="F405" i="1" s="1"/>
  <c r="G405" i="1" s="1"/>
  <c r="L404" i="1"/>
  <c r="I404" i="1"/>
  <c r="H404" i="1"/>
  <c r="D404" i="1"/>
  <c r="L334" i="1"/>
  <c r="I334" i="1"/>
  <c r="H334" i="1"/>
  <c r="D334" i="1"/>
  <c r="L333" i="1"/>
  <c r="I333" i="1"/>
  <c r="H333" i="1"/>
  <c r="D333" i="1"/>
  <c r="E333" i="1" s="1"/>
  <c r="L332" i="1"/>
  <c r="I332" i="1"/>
  <c r="H332" i="1"/>
  <c r="D332" i="1"/>
  <c r="L262" i="1"/>
  <c r="I262" i="1"/>
  <c r="H262" i="1"/>
  <c r="D262" i="1"/>
  <c r="L261" i="1"/>
  <c r="I261" i="1"/>
  <c r="H261" i="1"/>
  <c r="D261" i="1"/>
  <c r="E261" i="1" s="1"/>
  <c r="L260" i="1"/>
  <c r="I260" i="1"/>
  <c r="H260" i="1"/>
  <c r="D260" i="1"/>
  <c r="L190" i="1"/>
  <c r="I190" i="1"/>
  <c r="H190" i="1"/>
  <c r="D190" i="1"/>
  <c r="L189" i="1"/>
  <c r="I189" i="1"/>
  <c r="H189" i="1"/>
  <c r="D189" i="1"/>
  <c r="E189" i="1" s="1"/>
  <c r="F189" i="1" s="1"/>
  <c r="L188" i="1"/>
  <c r="I188" i="1"/>
  <c r="H188" i="1"/>
  <c r="D188" i="1"/>
  <c r="E188" i="1" s="1"/>
  <c r="L118" i="1"/>
  <c r="I118" i="1"/>
  <c r="H118" i="1"/>
  <c r="D118" i="1"/>
  <c r="L117" i="1"/>
  <c r="I117" i="1"/>
  <c r="H117" i="1"/>
  <c r="D117" i="1"/>
  <c r="E117" i="1" s="1"/>
  <c r="F117" i="1" s="1"/>
  <c r="L116" i="1"/>
  <c r="I116" i="1"/>
  <c r="H116" i="1"/>
  <c r="D116" i="1"/>
  <c r="L46" i="1"/>
  <c r="I46" i="1"/>
  <c r="H46" i="1"/>
  <c r="D46" i="1"/>
  <c r="L45" i="1"/>
  <c r="I45" i="1"/>
  <c r="H45" i="1"/>
  <c r="D45" i="1"/>
  <c r="L44" i="1"/>
  <c r="I44" i="1"/>
  <c r="H44" i="1"/>
  <c r="D44" i="1"/>
  <c r="L475" i="1"/>
  <c r="I475" i="1"/>
  <c r="H475" i="1"/>
  <c r="D475" i="1"/>
  <c r="L474" i="1"/>
  <c r="I474" i="1"/>
  <c r="H474" i="1"/>
  <c r="D474" i="1"/>
  <c r="E474" i="1" s="1"/>
  <c r="F474" i="1" s="1"/>
  <c r="L473" i="1"/>
  <c r="I473" i="1"/>
  <c r="H473" i="1"/>
  <c r="D473" i="1"/>
  <c r="L403" i="1"/>
  <c r="I403" i="1"/>
  <c r="H403" i="1"/>
  <c r="D403" i="1"/>
  <c r="L402" i="1"/>
  <c r="I402" i="1"/>
  <c r="H402" i="1"/>
  <c r="D402" i="1"/>
  <c r="L401" i="1"/>
  <c r="I401" i="1"/>
  <c r="H401" i="1"/>
  <c r="D401" i="1"/>
  <c r="L331" i="1"/>
  <c r="I331" i="1"/>
  <c r="H331" i="1"/>
  <c r="D331" i="1"/>
  <c r="L330" i="1"/>
  <c r="I330" i="1"/>
  <c r="H330" i="1"/>
  <c r="D330" i="1"/>
  <c r="L329" i="1"/>
  <c r="I329" i="1"/>
  <c r="H329" i="1"/>
  <c r="D329" i="1"/>
  <c r="L259" i="1"/>
  <c r="I259" i="1"/>
  <c r="H259" i="1"/>
  <c r="D259" i="1"/>
  <c r="L258" i="1"/>
  <c r="I258" i="1"/>
  <c r="H258" i="1"/>
  <c r="D258" i="1"/>
  <c r="E258" i="1" s="1"/>
  <c r="F258" i="1" s="1"/>
  <c r="L257" i="1"/>
  <c r="I257" i="1"/>
  <c r="H257" i="1"/>
  <c r="D257" i="1"/>
  <c r="L187" i="1"/>
  <c r="I187" i="1"/>
  <c r="H187" i="1"/>
  <c r="D187" i="1"/>
  <c r="L186" i="1"/>
  <c r="I186" i="1"/>
  <c r="H186" i="1"/>
  <c r="D186" i="1"/>
  <c r="L185" i="1"/>
  <c r="I185" i="1"/>
  <c r="H185" i="1"/>
  <c r="D185" i="1"/>
  <c r="L115" i="1"/>
  <c r="I115" i="1"/>
  <c r="H115" i="1"/>
  <c r="D115" i="1"/>
  <c r="L114" i="1"/>
  <c r="I114" i="1"/>
  <c r="H114" i="1"/>
  <c r="D114" i="1"/>
  <c r="E114" i="1" s="1"/>
  <c r="F114" i="1" s="1"/>
  <c r="L113" i="1"/>
  <c r="I113" i="1"/>
  <c r="H113" i="1"/>
  <c r="D113" i="1"/>
  <c r="L43" i="1"/>
  <c r="I43" i="1"/>
  <c r="H43" i="1"/>
  <c r="D43" i="1"/>
  <c r="L42" i="1"/>
  <c r="I42" i="1"/>
  <c r="H42" i="1"/>
  <c r="D42" i="1"/>
  <c r="L41" i="1"/>
  <c r="I41" i="1"/>
  <c r="H41" i="1"/>
  <c r="D41" i="1"/>
  <c r="L472" i="1"/>
  <c r="I472" i="1"/>
  <c r="H472" i="1"/>
  <c r="D472" i="1"/>
  <c r="L471" i="1"/>
  <c r="I471" i="1"/>
  <c r="H471" i="1"/>
  <c r="D471" i="1"/>
  <c r="E471" i="1" s="1"/>
  <c r="F471" i="1" s="1"/>
  <c r="L470" i="1"/>
  <c r="I470" i="1"/>
  <c r="H470" i="1"/>
  <c r="D470" i="1"/>
  <c r="L400" i="1"/>
  <c r="I400" i="1"/>
  <c r="H400" i="1"/>
  <c r="D400" i="1"/>
  <c r="L399" i="1"/>
  <c r="I399" i="1"/>
  <c r="H399" i="1"/>
  <c r="D399" i="1"/>
  <c r="L398" i="1"/>
  <c r="I398" i="1"/>
  <c r="H398" i="1"/>
  <c r="D398" i="1"/>
  <c r="L328" i="1"/>
  <c r="I328" i="1"/>
  <c r="H328" i="1"/>
  <c r="D328" i="1"/>
  <c r="L327" i="1"/>
  <c r="I327" i="1"/>
  <c r="H327" i="1"/>
  <c r="D327" i="1"/>
  <c r="L326" i="1"/>
  <c r="I326" i="1"/>
  <c r="H326" i="1"/>
  <c r="D326" i="1"/>
  <c r="L256" i="1"/>
  <c r="I256" i="1"/>
  <c r="H256" i="1"/>
  <c r="D256" i="1"/>
  <c r="E256" i="1" s="1"/>
  <c r="F256" i="1" s="1"/>
  <c r="L255" i="1"/>
  <c r="I255" i="1"/>
  <c r="H255" i="1"/>
  <c r="D255" i="1"/>
  <c r="L254" i="1"/>
  <c r="I254" i="1"/>
  <c r="H254" i="1"/>
  <c r="D254" i="1"/>
  <c r="L184" i="1"/>
  <c r="I184" i="1"/>
  <c r="H184" i="1"/>
  <c r="D184" i="1"/>
  <c r="L183" i="1"/>
  <c r="I183" i="1"/>
  <c r="H183" i="1"/>
  <c r="D183" i="1"/>
  <c r="L182" i="1"/>
  <c r="I182" i="1"/>
  <c r="H182" i="1"/>
  <c r="D182" i="1"/>
  <c r="L112" i="1"/>
  <c r="I112" i="1"/>
  <c r="H112" i="1"/>
  <c r="D112" i="1"/>
  <c r="L111" i="1"/>
  <c r="I111" i="1"/>
  <c r="H111" i="1"/>
  <c r="D111" i="1"/>
  <c r="E111" i="1" s="1"/>
  <c r="F111" i="1" s="1"/>
  <c r="L110" i="1"/>
  <c r="I110" i="1"/>
  <c r="H110" i="1"/>
  <c r="D110" i="1"/>
  <c r="L40" i="1"/>
  <c r="I40" i="1"/>
  <c r="H40" i="1"/>
  <c r="D40" i="1"/>
  <c r="E40" i="1" s="1"/>
  <c r="F40" i="1" s="1"/>
  <c r="L39" i="1"/>
  <c r="I39" i="1"/>
  <c r="H39" i="1"/>
  <c r="D39" i="1"/>
  <c r="L38" i="1"/>
  <c r="I38" i="1"/>
  <c r="H38" i="1"/>
  <c r="D38" i="1"/>
  <c r="L469" i="1"/>
  <c r="I469" i="1"/>
  <c r="H469" i="1"/>
  <c r="D469" i="1"/>
  <c r="E469" i="1" s="1"/>
  <c r="F469" i="1" s="1"/>
  <c r="L468" i="1"/>
  <c r="I468" i="1"/>
  <c r="H468" i="1"/>
  <c r="D468" i="1"/>
  <c r="L467" i="1"/>
  <c r="I467" i="1"/>
  <c r="H467" i="1"/>
  <c r="D467" i="1"/>
  <c r="L397" i="1"/>
  <c r="I397" i="1"/>
  <c r="H397" i="1"/>
  <c r="D397" i="1"/>
  <c r="L396" i="1"/>
  <c r="I396" i="1"/>
  <c r="H396" i="1"/>
  <c r="D396" i="1"/>
  <c r="L395" i="1"/>
  <c r="I395" i="1"/>
  <c r="H395" i="1"/>
  <c r="D395" i="1"/>
  <c r="L325" i="1"/>
  <c r="I325" i="1"/>
  <c r="H325" i="1"/>
  <c r="D325" i="1"/>
  <c r="L324" i="1"/>
  <c r="I324" i="1"/>
  <c r="H324" i="1"/>
  <c r="D324" i="1"/>
  <c r="E324" i="1" s="1"/>
  <c r="F324" i="1" s="1"/>
  <c r="L323" i="1"/>
  <c r="I323" i="1"/>
  <c r="H323" i="1"/>
  <c r="D323" i="1"/>
  <c r="L253" i="1"/>
  <c r="I253" i="1"/>
  <c r="H253" i="1"/>
  <c r="D253" i="1"/>
  <c r="E253" i="1" s="1"/>
  <c r="F253" i="1" s="1"/>
  <c r="L252" i="1"/>
  <c r="I252" i="1"/>
  <c r="H252" i="1"/>
  <c r="D252" i="1"/>
  <c r="L251" i="1"/>
  <c r="I251" i="1"/>
  <c r="H251" i="1"/>
  <c r="D251" i="1"/>
  <c r="L181" i="1"/>
  <c r="I181" i="1"/>
  <c r="H181" i="1"/>
  <c r="D181" i="1"/>
  <c r="E181" i="1" s="1"/>
  <c r="F181" i="1" s="1"/>
  <c r="L180" i="1"/>
  <c r="I180" i="1"/>
  <c r="H180" i="1"/>
  <c r="D180" i="1"/>
  <c r="L179" i="1"/>
  <c r="I179" i="1"/>
  <c r="H179" i="1"/>
  <c r="D179" i="1"/>
  <c r="L109" i="1"/>
  <c r="I109" i="1"/>
  <c r="H109" i="1"/>
  <c r="D109" i="1"/>
  <c r="L108" i="1"/>
  <c r="I108" i="1"/>
  <c r="H108" i="1"/>
  <c r="D108" i="1"/>
  <c r="L107" i="1"/>
  <c r="I107" i="1"/>
  <c r="H107" i="1"/>
  <c r="D107" i="1"/>
  <c r="L37" i="1"/>
  <c r="I37" i="1"/>
  <c r="H37" i="1"/>
  <c r="D37" i="1"/>
  <c r="L36" i="1"/>
  <c r="I36" i="1"/>
  <c r="H36" i="1"/>
  <c r="D36" i="1"/>
  <c r="E36" i="1" s="1"/>
  <c r="F36" i="1" s="1"/>
  <c r="L35" i="1"/>
  <c r="I35" i="1"/>
  <c r="H35" i="1"/>
  <c r="D35" i="1"/>
  <c r="L466" i="1"/>
  <c r="I466" i="1"/>
  <c r="H466" i="1"/>
  <c r="D466" i="1"/>
  <c r="L465" i="1"/>
  <c r="I465" i="1"/>
  <c r="H465" i="1"/>
  <c r="D465" i="1"/>
  <c r="E465" i="1" s="1"/>
  <c r="F465" i="1" s="1"/>
  <c r="L464" i="1"/>
  <c r="I464" i="1"/>
  <c r="H464" i="1"/>
  <c r="D464" i="1"/>
  <c r="L394" i="1"/>
  <c r="I394" i="1"/>
  <c r="H394" i="1"/>
  <c r="D394" i="1"/>
  <c r="E394" i="1" s="1"/>
  <c r="F394" i="1" s="1"/>
  <c r="L393" i="1"/>
  <c r="I393" i="1"/>
  <c r="H393" i="1"/>
  <c r="D393" i="1"/>
  <c r="E393" i="1" s="1"/>
  <c r="L392" i="1"/>
  <c r="I392" i="1"/>
  <c r="H392" i="1"/>
  <c r="D392" i="1"/>
  <c r="L322" i="1"/>
  <c r="I322" i="1"/>
  <c r="H322" i="1"/>
  <c r="D322" i="1"/>
  <c r="E322" i="1" s="1"/>
  <c r="L321" i="1"/>
  <c r="I321" i="1"/>
  <c r="H321" i="1"/>
  <c r="D321" i="1"/>
  <c r="L320" i="1"/>
  <c r="I320" i="1"/>
  <c r="H320" i="1"/>
  <c r="D320" i="1"/>
  <c r="E320" i="1" s="1"/>
  <c r="L250" i="1"/>
  <c r="I250" i="1"/>
  <c r="H250" i="1"/>
  <c r="D250" i="1"/>
  <c r="L249" i="1"/>
  <c r="I249" i="1"/>
  <c r="H249" i="1"/>
  <c r="D249" i="1"/>
  <c r="E249" i="1" s="1"/>
  <c r="L248" i="1"/>
  <c r="I248" i="1"/>
  <c r="H248" i="1"/>
  <c r="D248" i="1"/>
  <c r="L178" i="1"/>
  <c r="I178" i="1"/>
  <c r="H178" i="1"/>
  <c r="D178" i="1"/>
  <c r="E178" i="1" s="1"/>
  <c r="L177" i="1"/>
  <c r="I177" i="1"/>
  <c r="H177" i="1"/>
  <c r="D177" i="1"/>
  <c r="L176" i="1"/>
  <c r="I176" i="1"/>
  <c r="H176" i="1"/>
  <c r="D176" i="1"/>
  <c r="E176" i="1" s="1"/>
  <c r="L106" i="1"/>
  <c r="I106" i="1"/>
  <c r="H106" i="1"/>
  <c r="D106" i="1"/>
  <c r="L105" i="1"/>
  <c r="I105" i="1"/>
  <c r="H105" i="1"/>
  <c r="D105" i="1"/>
  <c r="E105" i="1" s="1"/>
  <c r="L104" i="1"/>
  <c r="I104" i="1"/>
  <c r="H104" i="1"/>
  <c r="D104" i="1"/>
  <c r="L34" i="1"/>
  <c r="I34" i="1"/>
  <c r="H34" i="1"/>
  <c r="D34" i="1"/>
  <c r="E34" i="1" s="1"/>
  <c r="L33" i="1"/>
  <c r="I33" i="1"/>
  <c r="H33" i="1"/>
  <c r="D33" i="1"/>
  <c r="L32" i="1"/>
  <c r="I32" i="1"/>
  <c r="H32" i="1"/>
  <c r="D32" i="1"/>
  <c r="E32" i="1" s="1"/>
  <c r="L463" i="1"/>
  <c r="I463" i="1"/>
  <c r="H463" i="1"/>
  <c r="D463" i="1"/>
  <c r="E463" i="1" s="1"/>
  <c r="F463" i="1" s="1"/>
  <c r="L462" i="1"/>
  <c r="I462" i="1"/>
  <c r="H462" i="1"/>
  <c r="D462" i="1"/>
  <c r="L461" i="1"/>
  <c r="I461" i="1"/>
  <c r="H461" i="1"/>
  <c r="D461" i="1"/>
  <c r="L391" i="1"/>
  <c r="I391" i="1"/>
  <c r="H391" i="1"/>
  <c r="D391" i="1"/>
  <c r="E391" i="1" s="1"/>
  <c r="F391" i="1" s="1"/>
  <c r="L390" i="1"/>
  <c r="I390" i="1"/>
  <c r="H390" i="1"/>
  <c r="D390" i="1"/>
  <c r="E390" i="1" s="1"/>
  <c r="L389" i="1"/>
  <c r="I389" i="1"/>
  <c r="H389" i="1"/>
  <c r="D389" i="1"/>
  <c r="L319" i="1"/>
  <c r="I319" i="1"/>
  <c r="H319" i="1"/>
  <c r="D319" i="1"/>
  <c r="L318" i="1"/>
  <c r="I318" i="1"/>
  <c r="H318" i="1"/>
  <c r="D318" i="1"/>
  <c r="E318" i="1" s="1"/>
  <c r="F318" i="1" s="1"/>
  <c r="L317" i="1"/>
  <c r="I317" i="1"/>
  <c r="H317" i="1"/>
  <c r="D317" i="1"/>
  <c r="E317" i="1" s="1"/>
  <c r="F317" i="1" s="1"/>
  <c r="L247" i="1"/>
  <c r="I247" i="1"/>
  <c r="H247" i="1"/>
  <c r="D247" i="1"/>
  <c r="E247" i="1" s="1"/>
  <c r="L246" i="1"/>
  <c r="I246" i="1"/>
  <c r="H246" i="1"/>
  <c r="D246" i="1"/>
  <c r="E246" i="1" s="1"/>
  <c r="L245" i="1"/>
  <c r="I245" i="1"/>
  <c r="H245" i="1"/>
  <c r="D245" i="1"/>
  <c r="E245" i="1" s="1"/>
  <c r="L175" i="1"/>
  <c r="I175" i="1"/>
  <c r="H175" i="1"/>
  <c r="D175" i="1"/>
  <c r="L174" i="1"/>
  <c r="I174" i="1"/>
  <c r="H174" i="1"/>
  <c r="D174" i="1"/>
  <c r="E174" i="1" s="1"/>
  <c r="F174" i="1" s="1"/>
  <c r="L173" i="1"/>
  <c r="I173" i="1"/>
  <c r="H173" i="1"/>
  <c r="D173" i="1"/>
  <c r="E173" i="1" s="1"/>
  <c r="F173" i="1" s="1"/>
  <c r="L103" i="1"/>
  <c r="I103" i="1"/>
  <c r="H103" i="1"/>
  <c r="D103" i="1"/>
  <c r="L102" i="1"/>
  <c r="I102" i="1"/>
  <c r="H102" i="1"/>
  <c r="D102" i="1"/>
  <c r="E102" i="1" s="1"/>
  <c r="L101" i="1"/>
  <c r="I101" i="1"/>
  <c r="H101" i="1"/>
  <c r="D101" i="1"/>
  <c r="E101" i="1" s="1"/>
  <c r="L31" i="1"/>
  <c r="I31" i="1"/>
  <c r="H31" i="1"/>
  <c r="D31" i="1"/>
  <c r="L30" i="1"/>
  <c r="I30" i="1"/>
  <c r="H30" i="1"/>
  <c r="D30" i="1"/>
  <c r="L29" i="1"/>
  <c r="I29" i="1"/>
  <c r="H29" i="1"/>
  <c r="D29" i="1"/>
  <c r="L460" i="1"/>
  <c r="I460" i="1"/>
  <c r="H460" i="1"/>
  <c r="D460" i="1"/>
  <c r="E460" i="1" s="1"/>
  <c r="F460" i="1" s="1"/>
  <c r="L459" i="1"/>
  <c r="I459" i="1"/>
  <c r="H459" i="1"/>
  <c r="D459" i="1"/>
  <c r="E459" i="1" s="1"/>
  <c r="L458" i="1"/>
  <c r="I458" i="1"/>
  <c r="H458" i="1"/>
  <c r="D458" i="1"/>
  <c r="L388" i="1"/>
  <c r="I388" i="1"/>
  <c r="H388" i="1"/>
  <c r="D388" i="1"/>
  <c r="E388" i="1" s="1"/>
  <c r="F388" i="1" s="1"/>
  <c r="L387" i="1"/>
  <c r="I387" i="1"/>
  <c r="H387" i="1"/>
  <c r="D387" i="1"/>
  <c r="E387" i="1" s="1"/>
  <c r="F387" i="1" s="1"/>
  <c r="L386" i="1"/>
  <c r="I386" i="1"/>
  <c r="H386" i="1"/>
  <c r="D386" i="1"/>
  <c r="E386" i="1" s="1"/>
  <c r="F386" i="1" s="1"/>
  <c r="L316" i="1"/>
  <c r="I316" i="1"/>
  <c r="H316" i="1"/>
  <c r="D316" i="1"/>
  <c r="E316" i="1" s="1"/>
  <c r="F316" i="1" s="1"/>
  <c r="L315" i="1"/>
  <c r="I315" i="1"/>
  <c r="H315" i="1"/>
  <c r="D315" i="1"/>
  <c r="L314" i="1"/>
  <c r="I314" i="1"/>
  <c r="H314" i="1"/>
  <c r="D314" i="1"/>
  <c r="E314" i="1" s="1"/>
  <c r="F314" i="1" s="1"/>
  <c r="L244" i="1"/>
  <c r="I244" i="1"/>
  <c r="H244" i="1"/>
  <c r="D244" i="1"/>
  <c r="E244" i="1" s="1"/>
  <c r="F244" i="1" s="1"/>
  <c r="L243" i="1"/>
  <c r="I243" i="1"/>
  <c r="H243" i="1"/>
  <c r="D243" i="1"/>
  <c r="L242" i="1"/>
  <c r="I242" i="1"/>
  <c r="H242" i="1"/>
  <c r="D242" i="1"/>
  <c r="E242" i="1" s="1"/>
  <c r="F242" i="1" s="1"/>
  <c r="L172" i="1"/>
  <c r="I172" i="1"/>
  <c r="H172" i="1"/>
  <c r="D172" i="1"/>
  <c r="E172" i="1" s="1"/>
  <c r="F172" i="1" s="1"/>
  <c r="L171" i="1"/>
  <c r="I171" i="1"/>
  <c r="H171" i="1"/>
  <c r="D171" i="1"/>
  <c r="L170" i="1"/>
  <c r="I170" i="1"/>
  <c r="H170" i="1"/>
  <c r="D170" i="1"/>
  <c r="E170" i="1" s="1"/>
  <c r="F170" i="1" s="1"/>
  <c r="L100" i="1"/>
  <c r="I100" i="1"/>
  <c r="H100" i="1"/>
  <c r="D100" i="1"/>
  <c r="E100" i="1" s="1"/>
  <c r="F100" i="1" s="1"/>
  <c r="L99" i="1"/>
  <c r="I99" i="1"/>
  <c r="H99" i="1"/>
  <c r="D99" i="1"/>
  <c r="L98" i="1"/>
  <c r="I98" i="1"/>
  <c r="H98" i="1"/>
  <c r="D98" i="1"/>
  <c r="E98" i="1" s="1"/>
  <c r="F98" i="1" s="1"/>
  <c r="L28" i="1"/>
  <c r="I28" i="1"/>
  <c r="H28" i="1"/>
  <c r="D28" i="1"/>
  <c r="E28" i="1" s="1"/>
  <c r="F28" i="1" s="1"/>
  <c r="L27" i="1"/>
  <c r="I27" i="1"/>
  <c r="H27" i="1"/>
  <c r="D27" i="1"/>
  <c r="L26" i="1"/>
  <c r="I26" i="1"/>
  <c r="H26" i="1"/>
  <c r="D26" i="1"/>
  <c r="E26" i="1" s="1"/>
  <c r="F26" i="1" s="1"/>
  <c r="L457" i="1"/>
  <c r="I457" i="1"/>
  <c r="H457" i="1"/>
  <c r="D457" i="1"/>
  <c r="E457" i="1" s="1"/>
  <c r="F457" i="1" s="1"/>
  <c r="L456" i="1"/>
  <c r="I456" i="1"/>
  <c r="H456" i="1"/>
  <c r="D456" i="1"/>
  <c r="E456" i="1" s="1"/>
  <c r="F456" i="1" s="1"/>
  <c r="L455" i="1"/>
  <c r="I455" i="1"/>
  <c r="H455" i="1"/>
  <c r="D455" i="1"/>
  <c r="E455" i="1" s="1"/>
  <c r="F455" i="1" s="1"/>
  <c r="L385" i="1"/>
  <c r="I385" i="1"/>
  <c r="H385" i="1"/>
  <c r="D385" i="1"/>
  <c r="E385" i="1" s="1"/>
  <c r="F385" i="1" s="1"/>
  <c r="L384" i="1"/>
  <c r="I384" i="1"/>
  <c r="H384" i="1"/>
  <c r="D384" i="1"/>
  <c r="L383" i="1"/>
  <c r="I383" i="1"/>
  <c r="H383" i="1"/>
  <c r="D383" i="1"/>
  <c r="E383" i="1" s="1"/>
  <c r="F383" i="1" s="1"/>
  <c r="L313" i="1"/>
  <c r="I313" i="1"/>
  <c r="H313" i="1"/>
  <c r="D313" i="1"/>
  <c r="E313" i="1" s="1"/>
  <c r="F313" i="1" s="1"/>
  <c r="L312" i="1"/>
  <c r="I312" i="1"/>
  <c r="H312" i="1"/>
  <c r="D312" i="1"/>
  <c r="L311" i="1"/>
  <c r="I311" i="1"/>
  <c r="H311" i="1"/>
  <c r="D311" i="1"/>
  <c r="E311" i="1" s="1"/>
  <c r="F311" i="1" s="1"/>
  <c r="L241" i="1"/>
  <c r="I241" i="1"/>
  <c r="H241" i="1"/>
  <c r="D241" i="1"/>
  <c r="E241" i="1" s="1"/>
  <c r="F241" i="1" s="1"/>
  <c r="L240" i="1"/>
  <c r="I240" i="1"/>
  <c r="H240" i="1"/>
  <c r="D240" i="1"/>
  <c r="L239" i="1"/>
  <c r="I239" i="1"/>
  <c r="H239" i="1"/>
  <c r="D239" i="1"/>
  <c r="E239" i="1" s="1"/>
  <c r="F239" i="1" s="1"/>
  <c r="L169" i="1"/>
  <c r="I169" i="1"/>
  <c r="H169" i="1"/>
  <c r="D169" i="1"/>
  <c r="E169" i="1" s="1"/>
  <c r="F169" i="1" s="1"/>
  <c r="L168" i="1"/>
  <c r="I168" i="1"/>
  <c r="H168" i="1"/>
  <c r="D168" i="1"/>
  <c r="L167" i="1"/>
  <c r="I167" i="1"/>
  <c r="H167" i="1"/>
  <c r="D167" i="1"/>
  <c r="E167" i="1" s="1"/>
  <c r="F167" i="1" s="1"/>
  <c r="L97" i="1"/>
  <c r="I97" i="1"/>
  <c r="H97" i="1"/>
  <c r="D97" i="1"/>
  <c r="L96" i="1"/>
  <c r="I96" i="1"/>
  <c r="H96" i="1"/>
  <c r="D96" i="1"/>
  <c r="L95" i="1"/>
  <c r="I95" i="1"/>
  <c r="H95" i="1"/>
  <c r="D95" i="1"/>
  <c r="L25" i="1"/>
  <c r="I25" i="1"/>
  <c r="H25" i="1"/>
  <c r="D25" i="1"/>
  <c r="L24" i="1"/>
  <c r="I24" i="1"/>
  <c r="H24" i="1"/>
  <c r="D24" i="1"/>
  <c r="E24" i="1" s="1"/>
  <c r="F24" i="1" s="1"/>
  <c r="L23" i="1"/>
  <c r="I23" i="1"/>
  <c r="H23" i="1"/>
  <c r="D23" i="1"/>
  <c r="E23" i="1" s="1"/>
  <c r="F23" i="1" s="1"/>
  <c r="L454" i="1"/>
  <c r="I454" i="1"/>
  <c r="H454" i="1"/>
  <c r="D454" i="1"/>
  <c r="E454" i="1" s="1"/>
  <c r="F454" i="1" s="1"/>
  <c r="L453" i="1"/>
  <c r="I453" i="1"/>
  <c r="H453" i="1"/>
  <c r="D453" i="1"/>
  <c r="L452" i="1"/>
  <c r="I452" i="1"/>
  <c r="H452" i="1"/>
  <c r="D452" i="1"/>
  <c r="L382" i="1"/>
  <c r="I382" i="1"/>
  <c r="H382" i="1"/>
  <c r="D382" i="1"/>
  <c r="L381" i="1"/>
  <c r="I381" i="1"/>
  <c r="H381" i="1"/>
  <c r="D381" i="1"/>
  <c r="E381" i="1" s="1"/>
  <c r="F381" i="1" s="1"/>
  <c r="L380" i="1"/>
  <c r="I380" i="1"/>
  <c r="H380" i="1"/>
  <c r="D380" i="1"/>
  <c r="E380" i="1" s="1"/>
  <c r="F380" i="1" s="1"/>
  <c r="L310" i="1"/>
  <c r="I310" i="1"/>
  <c r="H310" i="1"/>
  <c r="D310" i="1"/>
  <c r="L309" i="1"/>
  <c r="I309" i="1"/>
  <c r="H309" i="1"/>
  <c r="D309" i="1"/>
  <c r="E309" i="1" s="1"/>
  <c r="L308" i="1"/>
  <c r="I308" i="1"/>
  <c r="H308" i="1"/>
  <c r="D308" i="1"/>
  <c r="L238" i="1"/>
  <c r="I238" i="1"/>
  <c r="H238" i="1"/>
  <c r="D238" i="1"/>
  <c r="L237" i="1"/>
  <c r="I237" i="1"/>
  <c r="H237" i="1"/>
  <c r="D237" i="1"/>
  <c r="E237" i="1" s="1"/>
  <c r="L236" i="1"/>
  <c r="I236" i="1"/>
  <c r="H236" i="1"/>
  <c r="D236" i="1"/>
  <c r="L166" i="1"/>
  <c r="I166" i="1"/>
  <c r="H166" i="1"/>
  <c r="D166" i="1"/>
  <c r="L165" i="1"/>
  <c r="I165" i="1"/>
  <c r="H165" i="1"/>
  <c r="D165" i="1"/>
  <c r="E165" i="1" s="1"/>
  <c r="F165" i="1" s="1"/>
  <c r="L164" i="1"/>
  <c r="I164" i="1"/>
  <c r="H164" i="1"/>
  <c r="D164" i="1"/>
  <c r="E164" i="1" s="1"/>
  <c r="F164" i="1" s="1"/>
  <c r="L94" i="1"/>
  <c r="I94" i="1"/>
  <c r="H94" i="1"/>
  <c r="D94" i="1"/>
  <c r="E94" i="1" s="1"/>
  <c r="F94" i="1" s="1"/>
  <c r="L93" i="1"/>
  <c r="I93" i="1"/>
  <c r="H93" i="1"/>
  <c r="D93" i="1"/>
  <c r="E93" i="1" s="1"/>
  <c r="L92" i="1"/>
  <c r="I92" i="1"/>
  <c r="H92" i="1"/>
  <c r="D92" i="1"/>
  <c r="L22" i="1"/>
  <c r="I22" i="1"/>
  <c r="H22" i="1"/>
  <c r="D22" i="1"/>
  <c r="E22" i="1" s="1"/>
  <c r="F22" i="1" s="1"/>
  <c r="L21" i="1"/>
  <c r="I21" i="1"/>
  <c r="H21" i="1"/>
  <c r="D21" i="1"/>
  <c r="E21" i="1" s="1"/>
  <c r="F21" i="1" s="1"/>
  <c r="L20" i="1"/>
  <c r="I20" i="1"/>
  <c r="H20" i="1"/>
  <c r="D20" i="1"/>
  <c r="L451" i="1"/>
  <c r="I451" i="1"/>
  <c r="H451" i="1"/>
  <c r="D451" i="1"/>
  <c r="L450" i="1"/>
  <c r="I450" i="1"/>
  <c r="H450" i="1"/>
  <c r="D450" i="1"/>
  <c r="E450" i="1" s="1"/>
  <c r="F450" i="1" s="1"/>
  <c r="L449" i="1"/>
  <c r="I449" i="1"/>
  <c r="H449" i="1"/>
  <c r="D449" i="1"/>
  <c r="E449" i="1" s="1"/>
  <c r="F449" i="1" s="1"/>
  <c r="L379" i="1"/>
  <c r="I379" i="1"/>
  <c r="H379" i="1"/>
  <c r="D379" i="1"/>
  <c r="E379" i="1" s="1"/>
  <c r="F379" i="1" s="1"/>
  <c r="L378" i="1"/>
  <c r="I378" i="1"/>
  <c r="H378" i="1"/>
  <c r="D378" i="1"/>
  <c r="E378" i="1" s="1"/>
  <c r="L377" i="1"/>
  <c r="I377" i="1"/>
  <c r="H377" i="1"/>
  <c r="D377" i="1"/>
  <c r="L307" i="1"/>
  <c r="I307" i="1"/>
  <c r="H307" i="1"/>
  <c r="D307" i="1"/>
  <c r="L306" i="1"/>
  <c r="I306" i="1"/>
  <c r="H306" i="1"/>
  <c r="D306" i="1"/>
  <c r="E306" i="1" s="1"/>
  <c r="L305" i="1"/>
  <c r="I305" i="1"/>
  <c r="H305" i="1"/>
  <c r="D305" i="1"/>
  <c r="L235" i="1"/>
  <c r="I235" i="1"/>
  <c r="H235" i="1"/>
  <c r="D235" i="1"/>
  <c r="L234" i="1"/>
  <c r="I234" i="1"/>
  <c r="H234" i="1"/>
  <c r="D234" i="1"/>
  <c r="E234" i="1" s="1"/>
  <c r="F234" i="1" s="1"/>
  <c r="L233" i="1"/>
  <c r="I233" i="1"/>
  <c r="H233" i="1"/>
  <c r="D233" i="1"/>
  <c r="E233" i="1" s="1"/>
  <c r="F233" i="1" s="1"/>
  <c r="L163" i="1"/>
  <c r="I163" i="1"/>
  <c r="H163" i="1"/>
  <c r="D163" i="1"/>
  <c r="L162" i="1"/>
  <c r="I162" i="1"/>
  <c r="H162" i="1"/>
  <c r="D162" i="1"/>
  <c r="E162" i="1" s="1"/>
  <c r="F162" i="1" s="1"/>
  <c r="L161" i="1"/>
  <c r="I161" i="1"/>
  <c r="H161" i="1"/>
  <c r="D161" i="1"/>
  <c r="E161" i="1" s="1"/>
  <c r="F161" i="1" s="1"/>
  <c r="L91" i="1"/>
  <c r="I91" i="1"/>
  <c r="H91" i="1"/>
  <c r="D91" i="1"/>
  <c r="E91" i="1" s="1"/>
  <c r="F91" i="1" s="1"/>
  <c r="L90" i="1"/>
  <c r="I90" i="1"/>
  <c r="H90" i="1"/>
  <c r="D90" i="1"/>
  <c r="L89" i="1"/>
  <c r="I89" i="1"/>
  <c r="H89" i="1"/>
  <c r="D89" i="1"/>
  <c r="L19" i="1"/>
  <c r="I19" i="1"/>
  <c r="H19" i="1"/>
  <c r="D19" i="1"/>
  <c r="E19" i="1" s="1"/>
  <c r="F19" i="1" s="1"/>
  <c r="L18" i="1"/>
  <c r="I18" i="1"/>
  <c r="H18" i="1"/>
  <c r="D18" i="1"/>
  <c r="E18" i="1" s="1"/>
  <c r="F18" i="1" s="1"/>
  <c r="L17" i="1"/>
  <c r="I17" i="1"/>
  <c r="H17" i="1"/>
  <c r="D17" i="1"/>
  <c r="E17" i="1" s="1"/>
  <c r="F17" i="1" s="1"/>
  <c r="L448" i="1"/>
  <c r="I448" i="1"/>
  <c r="H448" i="1"/>
  <c r="D448" i="1"/>
  <c r="E448" i="1" s="1"/>
  <c r="L447" i="1"/>
  <c r="I447" i="1"/>
  <c r="H447" i="1"/>
  <c r="D447" i="1"/>
  <c r="E447" i="1" s="1"/>
  <c r="L446" i="1"/>
  <c r="I446" i="1"/>
  <c r="H446" i="1"/>
  <c r="D446" i="1"/>
  <c r="L376" i="1"/>
  <c r="I376" i="1"/>
  <c r="H376" i="1"/>
  <c r="D376" i="1"/>
  <c r="E376" i="1" s="1"/>
  <c r="L375" i="1"/>
  <c r="I375" i="1"/>
  <c r="H375" i="1"/>
  <c r="D375" i="1"/>
  <c r="E375" i="1" s="1"/>
  <c r="F375" i="1" s="1"/>
  <c r="G375" i="1" s="1"/>
  <c r="L374" i="1"/>
  <c r="I374" i="1"/>
  <c r="H374" i="1"/>
  <c r="D374" i="1"/>
  <c r="E374" i="1" s="1"/>
  <c r="F374" i="1" s="1"/>
  <c r="L304" i="1"/>
  <c r="I304" i="1"/>
  <c r="H304" i="1"/>
  <c r="D304" i="1"/>
  <c r="E304" i="1" s="1"/>
  <c r="L303" i="1"/>
  <c r="I303" i="1"/>
  <c r="H303" i="1"/>
  <c r="D303" i="1"/>
  <c r="E303" i="1" s="1"/>
  <c r="L302" i="1"/>
  <c r="I302" i="1"/>
  <c r="H302" i="1"/>
  <c r="D302" i="1"/>
  <c r="E302" i="1" s="1"/>
  <c r="F302" i="1" s="1"/>
  <c r="L232" i="1"/>
  <c r="I232" i="1"/>
  <c r="H232" i="1"/>
  <c r="D232" i="1"/>
  <c r="L231" i="1"/>
  <c r="I231" i="1"/>
  <c r="H231" i="1"/>
  <c r="D231" i="1"/>
  <c r="E231" i="1" s="1"/>
  <c r="F231" i="1" s="1"/>
  <c r="L230" i="1"/>
  <c r="I230" i="1"/>
  <c r="H230" i="1"/>
  <c r="D230" i="1"/>
  <c r="E230" i="1" s="1"/>
  <c r="F230" i="1" s="1"/>
  <c r="L160" i="1"/>
  <c r="I160" i="1"/>
  <c r="H160" i="1"/>
  <c r="D160" i="1"/>
  <c r="L159" i="1"/>
  <c r="I159" i="1"/>
  <c r="H159" i="1"/>
  <c r="D159" i="1"/>
  <c r="E159" i="1" s="1"/>
  <c r="F159" i="1" s="1"/>
  <c r="L158" i="1"/>
  <c r="I158" i="1"/>
  <c r="H158" i="1"/>
  <c r="D158" i="1"/>
  <c r="E158" i="1" s="1"/>
  <c r="F158" i="1" s="1"/>
  <c r="L88" i="1"/>
  <c r="I88" i="1"/>
  <c r="H88" i="1"/>
  <c r="D88" i="1"/>
  <c r="E88" i="1" s="1"/>
  <c r="F88" i="1" s="1"/>
  <c r="G88" i="1" s="1"/>
  <c r="L87" i="1"/>
  <c r="I87" i="1"/>
  <c r="H87" i="1"/>
  <c r="D87" i="1"/>
  <c r="E87" i="1" s="1"/>
  <c r="F87" i="1" s="1"/>
  <c r="L86" i="1"/>
  <c r="I86" i="1"/>
  <c r="H86" i="1"/>
  <c r="D86" i="1"/>
  <c r="E86" i="1" s="1"/>
  <c r="F86" i="1" s="1"/>
  <c r="L16" i="1"/>
  <c r="I16" i="1"/>
  <c r="H16" i="1"/>
  <c r="D16" i="1"/>
  <c r="L15" i="1"/>
  <c r="I15" i="1"/>
  <c r="H15" i="1"/>
  <c r="D15" i="1"/>
  <c r="E15" i="1" s="1"/>
  <c r="F15" i="1" s="1"/>
  <c r="L14" i="1"/>
  <c r="I14" i="1"/>
  <c r="H14" i="1"/>
  <c r="D14" i="1"/>
  <c r="E14" i="1" s="1"/>
  <c r="F14" i="1" s="1"/>
  <c r="L445" i="1"/>
  <c r="I445" i="1"/>
  <c r="H445" i="1"/>
  <c r="D445" i="1"/>
  <c r="E445" i="1" s="1"/>
  <c r="F445" i="1" s="1"/>
  <c r="G445" i="1" s="1"/>
  <c r="L444" i="1"/>
  <c r="I444" i="1"/>
  <c r="H444" i="1"/>
  <c r="D444" i="1"/>
  <c r="E444" i="1" s="1"/>
  <c r="F444" i="1" s="1"/>
  <c r="L443" i="1"/>
  <c r="I443" i="1"/>
  <c r="H443" i="1"/>
  <c r="D443" i="1"/>
  <c r="E443" i="1" s="1"/>
  <c r="F443" i="1" s="1"/>
  <c r="L373" i="1"/>
  <c r="I373" i="1"/>
  <c r="H373" i="1"/>
  <c r="D373" i="1"/>
  <c r="E373" i="1" s="1"/>
  <c r="F373" i="1" s="1"/>
  <c r="L372" i="1"/>
  <c r="I372" i="1"/>
  <c r="H372" i="1"/>
  <c r="D372" i="1"/>
  <c r="E372" i="1" s="1"/>
  <c r="F372" i="1" s="1"/>
  <c r="L371" i="1"/>
  <c r="I371" i="1"/>
  <c r="H371" i="1"/>
  <c r="D371" i="1"/>
  <c r="E371" i="1" s="1"/>
  <c r="F371" i="1" s="1"/>
  <c r="L301" i="1"/>
  <c r="I301" i="1"/>
  <c r="H301" i="1"/>
  <c r="D301" i="1"/>
  <c r="E301" i="1" s="1"/>
  <c r="F301" i="1" s="1"/>
  <c r="G301" i="1" s="1"/>
  <c r="L300" i="1"/>
  <c r="I300" i="1"/>
  <c r="H300" i="1"/>
  <c r="D300" i="1"/>
  <c r="E300" i="1" s="1"/>
  <c r="F300" i="1" s="1"/>
  <c r="L299" i="1"/>
  <c r="I299" i="1"/>
  <c r="H299" i="1"/>
  <c r="D299" i="1"/>
  <c r="E299" i="1" s="1"/>
  <c r="F299" i="1" s="1"/>
  <c r="L229" i="1"/>
  <c r="I229" i="1"/>
  <c r="H229" i="1"/>
  <c r="D229" i="1"/>
  <c r="E229" i="1" s="1"/>
  <c r="F229" i="1" s="1"/>
  <c r="L228" i="1"/>
  <c r="I228" i="1"/>
  <c r="H228" i="1"/>
  <c r="D228" i="1"/>
  <c r="E228" i="1" s="1"/>
  <c r="F228" i="1" s="1"/>
  <c r="L227" i="1"/>
  <c r="I227" i="1"/>
  <c r="H227" i="1"/>
  <c r="D227" i="1"/>
  <c r="E227" i="1" s="1"/>
  <c r="F227" i="1" s="1"/>
  <c r="L157" i="1"/>
  <c r="I157" i="1"/>
  <c r="H157" i="1"/>
  <c r="D157" i="1"/>
  <c r="E157" i="1" s="1"/>
  <c r="F157" i="1" s="1"/>
  <c r="G157" i="1" s="1"/>
  <c r="L156" i="1"/>
  <c r="I156" i="1"/>
  <c r="H156" i="1"/>
  <c r="D156" i="1"/>
  <c r="E156" i="1" s="1"/>
  <c r="F156" i="1" s="1"/>
  <c r="L155" i="1"/>
  <c r="I155" i="1"/>
  <c r="H155" i="1"/>
  <c r="D155" i="1"/>
  <c r="E155" i="1" s="1"/>
  <c r="F155" i="1" s="1"/>
  <c r="L85" i="1"/>
  <c r="I85" i="1"/>
  <c r="H85" i="1"/>
  <c r="D85" i="1"/>
  <c r="E85" i="1" s="1"/>
  <c r="F85" i="1" s="1"/>
  <c r="L84" i="1"/>
  <c r="I84" i="1"/>
  <c r="H84" i="1"/>
  <c r="D84" i="1"/>
  <c r="L83" i="1"/>
  <c r="I83" i="1"/>
  <c r="H83" i="1"/>
  <c r="D83" i="1"/>
  <c r="E83" i="1" s="1"/>
  <c r="F83" i="1" s="1"/>
  <c r="L13" i="1"/>
  <c r="I13" i="1"/>
  <c r="H13" i="1"/>
  <c r="D13" i="1"/>
  <c r="E13" i="1" s="1"/>
  <c r="F13" i="1" s="1"/>
  <c r="L12" i="1"/>
  <c r="I12" i="1"/>
  <c r="H12" i="1"/>
  <c r="D12" i="1"/>
  <c r="E12" i="1" s="1"/>
  <c r="F12" i="1" s="1"/>
  <c r="L11" i="1"/>
  <c r="I11" i="1"/>
  <c r="H11" i="1"/>
  <c r="D11" i="1"/>
  <c r="E11" i="1" s="1"/>
  <c r="F11" i="1" s="1"/>
  <c r="L442" i="1"/>
  <c r="I442" i="1"/>
  <c r="H442" i="1"/>
  <c r="D442" i="1"/>
  <c r="E442" i="1" s="1"/>
  <c r="F442" i="1" s="1"/>
  <c r="L441" i="1"/>
  <c r="I441" i="1"/>
  <c r="H441" i="1"/>
  <c r="D441" i="1"/>
  <c r="L440" i="1"/>
  <c r="I440" i="1"/>
  <c r="H440" i="1"/>
  <c r="D440" i="1"/>
  <c r="E440" i="1" s="1"/>
  <c r="F440" i="1" s="1"/>
  <c r="L370" i="1"/>
  <c r="I370" i="1"/>
  <c r="H370" i="1"/>
  <c r="D370" i="1"/>
  <c r="L369" i="1"/>
  <c r="I369" i="1"/>
  <c r="H369" i="1"/>
  <c r="D369" i="1"/>
  <c r="E369" i="1" s="1"/>
  <c r="F369" i="1" s="1"/>
  <c r="L368" i="1"/>
  <c r="I368" i="1"/>
  <c r="H368" i="1"/>
  <c r="D368" i="1"/>
  <c r="E368" i="1" s="1"/>
  <c r="F368" i="1" s="1"/>
  <c r="L298" i="1"/>
  <c r="I298" i="1"/>
  <c r="H298" i="1"/>
  <c r="D298" i="1"/>
  <c r="L297" i="1"/>
  <c r="I297" i="1"/>
  <c r="H297" i="1"/>
  <c r="D297" i="1"/>
  <c r="L296" i="1"/>
  <c r="I296" i="1"/>
  <c r="H296" i="1"/>
  <c r="D296" i="1"/>
  <c r="E296" i="1" s="1"/>
  <c r="F296" i="1" s="1"/>
  <c r="L226" i="1"/>
  <c r="I226" i="1"/>
  <c r="H226" i="1"/>
  <c r="D226" i="1"/>
  <c r="L225" i="1"/>
  <c r="I225" i="1"/>
  <c r="H225" i="1"/>
  <c r="D225" i="1"/>
  <c r="E225" i="1" s="1"/>
  <c r="L224" i="1"/>
  <c r="I224" i="1"/>
  <c r="H224" i="1"/>
  <c r="D224" i="1"/>
  <c r="E224" i="1" s="1"/>
  <c r="F224" i="1" s="1"/>
  <c r="L154" i="1"/>
  <c r="I154" i="1"/>
  <c r="H154" i="1"/>
  <c r="D154" i="1"/>
  <c r="L153" i="1"/>
  <c r="I153" i="1"/>
  <c r="H153" i="1"/>
  <c r="D153" i="1"/>
  <c r="E153" i="1" s="1"/>
  <c r="L152" i="1"/>
  <c r="I152" i="1"/>
  <c r="H152" i="1"/>
  <c r="D152" i="1"/>
  <c r="E152" i="1" s="1"/>
  <c r="F152" i="1" s="1"/>
  <c r="L82" i="1"/>
  <c r="I82" i="1"/>
  <c r="H82" i="1"/>
  <c r="D82" i="1"/>
  <c r="E82" i="1" s="1"/>
  <c r="F82" i="1" s="1"/>
  <c r="L81" i="1"/>
  <c r="I81" i="1"/>
  <c r="H81" i="1"/>
  <c r="D81" i="1"/>
  <c r="L80" i="1"/>
  <c r="I80" i="1"/>
  <c r="H80" i="1"/>
  <c r="D80" i="1"/>
  <c r="E80" i="1" s="1"/>
  <c r="F80" i="1" s="1"/>
  <c r="L10" i="1"/>
  <c r="I10" i="1"/>
  <c r="H10" i="1"/>
  <c r="D10" i="1"/>
  <c r="E10" i="1" s="1"/>
  <c r="L9" i="1"/>
  <c r="I9" i="1"/>
  <c r="H9" i="1"/>
  <c r="D9" i="1"/>
  <c r="L8" i="1"/>
  <c r="I8" i="1"/>
  <c r="H8" i="1"/>
  <c r="D8" i="1"/>
  <c r="E8" i="1" s="1"/>
  <c r="F8" i="1" s="1"/>
  <c r="L439" i="1"/>
  <c r="I439" i="1"/>
  <c r="H439" i="1"/>
  <c r="D439" i="1"/>
  <c r="L438" i="1"/>
  <c r="I438" i="1"/>
  <c r="H438" i="1"/>
  <c r="D438" i="1"/>
  <c r="E438" i="1" s="1"/>
  <c r="L437" i="1"/>
  <c r="I437" i="1"/>
  <c r="H437" i="1"/>
  <c r="D437" i="1"/>
  <c r="E437" i="1" s="1"/>
  <c r="F437" i="1" s="1"/>
  <c r="L367" i="1"/>
  <c r="I367" i="1"/>
  <c r="H367" i="1"/>
  <c r="D367" i="1"/>
  <c r="L366" i="1"/>
  <c r="I366" i="1"/>
  <c r="H366" i="1"/>
  <c r="D366" i="1"/>
  <c r="E366" i="1" s="1"/>
  <c r="L365" i="1"/>
  <c r="I365" i="1"/>
  <c r="H365" i="1"/>
  <c r="D365" i="1"/>
  <c r="E365" i="1" s="1"/>
  <c r="F365" i="1" s="1"/>
  <c r="L295" i="1"/>
  <c r="I295" i="1"/>
  <c r="H295" i="1"/>
  <c r="D295" i="1"/>
  <c r="E295" i="1" s="1"/>
  <c r="L294" i="1"/>
  <c r="I294" i="1"/>
  <c r="H294" i="1"/>
  <c r="D294" i="1"/>
  <c r="E294" i="1" s="1"/>
  <c r="L293" i="1"/>
  <c r="I293" i="1"/>
  <c r="H293" i="1"/>
  <c r="D293" i="1"/>
  <c r="E293" i="1" s="1"/>
  <c r="F293" i="1" s="1"/>
  <c r="L223" i="1"/>
  <c r="I223" i="1"/>
  <c r="H223" i="1"/>
  <c r="D223" i="1"/>
  <c r="E223" i="1" s="1"/>
  <c r="F223" i="1" s="1"/>
  <c r="L222" i="1"/>
  <c r="I222" i="1"/>
  <c r="H222" i="1"/>
  <c r="D222" i="1"/>
  <c r="E222" i="1" s="1"/>
  <c r="L221" i="1"/>
  <c r="I221" i="1"/>
  <c r="H221" i="1"/>
  <c r="D221" i="1"/>
  <c r="E221" i="1" s="1"/>
  <c r="L151" i="1"/>
  <c r="I151" i="1"/>
  <c r="H151" i="1"/>
  <c r="D151" i="1"/>
  <c r="L150" i="1"/>
  <c r="I150" i="1"/>
  <c r="H150" i="1"/>
  <c r="D150" i="1"/>
  <c r="E150" i="1" s="1"/>
  <c r="L149" i="1"/>
  <c r="I149" i="1"/>
  <c r="H149" i="1"/>
  <c r="D149" i="1"/>
  <c r="E149" i="1" s="1"/>
  <c r="F149" i="1" s="1"/>
  <c r="L79" i="1"/>
  <c r="I79" i="1"/>
  <c r="H79" i="1"/>
  <c r="D79" i="1"/>
  <c r="E79" i="1" s="1"/>
  <c r="L78" i="1"/>
  <c r="I78" i="1"/>
  <c r="H78" i="1"/>
  <c r="D78" i="1"/>
  <c r="E78" i="1" s="1"/>
  <c r="L77" i="1"/>
  <c r="I77" i="1"/>
  <c r="H77" i="1"/>
  <c r="D77" i="1"/>
  <c r="E77" i="1" s="1"/>
  <c r="F77" i="1" s="1"/>
  <c r="L7" i="1"/>
  <c r="I7" i="1"/>
  <c r="H7" i="1"/>
  <c r="D7" i="1"/>
  <c r="E7" i="1" s="1"/>
  <c r="F7" i="1" s="1"/>
  <c r="L6" i="1"/>
  <c r="I6" i="1"/>
  <c r="H6" i="1"/>
  <c r="D6" i="1"/>
  <c r="E6" i="1" s="1"/>
  <c r="L5" i="1"/>
  <c r="I5" i="1"/>
  <c r="H5" i="1"/>
  <c r="D5" i="1"/>
  <c r="E5" i="1" s="1"/>
  <c r="F5" i="1" s="1"/>
  <c r="L436" i="1"/>
  <c r="I436" i="1"/>
  <c r="H436" i="1"/>
  <c r="D436" i="1"/>
  <c r="L435" i="1"/>
  <c r="I435" i="1"/>
  <c r="H435" i="1"/>
  <c r="D435" i="1"/>
  <c r="L434" i="1"/>
  <c r="I434" i="1"/>
  <c r="H434" i="1"/>
  <c r="D434" i="1"/>
  <c r="L364" i="1"/>
  <c r="I364" i="1"/>
  <c r="H364" i="1"/>
  <c r="D364" i="1"/>
  <c r="E364" i="1" s="1"/>
  <c r="L363" i="1"/>
  <c r="I363" i="1"/>
  <c r="H363" i="1"/>
  <c r="D363" i="1"/>
  <c r="E363" i="1" s="1"/>
  <c r="L362" i="1"/>
  <c r="I362" i="1"/>
  <c r="H362" i="1"/>
  <c r="D362" i="1"/>
  <c r="E362" i="1" s="1"/>
  <c r="L292" i="1"/>
  <c r="I292" i="1"/>
  <c r="H292" i="1"/>
  <c r="D292" i="1"/>
  <c r="E292" i="1" s="1"/>
  <c r="L291" i="1"/>
  <c r="I291" i="1"/>
  <c r="H291" i="1"/>
  <c r="D291" i="1"/>
  <c r="E291" i="1" s="1"/>
  <c r="F291" i="1" s="1"/>
  <c r="L290" i="1"/>
  <c r="I290" i="1"/>
  <c r="H290" i="1"/>
  <c r="D290" i="1"/>
  <c r="E290" i="1" s="1"/>
  <c r="L220" i="1"/>
  <c r="I220" i="1"/>
  <c r="H220" i="1"/>
  <c r="D220" i="1"/>
  <c r="L219" i="1"/>
  <c r="I219" i="1"/>
  <c r="H219" i="1"/>
  <c r="D219" i="1"/>
  <c r="L218" i="1"/>
  <c r="I218" i="1"/>
  <c r="H218" i="1"/>
  <c r="D218" i="1"/>
  <c r="E218" i="1" s="1"/>
  <c r="F218" i="1" s="1"/>
  <c r="G218" i="1" s="1"/>
  <c r="L148" i="1"/>
  <c r="I148" i="1"/>
  <c r="H148" i="1"/>
  <c r="D148" i="1"/>
  <c r="E148" i="1" s="1"/>
  <c r="F148" i="1" s="1"/>
  <c r="L147" i="1"/>
  <c r="I147" i="1"/>
  <c r="H147" i="1"/>
  <c r="D147" i="1"/>
  <c r="L146" i="1"/>
  <c r="I146" i="1"/>
  <c r="H146" i="1"/>
  <c r="D146" i="1"/>
  <c r="E146" i="1" s="1"/>
  <c r="L76" i="1"/>
  <c r="I76" i="1"/>
  <c r="H76" i="1"/>
  <c r="D76" i="1"/>
  <c r="L75" i="1"/>
  <c r="I75" i="1"/>
  <c r="H75" i="1"/>
  <c r="D75" i="1"/>
  <c r="E75" i="1" s="1"/>
  <c r="L74" i="1"/>
  <c r="I74" i="1"/>
  <c r="H74" i="1"/>
  <c r="D74" i="1"/>
  <c r="E74" i="1" s="1"/>
  <c r="L4" i="1"/>
  <c r="I4" i="1"/>
  <c r="H4" i="1"/>
  <c r="D4" i="1"/>
  <c r="L3" i="1"/>
  <c r="I3" i="1"/>
  <c r="H3" i="1"/>
  <c r="D3" i="1"/>
  <c r="E3" i="1" s="1"/>
  <c r="L2" i="1"/>
  <c r="I2" i="1"/>
  <c r="H2" i="1"/>
  <c r="D2" i="1"/>
  <c r="E2" i="1" s="1"/>
  <c r="G244" i="1" l="1"/>
  <c r="R435" i="1"/>
  <c r="O435" i="1"/>
  <c r="R294" i="1"/>
  <c r="O294" i="1"/>
  <c r="R369" i="1"/>
  <c r="O369" i="1"/>
  <c r="N372" i="1"/>
  <c r="Q372" i="1"/>
  <c r="R95" i="1"/>
  <c r="O95" i="1"/>
  <c r="R383" i="1"/>
  <c r="O383" i="1"/>
  <c r="R262" i="1"/>
  <c r="O262" i="1"/>
  <c r="N193" i="1"/>
  <c r="Q193" i="1"/>
  <c r="R273" i="1"/>
  <c r="O273" i="1"/>
  <c r="R204" i="1"/>
  <c r="O204" i="1"/>
  <c r="N279" i="1"/>
  <c r="Q279" i="1"/>
  <c r="N210" i="1"/>
  <c r="Q210" i="1"/>
  <c r="N69" i="1"/>
  <c r="Q69" i="1"/>
  <c r="N216" i="1"/>
  <c r="Q216" i="1"/>
  <c r="R372" i="1"/>
  <c r="O372" i="1"/>
  <c r="R98" i="1"/>
  <c r="O98" i="1"/>
  <c r="N29" i="1"/>
  <c r="Q29" i="1"/>
  <c r="R292" i="1"/>
  <c r="O292" i="1"/>
  <c r="R223" i="1"/>
  <c r="O223" i="1"/>
  <c r="R154" i="1"/>
  <c r="O154" i="1"/>
  <c r="N157" i="1"/>
  <c r="Q157" i="1"/>
  <c r="N88" i="1"/>
  <c r="Q88" i="1"/>
  <c r="R96" i="1"/>
  <c r="O96" i="1"/>
  <c r="R456" i="1"/>
  <c r="O456" i="1"/>
  <c r="R188" i="1"/>
  <c r="O188" i="1"/>
  <c r="R47" i="1"/>
  <c r="O47" i="1"/>
  <c r="N407" i="1"/>
  <c r="Q407" i="1"/>
  <c r="N208" i="1"/>
  <c r="Q208" i="1"/>
  <c r="N290" i="1"/>
  <c r="Q290" i="1"/>
  <c r="R448" i="1"/>
  <c r="O448" i="1"/>
  <c r="N163" i="1"/>
  <c r="Q163" i="1"/>
  <c r="N22" i="1"/>
  <c r="Q22" i="1"/>
  <c r="R459" i="1"/>
  <c r="O459" i="1"/>
  <c r="N318" i="1"/>
  <c r="Q318" i="1"/>
  <c r="N33" i="1"/>
  <c r="Q33" i="1"/>
  <c r="N36" i="1"/>
  <c r="Q36" i="1"/>
  <c r="N468" i="1"/>
  <c r="Q468" i="1"/>
  <c r="N399" i="1"/>
  <c r="Q399" i="1"/>
  <c r="N402" i="1"/>
  <c r="Q402" i="1"/>
  <c r="J405" i="1"/>
  <c r="P405" i="1"/>
  <c r="M405" i="1"/>
  <c r="R410" i="1"/>
  <c r="O410" i="1"/>
  <c r="R197" i="1"/>
  <c r="O197" i="1"/>
  <c r="R413" i="1"/>
  <c r="O413" i="1"/>
  <c r="N200" i="1"/>
  <c r="Q200" i="1"/>
  <c r="J62" i="1"/>
  <c r="P62" i="1"/>
  <c r="M62" i="1"/>
  <c r="R146" i="1"/>
  <c r="O146" i="1"/>
  <c r="N5" i="1"/>
  <c r="Q5" i="1"/>
  <c r="N365" i="1"/>
  <c r="Q365" i="1"/>
  <c r="N80" i="1"/>
  <c r="Q80" i="1"/>
  <c r="N224" i="1"/>
  <c r="Q224" i="1"/>
  <c r="N296" i="1"/>
  <c r="Q296" i="1"/>
  <c r="N368" i="1"/>
  <c r="Q368" i="1"/>
  <c r="G440" i="1"/>
  <c r="R163" i="1"/>
  <c r="O163" i="1"/>
  <c r="R235" i="1"/>
  <c r="O235" i="1"/>
  <c r="R307" i="1"/>
  <c r="O307" i="1"/>
  <c r="R379" i="1"/>
  <c r="O379" i="1"/>
  <c r="R451" i="1"/>
  <c r="O451" i="1"/>
  <c r="R22" i="1"/>
  <c r="O22" i="1"/>
  <c r="R94" i="1"/>
  <c r="O94" i="1"/>
  <c r="R166" i="1"/>
  <c r="O166" i="1"/>
  <c r="R238" i="1"/>
  <c r="O238" i="1"/>
  <c r="R310" i="1"/>
  <c r="O310" i="1"/>
  <c r="N382" i="1"/>
  <c r="Q382" i="1"/>
  <c r="N454" i="1"/>
  <c r="Q454" i="1"/>
  <c r="N25" i="1"/>
  <c r="Q25" i="1"/>
  <c r="N97" i="1"/>
  <c r="Q97" i="1"/>
  <c r="N169" i="1"/>
  <c r="Q169" i="1"/>
  <c r="N241" i="1"/>
  <c r="Q241" i="1"/>
  <c r="N313" i="1"/>
  <c r="Q313" i="1"/>
  <c r="N385" i="1"/>
  <c r="Q385" i="1"/>
  <c r="G457" i="1"/>
  <c r="R102" i="1"/>
  <c r="O102" i="1"/>
  <c r="R174" i="1"/>
  <c r="O174" i="1"/>
  <c r="R246" i="1"/>
  <c r="O246" i="1"/>
  <c r="R318" i="1"/>
  <c r="O318" i="1"/>
  <c r="R390" i="1"/>
  <c r="O390" i="1"/>
  <c r="R462" i="1"/>
  <c r="O462" i="1"/>
  <c r="R33" i="1"/>
  <c r="O33" i="1"/>
  <c r="R105" i="1"/>
  <c r="O105" i="1"/>
  <c r="R177" i="1"/>
  <c r="O177" i="1"/>
  <c r="R249" i="1"/>
  <c r="O249" i="1"/>
  <c r="R321" i="1"/>
  <c r="O321" i="1"/>
  <c r="R393" i="1"/>
  <c r="O393" i="1"/>
  <c r="R465" i="1"/>
  <c r="O465" i="1"/>
  <c r="R36" i="1"/>
  <c r="O36" i="1"/>
  <c r="R108" i="1"/>
  <c r="O108" i="1"/>
  <c r="R180" i="1"/>
  <c r="O180" i="1"/>
  <c r="R252" i="1"/>
  <c r="O252" i="1"/>
  <c r="R324" i="1"/>
  <c r="O324" i="1"/>
  <c r="R396" i="1"/>
  <c r="O396" i="1"/>
  <c r="R468" i="1"/>
  <c r="O468" i="1"/>
  <c r="R39" i="1"/>
  <c r="O39" i="1"/>
  <c r="R111" i="1"/>
  <c r="O111" i="1"/>
  <c r="R183" i="1"/>
  <c r="O183" i="1"/>
  <c r="R255" i="1"/>
  <c r="O255" i="1"/>
  <c r="R327" i="1"/>
  <c r="O327" i="1"/>
  <c r="R399" i="1"/>
  <c r="O399" i="1"/>
  <c r="R471" i="1"/>
  <c r="O471" i="1"/>
  <c r="R42" i="1"/>
  <c r="O42" i="1"/>
  <c r="R114" i="1"/>
  <c r="O114" i="1"/>
  <c r="R186" i="1"/>
  <c r="O186" i="1"/>
  <c r="R258" i="1"/>
  <c r="O258" i="1"/>
  <c r="R330" i="1"/>
  <c r="O330" i="1"/>
  <c r="R402" i="1"/>
  <c r="O402" i="1"/>
  <c r="R474" i="1"/>
  <c r="O474" i="1"/>
  <c r="R45" i="1"/>
  <c r="O45" i="1"/>
  <c r="N117" i="1"/>
  <c r="Q117" i="1"/>
  <c r="N189" i="1"/>
  <c r="Q189" i="1"/>
  <c r="N261" i="1"/>
  <c r="Q261" i="1"/>
  <c r="N333" i="1"/>
  <c r="Q333" i="1"/>
  <c r="N405" i="1"/>
  <c r="Q405" i="1"/>
  <c r="N477" i="1"/>
  <c r="Q477" i="1"/>
  <c r="N48" i="1"/>
  <c r="Q48" i="1"/>
  <c r="J264" i="1"/>
  <c r="P264" i="1"/>
  <c r="M264" i="1"/>
  <c r="J480" i="1"/>
  <c r="P480" i="1"/>
  <c r="M480" i="1"/>
  <c r="R200" i="1"/>
  <c r="O200" i="1"/>
  <c r="N272" i="1"/>
  <c r="Q272" i="1"/>
  <c r="N344" i="1"/>
  <c r="Q344" i="1"/>
  <c r="N416" i="1"/>
  <c r="Q416" i="1"/>
  <c r="N488" i="1"/>
  <c r="Q488" i="1"/>
  <c r="N59" i="1"/>
  <c r="Q59" i="1"/>
  <c r="N131" i="1"/>
  <c r="Q131" i="1"/>
  <c r="N203" i="1"/>
  <c r="Q203" i="1"/>
  <c r="N275" i="1"/>
  <c r="Q275" i="1"/>
  <c r="N347" i="1"/>
  <c r="Q347" i="1"/>
  <c r="N419" i="1"/>
  <c r="Q419" i="1"/>
  <c r="N491" i="1"/>
  <c r="Q491" i="1"/>
  <c r="N62" i="1"/>
  <c r="Q62" i="1"/>
  <c r="J494" i="1"/>
  <c r="P494" i="1"/>
  <c r="M494" i="1"/>
  <c r="R9" i="1"/>
  <c r="O9" i="1"/>
  <c r="J375" i="1"/>
  <c r="P375" i="1"/>
  <c r="M375" i="1"/>
  <c r="N26" i="1"/>
  <c r="Q26" i="1"/>
  <c r="R49" i="1"/>
  <c r="O49" i="1"/>
  <c r="R492" i="1"/>
  <c r="O492" i="1"/>
  <c r="N72" i="1"/>
  <c r="Q72" i="1"/>
  <c r="R156" i="1"/>
  <c r="O156" i="1"/>
  <c r="R159" i="1"/>
  <c r="O159" i="1"/>
  <c r="N90" i="1"/>
  <c r="Q90" i="1"/>
  <c r="N458" i="1"/>
  <c r="Q458" i="1"/>
  <c r="R367" i="1"/>
  <c r="O367" i="1"/>
  <c r="N85" i="1"/>
  <c r="Q85" i="1"/>
  <c r="N160" i="1"/>
  <c r="Q160" i="1"/>
  <c r="R453" i="1"/>
  <c r="O453" i="1"/>
  <c r="N171" i="1"/>
  <c r="Q171" i="1"/>
  <c r="R260" i="1"/>
  <c r="O260" i="1"/>
  <c r="R349" i="1"/>
  <c r="O349" i="1"/>
  <c r="N2" i="1"/>
  <c r="Q2" i="1"/>
  <c r="R232" i="1"/>
  <c r="O232" i="1"/>
  <c r="N451" i="1"/>
  <c r="Q451" i="1"/>
  <c r="N246" i="1"/>
  <c r="Q246" i="1"/>
  <c r="N321" i="1"/>
  <c r="Q321" i="1"/>
  <c r="N252" i="1"/>
  <c r="Q252" i="1"/>
  <c r="N183" i="1"/>
  <c r="Q183" i="1"/>
  <c r="N258" i="1"/>
  <c r="Q258" i="1"/>
  <c r="N45" i="1"/>
  <c r="Q45" i="1"/>
  <c r="R194" i="1"/>
  <c r="O194" i="1"/>
  <c r="R125" i="1"/>
  <c r="O125" i="1"/>
  <c r="R128" i="1"/>
  <c r="O128" i="1"/>
  <c r="J131" i="1"/>
  <c r="P131" i="1"/>
  <c r="M131" i="1"/>
  <c r="R2" i="1"/>
  <c r="O2" i="1"/>
  <c r="R290" i="1"/>
  <c r="O290" i="1"/>
  <c r="N77" i="1"/>
  <c r="Q77" i="1"/>
  <c r="N437" i="1"/>
  <c r="Q437" i="1"/>
  <c r="R362" i="1"/>
  <c r="O362" i="1"/>
  <c r="R77" i="1"/>
  <c r="O77" i="1"/>
  <c r="R221" i="1"/>
  <c r="O221" i="1"/>
  <c r="R365" i="1"/>
  <c r="O365" i="1"/>
  <c r="R437" i="1"/>
  <c r="O437" i="1"/>
  <c r="R8" i="1"/>
  <c r="O8" i="1"/>
  <c r="R80" i="1"/>
  <c r="O80" i="1"/>
  <c r="R152" i="1"/>
  <c r="O152" i="1"/>
  <c r="R224" i="1"/>
  <c r="O224" i="1"/>
  <c r="R296" i="1"/>
  <c r="O296" i="1"/>
  <c r="R368" i="1"/>
  <c r="O368" i="1"/>
  <c r="N440" i="1"/>
  <c r="Q440" i="1"/>
  <c r="N11" i="1"/>
  <c r="Q11" i="1"/>
  <c r="N83" i="1"/>
  <c r="Q83" i="1"/>
  <c r="N155" i="1"/>
  <c r="Q155" i="1"/>
  <c r="N227" i="1"/>
  <c r="Q227" i="1"/>
  <c r="N299" i="1"/>
  <c r="Q299" i="1"/>
  <c r="N371" i="1"/>
  <c r="Q371" i="1"/>
  <c r="N443" i="1"/>
  <c r="Q443" i="1"/>
  <c r="N14" i="1"/>
  <c r="Q14" i="1"/>
  <c r="N86" i="1"/>
  <c r="Q86" i="1"/>
  <c r="N158" i="1"/>
  <c r="Q158" i="1"/>
  <c r="N230" i="1"/>
  <c r="Q230" i="1"/>
  <c r="R382" i="1"/>
  <c r="O382" i="1"/>
  <c r="R454" i="1"/>
  <c r="O454" i="1"/>
  <c r="R25" i="1"/>
  <c r="O25" i="1"/>
  <c r="R97" i="1"/>
  <c r="O97" i="1"/>
  <c r="R169" i="1"/>
  <c r="O169" i="1"/>
  <c r="R241" i="1"/>
  <c r="O241" i="1"/>
  <c r="R313" i="1"/>
  <c r="O313" i="1"/>
  <c r="R385" i="1"/>
  <c r="O385" i="1"/>
  <c r="N457" i="1"/>
  <c r="Q457" i="1"/>
  <c r="N28" i="1"/>
  <c r="Q28" i="1"/>
  <c r="N100" i="1"/>
  <c r="Q100" i="1"/>
  <c r="N172" i="1"/>
  <c r="Q172" i="1"/>
  <c r="J244" i="1"/>
  <c r="P244" i="1"/>
  <c r="M244" i="1"/>
  <c r="R117" i="1"/>
  <c r="O117" i="1"/>
  <c r="R189" i="1"/>
  <c r="O189" i="1"/>
  <c r="R261" i="1"/>
  <c r="O261" i="1"/>
  <c r="R333" i="1"/>
  <c r="O333" i="1"/>
  <c r="R405" i="1"/>
  <c r="O405" i="1"/>
  <c r="R477" i="1"/>
  <c r="O477" i="1"/>
  <c r="R48" i="1"/>
  <c r="O48" i="1"/>
  <c r="N120" i="1"/>
  <c r="Q120" i="1"/>
  <c r="N192" i="1"/>
  <c r="Q192" i="1"/>
  <c r="N264" i="1"/>
  <c r="Q264" i="1"/>
  <c r="N336" i="1"/>
  <c r="Q336" i="1"/>
  <c r="N408" i="1"/>
  <c r="Q408" i="1"/>
  <c r="N480" i="1"/>
  <c r="Q480" i="1"/>
  <c r="J195" i="1"/>
  <c r="P195" i="1"/>
  <c r="M195" i="1"/>
  <c r="J411" i="1"/>
  <c r="P411" i="1"/>
  <c r="M411" i="1"/>
  <c r="J270" i="1"/>
  <c r="P270" i="1"/>
  <c r="M270" i="1"/>
  <c r="J414" i="1"/>
  <c r="P414" i="1"/>
  <c r="M414" i="1"/>
  <c r="R272" i="1"/>
  <c r="O272" i="1"/>
  <c r="R344" i="1"/>
  <c r="O344" i="1"/>
  <c r="R416" i="1"/>
  <c r="O416" i="1"/>
  <c r="R488" i="1"/>
  <c r="O488" i="1"/>
  <c r="R59" i="1"/>
  <c r="O59" i="1"/>
  <c r="R131" i="1"/>
  <c r="O131" i="1"/>
  <c r="R203" i="1"/>
  <c r="O203" i="1"/>
  <c r="R275" i="1"/>
  <c r="O275" i="1"/>
  <c r="R347" i="1"/>
  <c r="O347" i="1"/>
  <c r="R419" i="1"/>
  <c r="O419" i="1"/>
  <c r="R491" i="1"/>
  <c r="O491" i="1"/>
  <c r="R62" i="1"/>
  <c r="O62" i="1"/>
  <c r="N134" i="1"/>
  <c r="Q134" i="1"/>
  <c r="N206" i="1"/>
  <c r="Q206" i="1"/>
  <c r="N278" i="1"/>
  <c r="Q278" i="1"/>
  <c r="N350" i="1"/>
  <c r="Q350" i="1"/>
  <c r="N422" i="1"/>
  <c r="Q422" i="1"/>
  <c r="N494" i="1"/>
  <c r="Q494" i="1"/>
  <c r="N65" i="1"/>
  <c r="Q65" i="1"/>
  <c r="N137" i="1"/>
  <c r="Q137" i="1"/>
  <c r="N209" i="1"/>
  <c r="Q209" i="1"/>
  <c r="N281" i="1"/>
  <c r="Q281" i="1"/>
  <c r="N353" i="1"/>
  <c r="Q353" i="1"/>
  <c r="N425" i="1"/>
  <c r="Q425" i="1"/>
  <c r="N497" i="1"/>
  <c r="Q497" i="1"/>
  <c r="N68" i="1"/>
  <c r="Q68" i="1"/>
  <c r="N140" i="1"/>
  <c r="Q140" i="1"/>
  <c r="N212" i="1"/>
  <c r="Q212" i="1"/>
  <c r="N284" i="1"/>
  <c r="Q284" i="1"/>
  <c r="N356" i="1"/>
  <c r="Q356" i="1"/>
  <c r="N428" i="1"/>
  <c r="Q428" i="1"/>
  <c r="N500" i="1"/>
  <c r="Q500" i="1"/>
  <c r="N71" i="1"/>
  <c r="Q71" i="1"/>
  <c r="N143" i="1"/>
  <c r="Q143" i="1"/>
  <c r="N215" i="1"/>
  <c r="Q215" i="1"/>
  <c r="N287" i="1"/>
  <c r="Q287" i="1"/>
  <c r="N359" i="1"/>
  <c r="Q359" i="1"/>
  <c r="N431" i="1"/>
  <c r="Q431" i="1"/>
  <c r="N503" i="1"/>
  <c r="Q503" i="1"/>
  <c r="R366" i="1"/>
  <c r="O366" i="1"/>
  <c r="N84" i="1"/>
  <c r="Q84" i="1"/>
  <c r="R452" i="1"/>
  <c r="O452" i="1"/>
  <c r="R190" i="1"/>
  <c r="O190" i="1"/>
  <c r="N121" i="1"/>
  <c r="Q121" i="1"/>
  <c r="R489" i="1"/>
  <c r="O489" i="1"/>
  <c r="R420" i="1"/>
  <c r="O420" i="1"/>
  <c r="N351" i="1"/>
  <c r="Q351" i="1"/>
  <c r="N282" i="1"/>
  <c r="Q282" i="1"/>
  <c r="N141" i="1"/>
  <c r="Q141" i="1"/>
  <c r="N360" i="1"/>
  <c r="Q360" i="1"/>
  <c r="R12" i="1"/>
  <c r="O12" i="1"/>
  <c r="R444" i="1"/>
  <c r="O444" i="1"/>
  <c r="N447" i="1"/>
  <c r="Q447" i="1"/>
  <c r="N314" i="1"/>
  <c r="Q314" i="1"/>
  <c r="R364" i="1"/>
  <c r="O364" i="1"/>
  <c r="R7" i="1"/>
  <c r="O7" i="1"/>
  <c r="R439" i="1"/>
  <c r="O439" i="1"/>
  <c r="R226" i="1"/>
  <c r="O226" i="1"/>
  <c r="N13" i="1"/>
  <c r="Q13" i="1"/>
  <c r="N301" i="1"/>
  <c r="Q301" i="1"/>
  <c r="R381" i="1"/>
  <c r="O381" i="1"/>
  <c r="R312" i="1"/>
  <c r="O312" i="1"/>
  <c r="N243" i="1"/>
  <c r="Q243" i="1"/>
  <c r="R404" i="1"/>
  <c r="O404" i="1"/>
  <c r="N335" i="1"/>
  <c r="Q335" i="1"/>
  <c r="R493" i="1"/>
  <c r="O493" i="1"/>
  <c r="N146" i="1"/>
  <c r="Q146" i="1"/>
  <c r="R19" i="1"/>
  <c r="O19" i="1"/>
  <c r="N235" i="1"/>
  <c r="Q235" i="1"/>
  <c r="N94" i="1"/>
  <c r="Q94" i="1"/>
  <c r="N310" i="1"/>
  <c r="Q310" i="1"/>
  <c r="R315" i="1"/>
  <c r="O315" i="1"/>
  <c r="R30" i="1"/>
  <c r="O30" i="1"/>
  <c r="N462" i="1"/>
  <c r="Q462" i="1"/>
  <c r="N177" i="1"/>
  <c r="Q177" i="1"/>
  <c r="N108" i="1"/>
  <c r="Q108" i="1"/>
  <c r="N324" i="1"/>
  <c r="Q324" i="1"/>
  <c r="N111" i="1"/>
  <c r="Q111" i="1"/>
  <c r="N327" i="1"/>
  <c r="Q327" i="1"/>
  <c r="N471" i="1"/>
  <c r="Q471" i="1"/>
  <c r="N186" i="1"/>
  <c r="Q186" i="1"/>
  <c r="N474" i="1"/>
  <c r="Q474" i="1"/>
  <c r="R122" i="1"/>
  <c r="O122" i="1"/>
  <c r="R266" i="1"/>
  <c r="O266" i="1"/>
  <c r="R53" i="1"/>
  <c r="O53" i="1"/>
  <c r="R341" i="1"/>
  <c r="O341" i="1"/>
  <c r="R485" i="1"/>
  <c r="O485" i="1"/>
  <c r="R74" i="1"/>
  <c r="O74" i="1"/>
  <c r="N362" i="1"/>
  <c r="Q362" i="1"/>
  <c r="N221" i="1"/>
  <c r="Q221" i="1"/>
  <c r="N8" i="1"/>
  <c r="Q8" i="1"/>
  <c r="R5" i="1"/>
  <c r="O5" i="1"/>
  <c r="R11" i="1"/>
  <c r="O11" i="1"/>
  <c r="R227" i="1"/>
  <c r="O227" i="1"/>
  <c r="R371" i="1"/>
  <c r="O371" i="1"/>
  <c r="R86" i="1"/>
  <c r="O86" i="1"/>
  <c r="R230" i="1"/>
  <c r="O230" i="1"/>
  <c r="N374" i="1"/>
  <c r="Q374" i="1"/>
  <c r="N17" i="1"/>
  <c r="Q17" i="1"/>
  <c r="N89" i="1"/>
  <c r="Q89" i="1"/>
  <c r="R457" i="1"/>
  <c r="O457" i="1"/>
  <c r="R28" i="1"/>
  <c r="O28" i="1"/>
  <c r="R100" i="1"/>
  <c r="O100" i="1"/>
  <c r="R172" i="1"/>
  <c r="O172" i="1"/>
  <c r="N244" i="1"/>
  <c r="Q244" i="1"/>
  <c r="N316" i="1"/>
  <c r="Q316" i="1"/>
  <c r="N388" i="1"/>
  <c r="Q388" i="1"/>
  <c r="N460" i="1"/>
  <c r="Q460" i="1"/>
  <c r="N31" i="1"/>
  <c r="Q31" i="1"/>
  <c r="R120" i="1"/>
  <c r="O120" i="1"/>
  <c r="R192" i="1"/>
  <c r="O192" i="1"/>
  <c r="R264" i="1"/>
  <c r="O264" i="1"/>
  <c r="R336" i="1"/>
  <c r="O336" i="1"/>
  <c r="R408" i="1"/>
  <c r="O408" i="1"/>
  <c r="R480" i="1"/>
  <c r="O480" i="1"/>
  <c r="N51" i="1"/>
  <c r="Q51" i="1"/>
  <c r="N123" i="1"/>
  <c r="Q123" i="1"/>
  <c r="N195" i="1"/>
  <c r="Q195" i="1"/>
  <c r="N267" i="1"/>
  <c r="Q267" i="1"/>
  <c r="N339" i="1"/>
  <c r="Q339" i="1"/>
  <c r="N411" i="1"/>
  <c r="Q411" i="1"/>
  <c r="N483" i="1"/>
  <c r="Q483" i="1"/>
  <c r="N54" i="1"/>
  <c r="Q54" i="1"/>
  <c r="N126" i="1"/>
  <c r="Q126" i="1"/>
  <c r="N198" i="1"/>
  <c r="Q198" i="1"/>
  <c r="N270" i="1"/>
  <c r="Q270" i="1"/>
  <c r="N342" i="1"/>
  <c r="Q342" i="1"/>
  <c r="N414" i="1"/>
  <c r="Q414" i="1"/>
  <c r="N486" i="1"/>
  <c r="Q486" i="1"/>
  <c r="N57" i="1"/>
  <c r="Q57" i="1"/>
  <c r="N129" i="1"/>
  <c r="Q129" i="1"/>
  <c r="R134" i="1"/>
  <c r="O134" i="1"/>
  <c r="R206" i="1"/>
  <c r="O206" i="1"/>
  <c r="R278" i="1"/>
  <c r="O278" i="1"/>
  <c r="R350" i="1"/>
  <c r="O350" i="1"/>
  <c r="R422" i="1"/>
  <c r="O422" i="1"/>
  <c r="R494" i="1"/>
  <c r="O494" i="1"/>
  <c r="R65" i="1"/>
  <c r="O65" i="1"/>
  <c r="R137" i="1"/>
  <c r="O137" i="1"/>
  <c r="R209" i="1"/>
  <c r="O209" i="1"/>
  <c r="R281" i="1"/>
  <c r="O281" i="1"/>
  <c r="R353" i="1"/>
  <c r="O353" i="1"/>
  <c r="R425" i="1"/>
  <c r="O425" i="1"/>
  <c r="R497" i="1"/>
  <c r="O497" i="1"/>
  <c r="R68" i="1"/>
  <c r="O68" i="1"/>
  <c r="R140" i="1"/>
  <c r="O140" i="1"/>
  <c r="R212" i="1"/>
  <c r="O212" i="1"/>
  <c r="R284" i="1"/>
  <c r="O284" i="1"/>
  <c r="R356" i="1"/>
  <c r="O356" i="1"/>
  <c r="R428" i="1"/>
  <c r="O428" i="1"/>
  <c r="R500" i="1"/>
  <c r="O500" i="1"/>
  <c r="R71" i="1"/>
  <c r="O71" i="1"/>
  <c r="R143" i="1"/>
  <c r="O143" i="1"/>
  <c r="R215" i="1"/>
  <c r="O215" i="1"/>
  <c r="R287" i="1"/>
  <c r="O287" i="1"/>
  <c r="R359" i="1"/>
  <c r="O359" i="1"/>
  <c r="R431" i="1"/>
  <c r="O431" i="1"/>
  <c r="R503" i="1"/>
  <c r="O503" i="1"/>
  <c r="R150" i="1"/>
  <c r="O150" i="1"/>
  <c r="R81" i="1"/>
  <c r="O81" i="1"/>
  <c r="N441" i="1"/>
  <c r="Q441" i="1"/>
  <c r="N228" i="1"/>
  <c r="Q228" i="1"/>
  <c r="N15" i="1"/>
  <c r="Q15" i="1"/>
  <c r="R311" i="1"/>
  <c r="O311" i="1"/>
  <c r="R406" i="1"/>
  <c r="O406" i="1"/>
  <c r="N481" i="1"/>
  <c r="Q481" i="1"/>
  <c r="R417" i="1"/>
  <c r="O417" i="1"/>
  <c r="R276" i="1"/>
  <c r="O276" i="1"/>
  <c r="N135" i="1"/>
  <c r="Q135" i="1"/>
  <c r="N66" i="1"/>
  <c r="Q66" i="1"/>
  <c r="N354" i="1"/>
  <c r="Q354" i="1"/>
  <c r="N213" i="1"/>
  <c r="Q213" i="1"/>
  <c r="N357" i="1"/>
  <c r="Q357" i="1"/>
  <c r="N432" i="1"/>
  <c r="Q432" i="1"/>
  <c r="R441" i="1"/>
  <c r="O441" i="1"/>
  <c r="R300" i="1"/>
  <c r="O300" i="1"/>
  <c r="N303" i="1"/>
  <c r="Q303" i="1"/>
  <c r="R242" i="1"/>
  <c r="O242" i="1"/>
  <c r="R79" i="1"/>
  <c r="O79" i="1"/>
  <c r="R10" i="1"/>
  <c r="O10" i="1"/>
  <c r="R370" i="1"/>
  <c r="O370" i="1"/>
  <c r="N229" i="1"/>
  <c r="Q229" i="1"/>
  <c r="N16" i="1"/>
  <c r="Q16" i="1"/>
  <c r="R24" i="1"/>
  <c r="O24" i="1"/>
  <c r="R384" i="1"/>
  <c r="O384" i="1"/>
  <c r="R332" i="1"/>
  <c r="O332" i="1"/>
  <c r="N191" i="1"/>
  <c r="Q191" i="1"/>
  <c r="N263" i="1"/>
  <c r="Q263" i="1"/>
  <c r="N50" i="1"/>
  <c r="Q50" i="1"/>
  <c r="N352" i="1"/>
  <c r="Q352" i="1"/>
  <c r="N218" i="1"/>
  <c r="Q218" i="1"/>
  <c r="R376" i="1"/>
  <c r="O376" i="1"/>
  <c r="R91" i="1"/>
  <c r="O91" i="1"/>
  <c r="N379" i="1"/>
  <c r="Q379" i="1"/>
  <c r="N166" i="1"/>
  <c r="Q166" i="1"/>
  <c r="R387" i="1"/>
  <c r="O387" i="1"/>
  <c r="N102" i="1"/>
  <c r="Q102" i="1"/>
  <c r="N390" i="1"/>
  <c r="Q390" i="1"/>
  <c r="N105" i="1"/>
  <c r="Q105" i="1"/>
  <c r="N249" i="1"/>
  <c r="Q249" i="1"/>
  <c r="N465" i="1"/>
  <c r="Q465" i="1"/>
  <c r="N180" i="1"/>
  <c r="Q180" i="1"/>
  <c r="N396" i="1"/>
  <c r="Q396" i="1"/>
  <c r="N39" i="1"/>
  <c r="Q39" i="1"/>
  <c r="N255" i="1"/>
  <c r="Q255" i="1"/>
  <c r="N114" i="1"/>
  <c r="Q114" i="1"/>
  <c r="N330" i="1"/>
  <c r="Q330" i="1"/>
  <c r="R338" i="1"/>
  <c r="O338" i="1"/>
  <c r="R482" i="1"/>
  <c r="O482" i="1"/>
  <c r="R269" i="1"/>
  <c r="O269" i="1"/>
  <c r="R56" i="1"/>
  <c r="O56" i="1"/>
  <c r="R218" i="1"/>
  <c r="O218" i="1"/>
  <c r="N434" i="1"/>
  <c r="Q434" i="1"/>
  <c r="N149" i="1"/>
  <c r="Q149" i="1"/>
  <c r="N293" i="1"/>
  <c r="Q293" i="1"/>
  <c r="N152" i="1"/>
  <c r="Q152" i="1"/>
  <c r="R434" i="1"/>
  <c r="O434" i="1"/>
  <c r="R149" i="1"/>
  <c r="O149" i="1"/>
  <c r="R293" i="1"/>
  <c r="O293" i="1"/>
  <c r="R440" i="1"/>
  <c r="O440" i="1"/>
  <c r="R83" i="1"/>
  <c r="O83" i="1"/>
  <c r="R155" i="1"/>
  <c r="O155" i="1"/>
  <c r="R299" i="1"/>
  <c r="O299" i="1"/>
  <c r="R443" i="1"/>
  <c r="O443" i="1"/>
  <c r="R14" i="1"/>
  <c r="O14" i="1"/>
  <c r="R158" i="1"/>
  <c r="O158" i="1"/>
  <c r="N302" i="1"/>
  <c r="Q302" i="1"/>
  <c r="N446" i="1"/>
  <c r="Q446" i="1"/>
  <c r="N3" i="1"/>
  <c r="Q3" i="1"/>
  <c r="N75" i="1"/>
  <c r="Q75" i="1"/>
  <c r="N147" i="1"/>
  <c r="Q147" i="1"/>
  <c r="N219" i="1"/>
  <c r="Q219" i="1"/>
  <c r="R302" i="1"/>
  <c r="O302" i="1"/>
  <c r="R374" i="1"/>
  <c r="O374" i="1"/>
  <c r="R446" i="1"/>
  <c r="O446" i="1"/>
  <c r="R17" i="1"/>
  <c r="O17" i="1"/>
  <c r="R89" i="1"/>
  <c r="O89" i="1"/>
  <c r="N161" i="1"/>
  <c r="Q161" i="1"/>
  <c r="N233" i="1"/>
  <c r="Q233" i="1"/>
  <c r="N305" i="1"/>
  <c r="Q305" i="1"/>
  <c r="N377" i="1"/>
  <c r="Q377" i="1"/>
  <c r="N449" i="1"/>
  <c r="Q449" i="1"/>
  <c r="N20" i="1"/>
  <c r="Q20" i="1"/>
  <c r="N92" i="1"/>
  <c r="Q92" i="1"/>
  <c r="N164" i="1"/>
  <c r="Q164" i="1"/>
  <c r="N236" i="1"/>
  <c r="Q236" i="1"/>
  <c r="N308" i="1"/>
  <c r="Q308" i="1"/>
  <c r="R244" i="1"/>
  <c r="O244" i="1"/>
  <c r="R316" i="1"/>
  <c r="O316" i="1"/>
  <c r="R388" i="1"/>
  <c r="O388" i="1"/>
  <c r="R460" i="1"/>
  <c r="O460" i="1"/>
  <c r="R31" i="1"/>
  <c r="O31" i="1"/>
  <c r="N103" i="1"/>
  <c r="Q103" i="1"/>
  <c r="N175" i="1"/>
  <c r="Q175" i="1"/>
  <c r="N247" i="1"/>
  <c r="Q247" i="1"/>
  <c r="N319" i="1"/>
  <c r="Q319" i="1"/>
  <c r="N391" i="1"/>
  <c r="Q391" i="1"/>
  <c r="N463" i="1"/>
  <c r="Q463" i="1"/>
  <c r="N34" i="1"/>
  <c r="Q34" i="1"/>
  <c r="N106" i="1"/>
  <c r="Q106" i="1"/>
  <c r="N178" i="1"/>
  <c r="Q178" i="1"/>
  <c r="N250" i="1"/>
  <c r="Q250" i="1"/>
  <c r="N322" i="1"/>
  <c r="Q322" i="1"/>
  <c r="N394" i="1"/>
  <c r="Q394" i="1"/>
  <c r="N466" i="1"/>
  <c r="Q466" i="1"/>
  <c r="N37" i="1"/>
  <c r="Q37" i="1"/>
  <c r="N109" i="1"/>
  <c r="Q109" i="1"/>
  <c r="N181" i="1"/>
  <c r="Q181" i="1"/>
  <c r="N253" i="1"/>
  <c r="Q253" i="1"/>
  <c r="N325" i="1"/>
  <c r="Q325" i="1"/>
  <c r="N397" i="1"/>
  <c r="Q397" i="1"/>
  <c r="N469" i="1"/>
  <c r="Q469" i="1"/>
  <c r="N40" i="1"/>
  <c r="Q40" i="1"/>
  <c r="N112" i="1"/>
  <c r="Q112" i="1"/>
  <c r="N184" i="1"/>
  <c r="Q184" i="1"/>
  <c r="N256" i="1"/>
  <c r="Q256" i="1"/>
  <c r="N328" i="1"/>
  <c r="Q328" i="1"/>
  <c r="N400" i="1"/>
  <c r="Q400" i="1"/>
  <c r="N472" i="1"/>
  <c r="Q472" i="1"/>
  <c r="N43" i="1"/>
  <c r="Q43" i="1"/>
  <c r="N115" i="1"/>
  <c r="Q115" i="1"/>
  <c r="N187" i="1"/>
  <c r="Q187" i="1"/>
  <c r="N259" i="1"/>
  <c r="Q259" i="1"/>
  <c r="N331" i="1"/>
  <c r="Q331" i="1"/>
  <c r="N403" i="1"/>
  <c r="Q403" i="1"/>
  <c r="N475" i="1"/>
  <c r="Q475" i="1"/>
  <c r="N46" i="1"/>
  <c r="Q46" i="1"/>
  <c r="J478" i="1"/>
  <c r="P478" i="1"/>
  <c r="M478" i="1"/>
  <c r="R51" i="1"/>
  <c r="O51" i="1"/>
  <c r="R123" i="1"/>
  <c r="O123" i="1"/>
  <c r="R195" i="1"/>
  <c r="O195" i="1"/>
  <c r="R267" i="1"/>
  <c r="O267" i="1"/>
  <c r="R339" i="1"/>
  <c r="O339" i="1"/>
  <c r="R411" i="1"/>
  <c r="O411" i="1"/>
  <c r="R483" i="1"/>
  <c r="O483" i="1"/>
  <c r="R54" i="1"/>
  <c r="O54" i="1"/>
  <c r="R126" i="1"/>
  <c r="O126" i="1"/>
  <c r="R198" i="1"/>
  <c r="O198" i="1"/>
  <c r="R270" i="1"/>
  <c r="O270" i="1"/>
  <c r="R342" i="1"/>
  <c r="O342" i="1"/>
  <c r="R414" i="1"/>
  <c r="O414" i="1"/>
  <c r="R486" i="1"/>
  <c r="O486" i="1"/>
  <c r="R57" i="1"/>
  <c r="O57" i="1"/>
  <c r="R129" i="1"/>
  <c r="O129" i="1"/>
  <c r="R6" i="1"/>
  <c r="O6" i="1"/>
  <c r="R153" i="1"/>
  <c r="O153" i="1"/>
  <c r="N300" i="1"/>
  <c r="Q300" i="1"/>
  <c r="R239" i="1"/>
  <c r="O239" i="1"/>
  <c r="N242" i="1"/>
  <c r="Q242" i="1"/>
  <c r="R334" i="1"/>
  <c r="O334" i="1"/>
  <c r="N337" i="1"/>
  <c r="Q337" i="1"/>
  <c r="R345" i="1"/>
  <c r="O345" i="1"/>
  <c r="R348" i="1"/>
  <c r="O348" i="1"/>
  <c r="N495" i="1"/>
  <c r="Q495" i="1"/>
  <c r="N501" i="1"/>
  <c r="Q501" i="1"/>
  <c r="R15" i="1"/>
  <c r="O15" i="1"/>
  <c r="N386" i="1"/>
  <c r="Q386" i="1"/>
  <c r="R295" i="1"/>
  <c r="O295" i="1"/>
  <c r="R298" i="1"/>
  <c r="O298" i="1"/>
  <c r="N373" i="1"/>
  <c r="Q373" i="1"/>
  <c r="R240" i="1"/>
  <c r="O240" i="1"/>
  <c r="N27" i="1"/>
  <c r="Q27" i="1"/>
  <c r="R119" i="1"/>
  <c r="O119" i="1"/>
  <c r="N136" i="1"/>
  <c r="Q136" i="1"/>
  <c r="N74" i="1"/>
  <c r="Q74" i="1"/>
  <c r="R304" i="1"/>
  <c r="O304" i="1"/>
  <c r="N307" i="1"/>
  <c r="Q307" i="1"/>
  <c r="N238" i="1"/>
  <c r="Q238" i="1"/>
  <c r="N174" i="1"/>
  <c r="Q174" i="1"/>
  <c r="N393" i="1"/>
  <c r="Q393" i="1"/>
  <c r="N42" i="1"/>
  <c r="Q42" i="1"/>
  <c r="R3" i="1"/>
  <c r="O3" i="1"/>
  <c r="R75" i="1"/>
  <c r="O75" i="1"/>
  <c r="R147" i="1"/>
  <c r="O147" i="1"/>
  <c r="R219" i="1"/>
  <c r="O219" i="1"/>
  <c r="N291" i="1"/>
  <c r="Q291" i="1"/>
  <c r="N363" i="1"/>
  <c r="Q363" i="1"/>
  <c r="N435" i="1"/>
  <c r="Q435" i="1"/>
  <c r="N6" i="1"/>
  <c r="Q6" i="1"/>
  <c r="N78" i="1"/>
  <c r="Q78" i="1"/>
  <c r="N150" i="1"/>
  <c r="Q150" i="1"/>
  <c r="N222" i="1"/>
  <c r="Q222" i="1"/>
  <c r="N294" i="1"/>
  <c r="Q294" i="1"/>
  <c r="N366" i="1"/>
  <c r="Q366" i="1"/>
  <c r="N438" i="1"/>
  <c r="Q438" i="1"/>
  <c r="N9" i="1"/>
  <c r="Q9" i="1"/>
  <c r="N81" i="1"/>
  <c r="Q81" i="1"/>
  <c r="N153" i="1"/>
  <c r="Q153" i="1"/>
  <c r="N225" i="1"/>
  <c r="Q225" i="1"/>
  <c r="N297" i="1"/>
  <c r="Q297" i="1"/>
  <c r="N369" i="1"/>
  <c r="Q369" i="1"/>
  <c r="R161" i="1"/>
  <c r="O161" i="1"/>
  <c r="R233" i="1"/>
  <c r="O233" i="1"/>
  <c r="R305" i="1"/>
  <c r="O305" i="1"/>
  <c r="R377" i="1"/>
  <c r="O377" i="1"/>
  <c r="R449" i="1"/>
  <c r="O449" i="1"/>
  <c r="R20" i="1"/>
  <c r="O20" i="1"/>
  <c r="R92" i="1"/>
  <c r="O92" i="1"/>
  <c r="R164" i="1"/>
  <c r="O164" i="1"/>
  <c r="R236" i="1"/>
  <c r="O236" i="1"/>
  <c r="R308" i="1"/>
  <c r="O308" i="1"/>
  <c r="N380" i="1"/>
  <c r="Q380" i="1"/>
  <c r="N452" i="1"/>
  <c r="Q452" i="1"/>
  <c r="N23" i="1"/>
  <c r="Q23" i="1"/>
  <c r="N95" i="1"/>
  <c r="Q95" i="1"/>
  <c r="N167" i="1"/>
  <c r="Q167" i="1"/>
  <c r="N239" i="1"/>
  <c r="Q239" i="1"/>
  <c r="N311" i="1"/>
  <c r="Q311" i="1"/>
  <c r="N383" i="1"/>
  <c r="Q383" i="1"/>
  <c r="N455" i="1"/>
  <c r="Q455" i="1"/>
  <c r="R103" i="1"/>
  <c r="O103" i="1"/>
  <c r="R175" i="1"/>
  <c r="O175" i="1"/>
  <c r="R247" i="1"/>
  <c r="O247" i="1"/>
  <c r="R319" i="1"/>
  <c r="O319" i="1"/>
  <c r="R391" i="1"/>
  <c r="O391" i="1"/>
  <c r="R463" i="1"/>
  <c r="O463" i="1"/>
  <c r="R34" i="1"/>
  <c r="O34" i="1"/>
  <c r="R106" i="1"/>
  <c r="O106" i="1"/>
  <c r="R178" i="1"/>
  <c r="O178" i="1"/>
  <c r="R250" i="1"/>
  <c r="O250" i="1"/>
  <c r="R322" i="1"/>
  <c r="O322" i="1"/>
  <c r="R394" i="1"/>
  <c r="O394" i="1"/>
  <c r="R466" i="1"/>
  <c r="O466" i="1"/>
  <c r="R37" i="1"/>
  <c r="O37" i="1"/>
  <c r="R109" i="1"/>
  <c r="O109" i="1"/>
  <c r="R181" i="1"/>
  <c r="O181" i="1"/>
  <c r="R253" i="1"/>
  <c r="O253" i="1"/>
  <c r="R325" i="1"/>
  <c r="O325" i="1"/>
  <c r="R397" i="1"/>
  <c r="O397" i="1"/>
  <c r="R469" i="1"/>
  <c r="O469" i="1"/>
  <c r="R40" i="1"/>
  <c r="O40" i="1"/>
  <c r="R112" i="1"/>
  <c r="O112" i="1"/>
  <c r="R184" i="1"/>
  <c r="O184" i="1"/>
  <c r="R256" i="1"/>
  <c r="O256" i="1"/>
  <c r="R328" i="1"/>
  <c r="O328" i="1"/>
  <c r="R400" i="1"/>
  <c r="O400" i="1"/>
  <c r="R472" i="1"/>
  <c r="O472" i="1"/>
  <c r="R43" i="1"/>
  <c r="O43" i="1"/>
  <c r="R115" i="1"/>
  <c r="O115" i="1"/>
  <c r="R187" i="1"/>
  <c r="O187" i="1"/>
  <c r="R259" i="1"/>
  <c r="O259" i="1"/>
  <c r="R331" i="1"/>
  <c r="O331" i="1"/>
  <c r="R403" i="1"/>
  <c r="O403" i="1"/>
  <c r="R475" i="1"/>
  <c r="O475" i="1"/>
  <c r="R46" i="1"/>
  <c r="O46" i="1"/>
  <c r="N118" i="1"/>
  <c r="Q118" i="1"/>
  <c r="N190" i="1"/>
  <c r="Q190" i="1"/>
  <c r="N262" i="1"/>
  <c r="Q262" i="1"/>
  <c r="N334" i="1"/>
  <c r="Q334" i="1"/>
  <c r="N406" i="1"/>
  <c r="Q406" i="1"/>
  <c r="N478" i="1"/>
  <c r="Q478" i="1"/>
  <c r="N49" i="1"/>
  <c r="Q49" i="1"/>
  <c r="N201" i="1"/>
  <c r="Q201" i="1"/>
  <c r="N273" i="1"/>
  <c r="Q273" i="1"/>
  <c r="N345" i="1"/>
  <c r="Q345" i="1"/>
  <c r="N417" i="1"/>
  <c r="Q417" i="1"/>
  <c r="N489" i="1"/>
  <c r="Q489" i="1"/>
  <c r="N60" i="1"/>
  <c r="Q60" i="1"/>
  <c r="N132" i="1"/>
  <c r="Q132" i="1"/>
  <c r="N204" i="1"/>
  <c r="Q204" i="1"/>
  <c r="N276" i="1"/>
  <c r="Q276" i="1"/>
  <c r="N348" i="1"/>
  <c r="Q348" i="1"/>
  <c r="N420" i="1"/>
  <c r="Q420" i="1"/>
  <c r="N492" i="1"/>
  <c r="Q492" i="1"/>
  <c r="N63" i="1"/>
  <c r="Q63" i="1"/>
  <c r="N504" i="1"/>
  <c r="Q504" i="1"/>
  <c r="R504" i="1"/>
  <c r="O504" i="1"/>
  <c r="R78" i="1"/>
  <c r="O78" i="1"/>
  <c r="R297" i="1"/>
  <c r="O297" i="1"/>
  <c r="N444" i="1"/>
  <c r="Q444" i="1"/>
  <c r="R380" i="1"/>
  <c r="O380" i="1"/>
  <c r="N170" i="1"/>
  <c r="Q170" i="1"/>
  <c r="R118" i="1"/>
  <c r="O118" i="1"/>
  <c r="N265" i="1"/>
  <c r="Q265" i="1"/>
  <c r="N429" i="1"/>
  <c r="Q429" i="1"/>
  <c r="N231" i="1"/>
  <c r="Q231" i="1"/>
  <c r="R121" i="1"/>
  <c r="O121" i="1"/>
  <c r="R193" i="1"/>
  <c r="O193" i="1"/>
  <c r="R265" i="1"/>
  <c r="O265" i="1"/>
  <c r="R337" i="1"/>
  <c r="O337" i="1"/>
  <c r="R409" i="1"/>
  <c r="O409" i="1"/>
  <c r="R481" i="1"/>
  <c r="O481" i="1"/>
  <c r="N52" i="1"/>
  <c r="Q52" i="1"/>
  <c r="N124" i="1"/>
  <c r="Q124" i="1"/>
  <c r="N196" i="1"/>
  <c r="Q196" i="1"/>
  <c r="N268" i="1"/>
  <c r="Q268" i="1"/>
  <c r="N340" i="1"/>
  <c r="Q340" i="1"/>
  <c r="N412" i="1"/>
  <c r="Q412" i="1"/>
  <c r="N484" i="1"/>
  <c r="Q484" i="1"/>
  <c r="N55" i="1"/>
  <c r="Q55" i="1"/>
  <c r="N127" i="1"/>
  <c r="Q127" i="1"/>
  <c r="N199" i="1"/>
  <c r="Q199" i="1"/>
  <c r="N271" i="1"/>
  <c r="Q271" i="1"/>
  <c r="N343" i="1"/>
  <c r="Q343" i="1"/>
  <c r="N415" i="1"/>
  <c r="Q415" i="1"/>
  <c r="N487" i="1"/>
  <c r="Q487" i="1"/>
  <c r="N58" i="1"/>
  <c r="Q58" i="1"/>
  <c r="N130" i="1"/>
  <c r="Q130" i="1"/>
  <c r="R135" i="1"/>
  <c r="O135" i="1"/>
  <c r="R207" i="1"/>
  <c r="O207" i="1"/>
  <c r="R279" i="1"/>
  <c r="O279" i="1"/>
  <c r="R351" i="1"/>
  <c r="O351" i="1"/>
  <c r="R423" i="1"/>
  <c r="O423" i="1"/>
  <c r="R495" i="1"/>
  <c r="O495" i="1"/>
  <c r="R66" i="1"/>
  <c r="O66" i="1"/>
  <c r="R138" i="1"/>
  <c r="O138" i="1"/>
  <c r="R210" i="1"/>
  <c r="O210" i="1"/>
  <c r="R282" i="1"/>
  <c r="O282" i="1"/>
  <c r="R354" i="1"/>
  <c r="O354" i="1"/>
  <c r="R426" i="1"/>
  <c r="O426" i="1"/>
  <c r="R498" i="1"/>
  <c r="O498" i="1"/>
  <c r="R69" i="1"/>
  <c r="O69" i="1"/>
  <c r="R141" i="1"/>
  <c r="O141" i="1"/>
  <c r="R213" i="1"/>
  <c r="O213" i="1"/>
  <c r="R285" i="1"/>
  <c r="O285" i="1"/>
  <c r="R357" i="1"/>
  <c r="O357" i="1"/>
  <c r="R429" i="1"/>
  <c r="O429" i="1"/>
  <c r="R501" i="1"/>
  <c r="O501" i="1"/>
  <c r="R72" i="1"/>
  <c r="O72" i="1"/>
  <c r="R144" i="1"/>
  <c r="O144" i="1"/>
  <c r="R216" i="1"/>
  <c r="O216" i="1"/>
  <c r="R288" i="1"/>
  <c r="O288" i="1"/>
  <c r="R360" i="1"/>
  <c r="O360" i="1"/>
  <c r="R432" i="1"/>
  <c r="O432" i="1"/>
  <c r="N4" i="1"/>
  <c r="Q4" i="1"/>
  <c r="N76" i="1"/>
  <c r="Q76" i="1"/>
  <c r="N148" i="1"/>
  <c r="Q148" i="1"/>
  <c r="N220" i="1"/>
  <c r="Q220" i="1"/>
  <c r="R231" i="1"/>
  <c r="O231" i="1"/>
  <c r="R303" i="1"/>
  <c r="O303" i="1"/>
  <c r="R375" i="1"/>
  <c r="O375" i="1"/>
  <c r="R447" i="1"/>
  <c r="O447" i="1"/>
  <c r="R18" i="1"/>
  <c r="O18" i="1"/>
  <c r="R90" i="1"/>
  <c r="O90" i="1"/>
  <c r="N162" i="1"/>
  <c r="Q162" i="1"/>
  <c r="N234" i="1"/>
  <c r="Q234" i="1"/>
  <c r="N306" i="1"/>
  <c r="Q306" i="1"/>
  <c r="N378" i="1"/>
  <c r="Q378" i="1"/>
  <c r="N450" i="1"/>
  <c r="Q450" i="1"/>
  <c r="N21" i="1"/>
  <c r="Q21" i="1"/>
  <c r="N93" i="1"/>
  <c r="Q93" i="1"/>
  <c r="N165" i="1"/>
  <c r="Q165" i="1"/>
  <c r="N237" i="1"/>
  <c r="Q237" i="1"/>
  <c r="N309" i="1"/>
  <c r="Q309" i="1"/>
  <c r="R314" i="1"/>
  <c r="O314" i="1"/>
  <c r="R386" i="1"/>
  <c r="O386" i="1"/>
  <c r="R458" i="1"/>
  <c r="O458" i="1"/>
  <c r="R29" i="1"/>
  <c r="O29" i="1"/>
  <c r="N101" i="1"/>
  <c r="Q101" i="1"/>
  <c r="N173" i="1"/>
  <c r="Q173" i="1"/>
  <c r="N245" i="1"/>
  <c r="Q245" i="1"/>
  <c r="N317" i="1"/>
  <c r="Q317" i="1"/>
  <c r="N389" i="1"/>
  <c r="Q389" i="1"/>
  <c r="N461" i="1"/>
  <c r="Q461" i="1"/>
  <c r="N32" i="1"/>
  <c r="Q32" i="1"/>
  <c r="N104" i="1"/>
  <c r="Q104" i="1"/>
  <c r="N176" i="1"/>
  <c r="Q176" i="1"/>
  <c r="N248" i="1"/>
  <c r="Q248" i="1"/>
  <c r="N320" i="1"/>
  <c r="Q320" i="1"/>
  <c r="N392" i="1"/>
  <c r="Q392" i="1"/>
  <c r="N464" i="1"/>
  <c r="Q464" i="1"/>
  <c r="N35" i="1"/>
  <c r="Q35" i="1"/>
  <c r="N107" i="1"/>
  <c r="Q107" i="1"/>
  <c r="N179" i="1"/>
  <c r="Q179" i="1"/>
  <c r="N251" i="1"/>
  <c r="Q251" i="1"/>
  <c r="N323" i="1"/>
  <c r="Q323" i="1"/>
  <c r="N395" i="1"/>
  <c r="Q395" i="1"/>
  <c r="N467" i="1"/>
  <c r="Q467" i="1"/>
  <c r="N38" i="1"/>
  <c r="Q38" i="1"/>
  <c r="N110" i="1"/>
  <c r="Q110" i="1"/>
  <c r="N182" i="1"/>
  <c r="Q182" i="1"/>
  <c r="N254" i="1"/>
  <c r="Q254" i="1"/>
  <c r="N326" i="1"/>
  <c r="Q326" i="1"/>
  <c r="N398" i="1"/>
  <c r="Q398" i="1"/>
  <c r="N470" i="1"/>
  <c r="Q470" i="1"/>
  <c r="N41" i="1"/>
  <c r="Q41" i="1"/>
  <c r="N113" i="1"/>
  <c r="Q113" i="1"/>
  <c r="N185" i="1"/>
  <c r="Q185" i="1"/>
  <c r="N257" i="1"/>
  <c r="Q257" i="1"/>
  <c r="N329" i="1"/>
  <c r="Q329" i="1"/>
  <c r="N401" i="1"/>
  <c r="Q401" i="1"/>
  <c r="N473" i="1"/>
  <c r="Q473" i="1"/>
  <c r="N44" i="1"/>
  <c r="Q44" i="1"/>
  <c r="N116" i="1"/>
  <c r="Q116" i="1"/>
  <c r="R52" i="1"/>
  <c r="O52" i="1"/>
  <c r="R124" i="1"/>
  <c r="O124" i="1"/>
  <c r="R196" i="1"/>
  <c r="O196" i="1"/>
  <c r="R268" i="1"/>
  <c r="O268" i="1"/>
  <c r="R340" i="1"/>
  <c r="O340" i="1"/>
  <c r="R412" i="1"/>
  <c r="O412" i="1"/>
  <c r="R484" i="1"/>
  <c r="O484" i="1"/>
  <c r="R55" i="1"/>
  <c r="O55" i="1"/>
  <c r="R127" i="1"/>
  <c r="O127" i="1"/>
  <c r="R199" i="1"/>
  <c r="O199" i="1"/>
  <c r="R271" i="1"/>
  <c r="O271" i="1"/>
  <c r="R343" i="1"/>
  <c r="O343" i="1"/>
  <c r="R415" i="1"/>
  <c r="O415" i="1"/>
  <c r="R487" i="1"/>
  <c r="O487" i="1"/>
  <c r="R58" i="1"/>
  <c r="O58" i="1"/>
  <c r="R130" i="1"/>
  <c r="O130" i="1"/>
  <c r="R363" i="1"/>
  <c r="O363" i="1"/>
  <c r="R438" i="1"/>
  <c r="O438" i="1"/>
  <c r="N12" i="1"/>
  <c r="Q12" i="1"/>
  <c r="N159" i="1"/>
  <c r="Q159" i="1"/>
  <c r="R23" i="1"/>
  <c r="O23" i="1"/>
  <c r="N98" i="1"/>
  <c r="Q98" i="1"/>
  <c r="R60" i="1"/>
  <c r="O60" i="1"/>
  <c r="R63" i="1"/>
  <c r="O63" i="1"/>
  <c r="N423" i="1"/>
  <c r="Q423" i="1"/>
  <c r="N426" i="1"/>
  <c r="Q426" i="1"/>
  <c r="N285" i="1"/>
  <c r="Q285" i="1"/>
  <c r="N144" i="1"/>
  <c r="Q144" i="1"/>
  <c r="R84" i="1"/>
  <c r="O84" i="1"/>
  <c r="R87" i="1"/>
  <c r="O87" i="1"/>
  <c r="N18" i="1"/>
  <c r="Q18" i="1"/>
  <c r="R170" i="1"/>
  <c r="O170" i="1"/>
  <c r="R4" i="1"/>
  <c r="O4" i="1"/>
  <c r="R76" i="1"/>
  <c r="O76" i="1"/>
  <c r="R148" i="1"/>
  <c r="O148" i="1"/>
  <c r="R220" i="1"/>
  <c r="O220" i="1"/>
  <c r="N292" i="1"/>
  <c r="Q292" i="1"/>
  <c r="N364" i="1"/>
  <c r="Q364" i="1"/>
  <c r="N436" i="1"/>
  <c r="Q436" i="1"/>
  <c r="N7" i="1"/>
  <c r="Q7" i="1"/>
  <c r="N79" i="1"/>
  <c r="Q79" i="1"/>
  <c r="N151" i="1"/>
  <c r="Q151" i="1"/>
  <c r="N223" i="1"/>
  <c r="Q223" i="1"/>
  <c r="N295" i="1"/>
  <c r="Q295" i="1"/>
  <c r="N367" i="1"/>
  <c r="Q367" i="1"/>
  <c r="N439" i="1"/>
  <c r="Q439" i="1"/>
  <c r="N10" i="1"/>
  <c r="Q10" i="1"/>
  <c r="N82" i="1"/>
  <c r="Q82" i="1"/>
  <c r="N154" i="1"/>
  <c r="Q154" i="1"/>
  <c r="N226" i="1"/>
  <c r="Q226" i="1"/>
  <c r="N298" i="1"/>
  <c r="Q298" i="1"/>
  <c r="N370" i="1"/>
  <c r="Q370" i="1"/>
  <c r="J157" i="1"/>
  <c r="P157" i="1"/>
  <c r="M157" i="1"/>
  <c r="J301" i="1"/>
  <c r="P301" i="1"/>
  <c r="M301" i="1"/>
  <c r="J445" i="1"/>
  <c r="P445" i="1"/>
  <c r="M445" i="1"/>
  <c r="J88" i="1"/>
  <c r="P88" i="1"/>
  <c r="M88" i="1"/>
  <c r="R162" i="1"/>
  <c r="O162" i="1"/>
  <c r="R234" i="1"/>
  <c r="O234" i="1"/>
  <c r="R306" i="1"/>
  <c r="O306" i="1"/>
  <c r="R378" i="1"/>
  <c r="O378" i="1"/>
  <c r="R450" i="1"/>
  <c r="O450" i="1"/>
  <c r="R21" i="1"/>
  <c r="O21" i="1"/>
  <c r="R93" i="1"/>
  <c r="O93" i="1"/>
  <c r="R165" i="1"/>
  <c r="O165" i="1"/>
  <c r="R237" i="1"/>
  <c r="O237" i="1"/>
  <c r="R309" i="1"/>
  <c r="O309" i="1"/>
  <c r="N381" i="1"/>
  <c r="Q381" i="1"/>
  <c r="N453" i="1"/>
  <c r="Q453" i="1"/>
  <c r="N24" i="1"/>
  <c r="Q24" i="1"/>
  <c r="N96" i="1"/>
  <c r="Q96" i="1"/>
  <c r="N168" i="1"/>
  <c r="Q168" i="1"/>
  <c r="N240" i="1"/>
  <c r="Q240" i="1"/>
  <c r="N312" i="1"/>
  <c r="Q312" i="1"/>
  <c r="N384" i="1"/>
  <c r="Q384" i="1"/>
  <c r="N456" i="1"/>
  <c r="Q456" i="1"/>
  <c r="R101" i="1"/>
  <c r="O101" i="1"/>
  <c r="R173" i="1"/>
  <c r="O173" i="1"/>
  <c r="R245" i="1"/>
  <c r="O245" i="1"/>
  <c r="R317" i="1"/>
  <c r="O317" i="1"/>
  <c r="R389" i="1"/>
  <c r="O389" i="1"/>
  <c r="R461" i="1"/>
  <c r="O461" i="1"/>
  <c r="R32" i="1"/>
  <c r="O32" i="1"/>
  <c r="R104" i="1"/>
  <c r="O104" i="1"/>
  <c r="R176" i="1"/>
  <c r="O176" i="1"/>
  <c r="R248" i="1"/>
  <c r="O248" i="1"/>
  <c r="R320" i="1"/>
  <c r="O320" i="1"/>
  <c r="R392" i="1"/>
  <c r="O392" i="1"/>
  <c r="R464" i="1"/>
  <c r="O464" i="1"/>
  <c r="R35" i="1"/>
  <c r="O35" i="1"/>
  <c r="R107" i="1"/>
  <c r="O107" i="1"/>
  <c r="R179" i="1"/>
  <c r="O179" i="1"/>
  <c r="R251" i="1"/>
  <c r="O251" i="1"/>
  <c r="R323" i="1"/>
  <c r="O323" i="1"/>
  <c r="R395" i="1"/>
  <c r="O395" i="1"/>
  <c r="R467" i="1"/>
  <c r="O467" i="1"/>
  <c r="R38" i="1"/>
  <c r="O38" i="1"/>
  <c r="R110" i="1"/>
  <c r="O110" i="1"/>
  <c r="R182" i="1"/>
  <c r="O182" i="1"/>
  <c r="R254" i="1"/>
  <c r="O254" i="1"/>
  <c r="R326" i="1"/>
  <c r="O326" i="1"/>
  <c r="R398" i="1"/>
  <c r="O398" i="1"/>
  <c r="R470" i="1"/>
  <c r="O470" i="1"/>
  <c r="R41" i="1"/>
  <c r="O41" i="1"/>
  <c r="R113" i="1"/>
  <c r="O113" i="1"/>
  <c r="R185" i="1"/>
  <c r="O185" i="1"/>
  <c r="R257" i="1"/>
  <c r="O257" i="1"/>
  <c r="R329" i="1"/>
  <c r="O329" i="1"/>
  <c r="R401" i="1"/>
  <c r="O401" i="1"/>
  <c r="R473" i="1"/>
  <c r="O473" i="1"/>
  <c r="R44" i="1"/>
  <c r="O44" i="1"/>
  <c r="R116" i="1"/>
  <c r="O116" i="1"/>
  <c r="N188" i="1"/>
  <c r="Q188" i="1"/>
  <c r="N260" i="1"/>
  <c r="Q260" i="1"/>
  <c r="N332" i="1"/>
  <c r="Q332" i="1"/>
  <c r="N404" i="1"/>
  <c r="Q404" i="1"/>
  <c r="N476" i="1"/>
  <c r="Q476" i="1"/>
  <c r="N47" i="1"/>
  <c r="Q47" i="1"/>
  <c r="N119" i="1"/>
  <c r="Q119" i="1"/>
  <c r="N202" i="1"/>
  <c r="Q202" i="1"/>
  <c r="N274" i="1"/>
  <c r="Q274" i="1"/>
  <c r="N346" i="1"/>
  <c r="Q346" i="1"/>
  <c r="N418" i="1"/>
  <c r="Q418" i="1"/>
  <c r="N490" i="1"/>
  <c r="Q490" i="1"/>
  <c r="N61" i="1"/>
  <c r="Q61" i="1"/>
  <c r="N133" i="1"/>
  <c r="Q133" i="1"/>
  <c r="N205" i="1"/>
  <c r="Q205" i="1"/>
  <c r="N277" i="1"/>
  <c r="Q277" i="1"/>
  <c r="N349" i="1"/>
  <c r="Q349" i="1"/>
  <c r="N421" i="1"/>
  <c r="Q421" i="1"/>
  <c r="N493" i="1"/>
  <c r="Q493" i="1"/>
  <c r="J67" i="1"/>
  <c r="P67" i="1"/>
  <c r="M67" i="1"/>
  <c r="J211" i="1"/>
  <c r="P211" i="1"/>
  <c r="M211" i="1"/>
  <c r="J355" i="1"/>
  <c r="P355" i="1"/>
  <c r="M355" i="1"/>
  <c r="J499" i="1"/>
  <c r="P499" i="1"/>
  <c r="M499" i="1"/>
  <c r="J142" i="1"/>
  <c r="P142" i="1"/>
  <c r="M142" i="1"/>
  <c r="J286" i="1"/>
  <c r="P286" i="1"/>
  <c r="M286" i="1"/>
  <c r="J73" i="1"/>
  <c r="P73" i="1"/>
  <c r="M73" i="1"/>
  <c r="J361" i="1"/>
  <c r="P361" i="1"/>
  <c r="M361" i="1"/>
  <c r="N505" i="1"/>
  <c r="Q505" i="1"/>
  <c r="R291" i="1"/>
  <c r="O291" i="1"/>
  <c r="R222" i="1"/>
  <c r="O222" i="1"/>
  <c r="R225" i="1"/>
  <c r="O225" i="1"/>
  <c r="N156" i="1"/>
  <c r="Q156" i="1"/>
  <c r="N87" i="1"/>
  <c r="Q87" i="1"/>
  <c r="R167" i="1"/>
  <c r="O167" i="1"/>
  <c r="R455" i="1"/>
  <c r="O455" i="1"/>
  <c r="R478" i="1"/>
  <c r="O478" i="1"/>
  <c r="N409" i="1"/>
  <c r="Q409" i="1"/>
  <c r="R201" i="1"/>
  <c r="O201" i="1"/>
  <c r="R132" i="1"/>
  <c r="O132" i="1"/>
  <c r="N207" i="1"/>
  <c r="Q207" i="1"/>
  <c r="N138" i="1"/>
  <c r="Q138" i="1"/>
  <c r="N498" i="1"/>
  <c r="Q498" i="1"/>
  <c r="N288" i="1"/>
  <c r="Q288" i="1"/>
  <c r="R228" i="1"/>
  <c r="O228" i="1"/>
  <c r="N375" i="1"/>
  <c r="Q375" i="1"/>
  <c r="R26" i="1"/>
  <c r="O26" i="1"/>
  <c r="R436" i="1"/>
  <c r="O436" i="1"/>
  <c r="R151" i="1"/>
  <c r="O151" i="1"/>
  <c r="R82" i="1"/>
  <c r="O82" i="1"/>
  <c r="N442" i="1"/>
  <c r="Q442" i="1"/>
  <c r="N445" i="1"/>
  <c r="Q445" i="1"/>
  <c r="R168" i="1"/>
  <c r="O168" i="1"/>
  <c r="N99" i="1"/>
  <c r="Q99" i="1"/>
  <c r="R476" i="1"/>
  <c r="O476" i="1"/>
  <c r="N479" i="1"/>
  <c r="Q479" i="1"/>
  <c r="R202" i="1"/>
  <c r="O202" i="1"/>
  <c r="R274" i="1"/>
  <c r="O274" i="1"/>
  <c r="R346" i="1"/>
  <c r="O346" i="1"/>
  <c r="R418" i="1"/>
  <c r="O418" i="1"/>
  <c r="R490" i="1"/>
  <c r="O490" i="1"/>
  <c r="R61" i="1"/>
  <c r="O61" i="1"/>
  <c r="R133" i="1"/>
  <c r="O133" i="1"/>
  <c r="R205" i="1"/>
  <c r="O205" i="1"/>
  <c r="R277" i="1"/>
  <c r="O277" i="1"/>
  <c r="R421" i="1"/>
  <c r="O421" i="1"/>
  <c r="N64" i="1"/>
  <c r="Q64" i="1"/>
  <c r="N280" i="1"/>
  <c r="Q280" i="1"/>
  <c r="N424" i="1"/>
  <c r="Q424" i="1"/>
  <c r="N496" i="1"/>
  <c r="Q496" i="1"/>
  <c r="N67" i="1"/>
  <c r="Q67" i="1"/>
  <c r="N139" i="1"/>
  <c r="Q139" i="1"/>
  <c r="N211" i="1"/>
  <c r="Q211" i="1"/>
  <c r="N283" i="1"/>
  <c r="Q283" i="1"/>
  <c r="N355" i="1"/>
  <c r="Q355" i="1"/>
  <c r="N427" i="1"/>
  <c r="Q427" i="1"/>
  <c r="N499" i="1"/>
  <c r="Q499" i="1"/>
  <c r="N70" i="1"/>
  <c r="Q70" i="1"/>
  <c r="N142" i="1"/>
  <c r="Q142" i="1"/>
  <c r="N214" i="1"/>
  <c r="Q214" i="1"/>
  <c r="N286" i="1"/>
  <c r="Q286" i="1"/>
  <c r="N358" i="1"/>
  <c r="Q358" i="1"/>
  <c r="N430" i="1"/>
  <c r="Q430" i="1"/>
  <c r="N502" i="1"/>
  <c r="Q502" i="1"/>
  <c r="N73" i="1"/>
  <c r="Q73" i="1"/>
  <c r="N145" i="1"/>
  <c r="Q145" i="1"/>
  <c r="N217" i="1"/>
  <c r="Q217" i="1"/>
  <c r="N289" i="1"/>
  <c r="Q289" i="1"/>
  <c r="N361" i="1"/>
  <c r="Q361" i="1"/>
  <c r="N433" i="1"/>
  <c r="Q433" i="1"/>
  <c r="J218" i="1"/>
  <c r="P218" i="1"/>
  <c r="M218" i="1"/>
  <c r="R442" i="1"/>
  <c r="O442" i="1"/>
  <c r="R13" i="1"/>
  <c r="O13" i="1"/>
  <c r="R85" i="1"/>
  <c r="O85" i="1"/>
  <c r="R157" i="1"/>
  <c r="O157" i="1"/>
  <c r="R229" i="1"/>
  <c r="O229" i="1"/>
  <c r="R301" i="1"/>
  <c r="O301" i="1"/>
  <c r="R373" i="1"/>
  <c r="O373" i="1"/>
  <c r="R445" i="1"/>
  <c r="O445" i="1"/>
  <c r="R16" i="1"/>
  <c r="O16" i="1"/>
  <c r="R88" i="1"/>
  <c r="O88" i="1"/>
  <c r="R160" i="1"/>
  <c r="O160" i="1"/>
  <c r="N232" i="1"/>
  <c r="Q232" i="1"/>
  <c r="N304" i="1"/>
  <c r="Q304" i="1"/>
  <c r="N376" i="1"/>
  <c r="Q376" i="1"/>
  <c r="N448" i="1"/>
  <c r="Q448" i="1"/>
  <c r="N19" i="1"/>
  <c r="Q19" i="1"/>
  <c r="N91" i="1"/>
  <c r="Q91" i="1"/>
  <c r="R27" i="1"/>
  <c r="O27" i="1"/>
  <c r="R99" i="1"/>
  <c r="O99" i="1"/>
  <c r="R171" i="1"/>
  <c r="O171" i="1"/>
  <c r="R243" i="1"/>
  <c r="O243" i="1"/>
  <c r="N315" i="1"/>
  <c r="Q315" i="1"/>
  <c r="N387" i="1"/>
  <c r="Q387" i="1"/>
  <c r="N459" i="1"/>
  <c r="Q459" i="1"/>
  <c r="N30" i="1"/>
  <c r="Q30" i="1"/>
  <c r="R191" i="1"/>
  <c r="O191" i="1"/>
  <c r="R263" i="1"/>
  <c r="O263" i="1"/>
  <c r="R335" i="1"/>
  <c r="O335" i="1"/>
  <c r="R407" i="1"/>
  <c r="O407" i="1"/>
  <c r="R479" i="1"/>
  <c r="O479" i="1"/>
  <c r="R50" i="1"/>
  <c r="O50" i="1"/>
  <c r="N122" i="1"/>
  <c r="Q122" i="1"/>
  <c r="N194" i="1"/>
  <c r="Q194" i="1"/>
  <c r="N266" i="1"/>
  <c r="Q266" i="1"/>
  <c r="N338" i="1"/>
  <c r="Q338" i="1"/>
  <c r="N410" i="1"/>
  <c r="Q410" i="1"/>
  <c r="N482" i="1"/>
  <c r="Q482" i="1"/>
  <c r="N53" i="1"/>
  <c r="Q53" i="1"/>
  <c r="N125" i="1"/>
  <c r="Q125" i="1"/>
  <c r="N197" i="1"/>
  <c r="Q197" i="1"/>
  <c r="N269" i="1"/>
  <c r="Q269" i="1"/>
  <c r="N341" i="1"/>
  <c r="Q341" i="1"/>
  <c r="N413" i="1"/>
  <c r="Q413" i="1"/>
  <c r="N485" i="1"/>
  <c r="Q485" i="1"/>
  <c r="N56" i="1"/>
  <c r="Q56" i="1"/>
  <c r="N128" i="1"/>
  <c r="Q128" i="1"/>
  <c r="R64" i="1"/>
  <c r="O64" i="1"/>
  <c r="R136" i="1"/>
  <c r="O136" i="1"/>
  <c r="R208" i="1"/>
  <c r="O208" i="1"/>
  <c r="R280" i="1"/>
  <c r="O280" i="1"/>
  <c r="R352" i="1"/>
  <c r="O352" i="1"/>
  <c r="R424" i="1"/>
  <c r="O424" i="1"/>
  <c r="R496" i="1"/>
  <c r="O496" i="1"/>
  <c r="R67" i="1"/>
  <c r="O67" i="1"/>
  <c r="R139" i="1"/>
  <c r="O139" i="1"/>
  <c r="R211" i="1"/>
  <c r="O211" i="1"/>
  <c r="R283" i="1"/>
  <c r="O283" i="1"/>
  <c r="R355" i="1"/>
  <c r="O355" i="1"/>
  <c r="R427" i="1"/>
  <c r="O427" i="1"/>
  <c r="R499" i="1"/>
  <c r="O499" i="1"/>
  <c r="R70" i="1"/>
  <c r="O70" i="1"/>
  <c r="R142" i="1"/>
  <c r="O142" i="1"/>
  <c r="R214" i="1"/>
  <c r="O214" i="1"/>
  <c r="R286" i="1"/>
  <c r="O286" i="1"/>
  <c r="R358" i="1"/>
  <c r="O358" i="1"/>
  <c r="R430" i="1"/>
  <c r="O430" i="1"/>
  <c r="R502" i="1"/>
  <c r="O502" i="1"/>
  <c r="R73" i="1"/>
  <c r="O73" i="1"/>
  <c r="R145" i="1"/>
  <c r="O145" i="1"/>
  <c r="R217" i="1"/>
  <c r="O217" i="1"/>
  <c r="R289" i="1"/>
  <c r="O289" i="1"/>
  <c r="R361" i="1"/>
  <c r="O361" i="1"/>
  <c r="R433" i="1"/>
  <c r="O433" i="1"/>
  <c r="R505" i="1"/>
  <c r="O505" i="1"/>
  <c r="G201" i="1"/>
  <c r="G212" i="1"/>
  <c r="G18" i="1"/>
  <c r="G241" i="1"/>
  <c r="G172" i="1"/>
  <c r="F221" i="1"/>
  <c r="G221" i="1" s="1"/>
  <c r="G85" i="1"/>
  <c r="E16" i="1"/>
  <c r="F16" i="1" s="1"/>
  <c r="G296" i="1"/>
  <c r="G242" i="1"/>
  <c r="G14" i="1"/>
  <c r="G28" i="1"/>
  <c r="G324" i="1"/>
  <c r="G70" i="1"/>
  <c r="G80" i="1"/>
  <c r="G17" i="1"/>
  <c r="G387" i="1"/>
  <c r="E63" i="1"/>
  <c r="F63" i="1" s="1"/>
  <c r="G83" i="1"/>
  <c r="G454" i="1"/>
  <c r="G64" i="1"/>
  <c r="G345" i="1"/>
  <c r="E298" i="1"/>
  <c r="F298" i="1" s="1"/>
  <c r="G227" i="1"/>
  <c r="G373" i="1"/>
  <c r="G158" i="1"/>
  <c r="E307" i="1"/>
  <c r="F307" i="1" s="1"/>
  <c r="G170" i="1"/>
  <c r="G318" i="1"/>
  <c r="G200" i="1"/>
  <c r="G385" i="1"/>
  <c r="F306" i="1"/>
  <c r="G306" i="1" s="1"/>
  <c r="F261" i="1"/>
  <c r="G261" i="1" s="1"/>
  <c r="F304" i="1"/>
  <c r="G304" i="1" s="1"/>
  <c r="F346" i="1"/>
  <c r="G346" i="1" s="1"/>
  <c r="F208" i="1"/>
  <c r="G208" i="1" s="1"/>
  <c r="G159" i="1"/>
  <c r="E238" i="1"/>
  <c r="F238" i="1" s="1"/>
  <c r="G313" i="1"/>
  <c r="E192" i="1"/>
  <c r="F192" i="1" s="1"/>
  <c r="G487" i="1"/>
  <c r="F274" i="1"/>
  <c r="G274" i="1" s="1"/>
  <c r="G59" i="1"/>
  <c r="G280" i="1"/>
  <c r="G358" i="1"/>
  <c r="G288" i="1"/>
  <c r="G164" i="1"/>
  <c r="E439" i="1"/>
  <c r="F439" i="1" s="1"/>
  <c r="G442" i="1"/>
  <c r="G371" i="1"/>
  <c r="E31" i="1"/>
  <c r="F31" i="1" s="1"/>
  <c r="E404" i="1"/>
  <c r="F404" i="1" s="1"/>
  <c r="G137" i="1"/>
  <c r="G283" i="1"/>
  <c r="E498" i="1"/>
  <c r="F498" i="1" s="1"/>
  <c r="E432" i="1"/>
  <c r="F432" i="1" s="1"/>
  <c r="G189" i="1"/>
  <c r="G426" i="1"/>
  <c r="G7" i="1"/>
  <c r="G15" i="1"/>
  <c r="G302" i="1"/>
  <c r="G449" i="1"/>
  <c r="E310" i="1"/>
  <c r="F310" i="1" s="1"/>
  <c r="G386" i="1"/>
  <c r="E495" i="1"/>
  <c r="F495" i="1" s="1"/>
  <c r="E69" i="1"/>
  <c r="F69" i="1" s="1"/>
  <c r="G408" i="1"/>
  <c r="G344" i="1"/>
  <c r="E489" i="1"/>
  <c r="F489" i="1" s="1"/>
  <c r="G420" i="1"/>
  <c r="G145" i="1"/>
  <c r="G5" i="1"/>
  <c r="G437" i="1"/>
  <c r="G229" i="1"/>
  <c r="G161" i="1"/>
  <c r="G22" i="1"/>
  <c r="E103" i="1"/>
  <c r="F103" i="1" s="1"/>
  <c r="G103" i="1" s="1"/>
  <c r="G277" i="1"/>
  <c r="G213" i="1"/>
  <c r="G148" i="1"/>
  <c r="G223" i="1"/>
  <c r="E160" i="1"/>
  <c r="F160" i="1" s="1"/>
  <c r="G374" i="1"/>
  <c r="G233" i="1"/>
  <c r="F237" i="1"/>
  <c r="G237" i="1" s="1"/>
  <c r="G380" i="1"/>
  <c r="G123" i="1"/>
  <c r="G486" i="1"/>
  <c r="G349" i="1"/>
  <c r="E279" i="1"/>
  <c r="F279" i="1" s="1"/>
  <c r="G210" i="1"/>
  <c r="G425" i="1"/>
  <c r="G433" i="1"/>
  <c r="G94" i="1"/>
  <c r="G198" i="1"/>
  <c r="G372" i="1"/>
  <c r="G138" i="1"/>
  <c r="G357" i="1"/>
  <c r="G26" i="1"/>
  <c r="E260" i="1"/>
  <c r="F260" i="1" s="1"/>
  <c r="E415" i="1"/>
  <c r="F415" i="1" s="1"/>
  <c r="E132" i="1"/>
  <c r="F132" i="1" s="1"/>
  <c r="E501" i="1"/>
  <c r="F501" i="1" s="1"/>
  <c r="G379" i="1"/>
  <c r="G173" i="1"/>
  <c r="G463" i="1"/>
  <c r="G339" i="1"/>
  <c r="G57" i="1"/>
  <c r="G421" i="1"/>
  <c r="E351" i="1"/>
  <c r="F351" i="1" s="1"/>
  <c r="G144" i="1"/>
  <c r="F3" i="1"/>
  <c r="G3" i="1" s="1"/>
  <c r="F290" i="1"/>
  <c r="G290" i="1" s="1"/>
  <c r="F75" i="1"/>
  <c r="G75" i="1" s="1"/>
  <c r="F225" i="1"/>
  <c r="G225" i="1" s="1"/>
  <c r="G291" i="1"/>
  <c r="F294" i="1"/>
  <c r="G294" i="1" s="1"/>
  <c r="F364" i="1"/>
  <c r="G364" i="1" s="1"/>
  <c r="F78" i="1"/>
  <c r="G78" i="1" s="1"/>
  <c r="F79" i="1"/>
  <c r="G79" i="1" s="1"/>
  <c r="F363" i="1"/>
  <c r="G363" i="1" s="1"/>
  <c r="F6" i="1"/>
  <c r="G6" i="1" s="1"/>
  <c r="F295" i="1"/>
  <c r="G295" i="1" s="1"/>
  <c r="F438" i="1"/>
  <c r="G438" i="1" s="1"/>
  <c r="F222" i="1"/>
  <c r="G222" i="1" s="1"/>
  <c r="F10" i="1"/>
  <c r="G10" i="1" s="1"/>
  <c r="F292" i="1"/>
  <c r="G292" i="1" s="1"/>
  <c r="E89" i="1"/>
  <c r="F89" i="1" s="1"/>
  <c r="F93" i="1"/>
  <c r="G93" i="1" s="1"/>
  <c r="F202" i="1"/>
  <c r="G202" i="1" s="1"/>
  <c r="E4" i="1"/>
  <c r="F4" i="1" s="1"/>
  <c r="E76" i="1"/>
  <c r="F76" i="1" s="1"/>
  <c r="E434" i="1"/>
  <c r="F434" i="1" s="1"/>
  <c r="E9" i="1"/>
  <c r="F9" i="1" s="1"/>
  <c r="E163" i="1"/>
  <c r="F163" i="1" s="1"/>
  <c r="G24" i="1"/>
  <c r="F102" i="1"/>
  <c r="G102" i="1" s="1"/>
  <c r="E187" i="1"/>
  <c r="F187" i="1" s="1"/>
  <c r="E219" i="1"/>
  <c r="F219" i="1" s="1"/>
  <c r="F303" i="1"/>
  <c r="G303" i="1" s="1"/>
  <c r="E179" i="1"/>
  <c r="F179" i="1" s="1"/>
  <c r="F448" i="1"/>
  <c r="G448" i="1" s="1"/>
  <c r="E20" i="1"/>
  <c r="F20" i="1" s="1"/>
  <c r="E308" i="1"/>
  <c r="F308" i="1" s="1"/>
  <c r="E168" i="1"/>
  <c r="F168" i="1" s="1"/>
  <c r="E147" i="1"/>
  <c r="F147" i="1" s="1"/>
  <c r="F362" i="1"/>
  <c r="G362" i="1" s="1"/>
  <c r="E436" i="1"/>
  <c r="F436" i="1" s="1"/>
  <c r="G149" i="1"/>
  <c r="E151" i="1"/>
  <c r="F151" i="1" s="1"/>
  <c r="G365" i="1"/>
  <c r="E367" i="1"/>
  <c r="F367" i="1" s="1"/>
  <c r="G82" i="1"/>
  <c r="F153" i="1"/>
  <c r="G153" i="1" s="1"/>
  <c r="G228" i="1"/>
  <c r="E232" i="1"/>
  <c r="F232" i="1" s="1"/>
  <c r="E90" i="1"/>
  <c r="F90" i="1" s="1"/>
  <c r="F378" i="1"/>
  <c r="G378" i="1" s="1"/>
  <c r="F393" i="1"/>
  <c r="G393" i="1" s="1"/>
  <c r="G224" i="1"/>
  <c r="E226" i="1"/>
  <c r="F226" i="1" s="1"/>
  <c r="E297" i="1"/>
  <c r="F297" i="1" s="1"/>
  <c r="E370" i="1"/>
  <c r="F370" i="1" s="1"/>
  <c r="E441" i="1"/>
  <c r="F441" i="1" s="1"/>
  <c r="E84" i="1"/>
  <c r="F84" i="1" s="1"/>
  <c r="E446" i="1"/>
  <c r="F446" i="1" s="1"/>
  <c r="G368" i="1"/>
  <c r="G11" i="1"/>
  <c r="G13" i="1"/>
  <c r="G155" i="1"/>
  <c r="G299" i="1"/>
  <c r="G443" i="1"/>
  <c r="G86" i="1"/>
  <c r="G230" i="1"/>
  <c r="E458" i="1"/>
  <c r="F458" i="1" s="1"/>
  <c r="E305" i="1"/>
  <c r="F305" i="1" s="1"/>
  <c r="E92" i="1"/>
  <c r="F92" i="1" s="1"/>
  <c r="E452" i="1"/>
  <c r="F452" i="1" s="1"/>
  <c r="G452" i="1" s="1"/>
  <c r="E97" i="1"/>
  <c r="F97" i="1" s="1"/>
  <c r="F390" i="1"/>
  <c r="G390" i="1" s="1"/>
  <c r="E435" i="1"/>
  <c r="F435" i="1" s="1"/>
  <c r="G77" i="1"/>
  <c r="G293" i="1"/>
  <c r="G8" i="1"/>
  <c r="E81" i="1"/>
  <c r="F81" i="1" s="1"/>
  <c r="G19" i="1"/>
  <c r="G162" i="1"/>
  <c r="G21" i="1"/>
  <c r="F309" i="1"/>
  <c r="G309" i="1" s="1"/>
  <c r="G169" i="1"/>
  <c r="F2" i="1"/>
  <c r="G2" i="1" s="1"/>
  <c r="F74" i="1"/>
  <c r="G74" i="1" s="1"/>
  <c r="F146" i="1"/>
  <c r="G146" i="1" s="1"/>
  <c r="E220" i="1"/>
  <c r="F220" i="1" s="1"/>
  <c r="F150" i="1"/>
  <c r="G150" i="1" s="1"/>
  <c r="F366" i="1"/>
  <c r="G366" i="1" s="1"/>
  <c r="G152" i="1"/>
  <c r="E154" i="1"/>
  <c r="F154" i="1" s="1"/>
  <c r="G369" i="1"/>
  <c r="G12" i="1"/>
  <c r="G156" i="1"/>
  <c r="G300" i="1"/>
  <c r="G444" i="1"/>
  <c r="G87" i="1"/>
  <c r="G231" i="1"/>
  <c r="F447" i="1"/>
  <c r="G447" i="1" s="1"/>
  <c r="F247" i="1"/>
  <c r="G247" i="1" s="1"/>
  <c r="E377" i="1"/>
  <c r="F377" i="1" s="1"/>
  <c r="E236" i="1"/>
  <c r="F236" i="1" s="1"/>
  <c r="E95" i="1"/>
  <c r="F95" i="1" s="1"/>
  <c r="G91" i="1"/>
  <c r="G234" i="1"/>
  <c r="G450" i="1"/>
  <c r="G165" i="1"/>
  <c r="G381" i="1"/>
  <c r="G456" i="1"/>
  <c r="F32" i="1"/>
  <c r="G32" i="1" s="1"/>
  <c r="F178" i="1"/>
  <c r="G178" i="1" s="1"/>
  <c r="E467" i="1"/>
  <c r="F467" i="1" s="1"/>
  <c r="F342" i="1"/>
  <c r="G342" i="1" s="1"/>
  <c r="E171" i="1"/>
  <c r="F171" i="1" s="1"/>
  <c r="F245" i="1"/>
  <c r="G245" i="1" s="1"/>
  <c r="G465" i="1"/>
  <c r="E462" i="1"/>
  <c r="F462" i="1" s="1"/>
  <c r="E312" i="1"/>
  <c r="F312" i="1" s="1"/>
  <c r="G383" i="1"/>
  <c r="G100" i="1"/>
  <c r="G316" i="1"/>
  <c r="G174" i="1"/>
  <c r="E319" i="1"/>
  <c r="F319" i="1" s="1"/>
  <c r="F176" i="1"/>
  <c r="G176" i="1" s="1"/>
  <c r="F322" i="1"/>
  <c r="G322" i="1" s="1"/>
  <c r="G36" i="1"/>
  <c r="E180" i="1"/>
  <c r="F180" i="1" s="1"/>
  <c r="E252" i="1"/>
  <c r="F252" i="1" s="1"/>
  <c r="E468" i="1"/>
  <c r="F468" i="1" s="1"/>
  <c r="E39" i="1"/>
  <c r="F39" i="1" s="1"/>
  <c r="F376" i="1"/>
  <c r="G376" i="1" s="1"/>
  <c r="E235" i="1"/>
  <c r="F235" i="1" s="1"/>
  <c r="E451" i="1"/>
  <c r="F451" i="1" s="1"/>
  <c r="G451" i="1" s="1"/>
  <c r="E166" i="1"/>
  <c r="F166" i="1" s="1"/>
  <c r="E382" i="1"/>
  <c r="F382" i="1" s="1"/>
  <c r="G239" i="1"/>
  <c r="E27" i="1"/>
  <c r="F27" i="1" s="1"/>
  <c r="G98" i="1"/>
  <c r="E243" i="1"/>
  <c r="F243" i="1" s="1"/>
  <c r="G314" i="1"/>
  <c r="F459" i="1"/>
  <c r="G459" i="1" s="1"/>
  <c r="G391" i="1"/>
  <c r="G111" i="1"/>
  <c r="E255" i="1"/>
  <c r="F255" i="1" s="1"/>
  <c r="E327" i="1"/>
  <c r="F327" i="1" s="1"/>
  <c r="E453" i="1"/>
  <c r="F453" i="1" s="1"/>
  <c r="G388" i="1"/>
  <c r="F246" i="1"/>
  <c r="G246" i="1" s="1"/>
  <c r="G317" i="1"/>
  <c r="F105" i="1"/>
  <c r="G105" i="1" s="1"/>
  <c r="F320" i="1"/>
  <c r="G320" i="1" s="1"/>
  <c r="E466" i="1"/>
  <c r="F466" i="1" s="1"/>
  <c r="E42" i="1"/>
  <c r="F42" i="1" s="1"/>
  <c r="G42" i="1" s="1"/>
  <c r="F101" i="1"/>
  <c r="G101" i="1" s="1"/>
  <c r="E389" i="1"/>
  <c r="F389" i="1" s="1"/>
  <c r="E37" i="1"/>
  <c r="F37" i="1" s="1"/>
  <c r="E109" i="1"/>
  <c r="F109" i="1" s="1"/>
  <c r="G23" i="1"/>
  <c r="E25" i="1"/>
  <c r="F25" i="1" s="1"/>
  <c r="E96" i="1"/>
  <c r="F96" i="1" s="1"/>
  <c r="E384" i="1"/>
  <c r="F384" i="1" s="1"/>
  <c r="G384" i="1" s="1"/>
  <c r="G455" i="1"/>
  <c r="E30" i="1"/>
  <c r="F30" i="1" s="1"/>
  <c r="E175" i="1"/>
  <c r="F175" i="1" s="1"/>
  <c r="E325" i="1"/>
  <c r="F325" i="1" s="1"/>
  <c r="E397" i="1"/>
  <c r="F397" i="1" s="1"/>
  <c r="E330" i="1"/>
  <c r="F330" i="1" s="1"/>
  <c r="E99" i="1"/>
  <c r="F99" i="1" s="1"/>
  <c r="E315" i="1"/>
  <c r="F315" i="1" s="1"/>
  <c r="F34" i="1"/>
  <c r="G34" i="1" s="1"/>
  <c r="F249" i="1"/>
  <c r="G249" i="1" s="1"/>
  <c r="E112" i="1"/>
  <c r="F112" i="1" s="1"/>
  <c r="E184" i="1"/>
  <c r="F184" i="1" s="1"/>
  <c r="E45" i="1"/>
  <c r="F45" i="1" s="1"/>
  <c r="G167" i="1"/>
  <c r="E240" i="1"/>
  <c r="F240" i="1" s="1"/>
  <c r="G311" i="1"/>
  <c r="G460" i="1"/>
  <c r="E472" i="1"/>
  <c r="F472" i="1" s="1"/>
  <c r="E43" i="1"/>
  <c r="F43" i="1" s="1"/>
  <c r="F188" i="1"/>
  <c r="G188" i="1" s="1"/>
  <c r="F47" i="1"/>
  <c r="G47" i="1" s="1"/>
  <c r="F119" i="1"/>
  <c r="G119" i="1" s="1"/>
  <c r="E194" i="1"/>
  <c r="F194" i="1" s="1"/>
  <c r="E412" i="1"/>
  <c r="F412" i="1" s="1"/>
  <c r="E216" i="1"/>
  <c r="F216" i="1" s="1"/>
  <c r="E29" i="1"/>
  <c r="F29" i="1" s="1"/>
  <c r="E461" i="1"/>
  <c r="F461" i="1" s="1"/>
  <c r="E35" i="1"/>
  <c r="F35" i="1" s="1"/>
  <c r="E323" i="1"/>
  <c r="F323" i="1" s="1"/>
  <c r="E115" i="1"/>
  <c r="F115" i="1" s="1"/>
  <c r="E402" i="1"/>
  <c r="F402" i="1" s="1"/>
  <c r="G474" i="1"/>
  <c r="E265" i="1"/>
  <c r="F265" i="1" s="1"/>
  <c r="E129" i="1"/>
  <c r="F129" i="1" s="1"/>
  <c r="E135" i="1"/>
  <c r="F135" i="1" s="1"/>
  <c r="E259" i="1"/>
  <c r="F259" i="1" s="1"/>
  <c r="G117" i="1"/>
  <c r="E107" i="1"/>
  <c r="F107" i="1" s="1"/>
  <c r="E395" i="1"/>
  <c r="F395" i="1" s="1"/>
  <c r="E331" i="1"/>
  <c r="F331" i="1" s="1"/>
  <c r="E481" i="1"/>
  <c r="F481" i="1" s="1"/>
  <c r="E410" i="1"/>
  <c r="F410" i="1" s="1"/>
  <c r="F269" i="1"/>
  <c r="G269" i="1" s="1"/>
  <c r="F281" i="1"/>
  <c r="G281" i="1" s="1"/>
  <c r="E33" i="1"/>
  <c r="F33" i="1" s="1"/>
  <c r="E104" i="1"/>
  <c r="F104" i="1" s="1"/>
  <c r="E106" i="1"/>
  <c r="F106" i="1" s="1"/>
  <c r="E177" i="1"/>
  <c r="F177" i="1" s="1"/>
  <c r="E248" i="1"/>
  <c r="F248" i="1" s="1"/>
  <c r="E250" i="1"/>
  <c r="F250" i="1" s="1"/>
  <c r="E321" i="1"/>
  <c r="F321" i="1" s="1"/>
  <c r="E392" i="1"/>
  <c r="F392" i="1" s="1"/>
  <c r="G394" i="1"/>
  <c r="E399" i="1"/>
  <c r="F399" i="1" s="1"/>
  <c r="F120" i="1"/>
  <c r="G120" i="1" s="1"/>
  <c r="E263" i="1"/>
  <c r="F263" i="1" s="1"/>
  <c r="G181" i="1"/>
  <c r="G469" i="1"/>
  <c r="G256" i="1"/>
  <c r="G471" i="1"/>
  <c r="E332" i="1"/>
  <c r="F332" i="1" s="1"/>
  <c r="E406" i="1"/>
  <c r="F406" i="1" s="1"/>
  <c r="E328" i="1"/>
  <c r="F328" i="1" s="1"/>
  <c r="G114" i="1"/>
  <c r="E479" i="1"/>
  <c r="F479" i="1" s="1"/>
  <c r="E196" i="1"/>
  <c r="F196" i="1" s="1"/>
  <c r="E464" i="1"/>
  <c r="F464" i="1" s="1"/>
  <c r="E108" i="1"/>
  <c r="F108" i="1" s="1"/>
  <c r="G253" i="1"/>
  <c r="E396" i="1"/>
  <c r="F396" i="1" s="1"/>
  <c r="G40" i="1"/>
  <c r="E183" i="1"/>
  <c r="F183" i="1" s="1"/>
  <c r="E251" i="1"/>
  <c r="F251" i="1" s="1"/>
  <c r="E400" i="1"/>
  <c r="F400" i="1" s="1"/>
  <c r="E186" i="1"/>
  <c r="F186" i="1" s="1"/>
  <c r="G258" i="1"/>
  <c r="E204" i="1"/>
  <c r="F204" i="1" s="1"/>
  <c r="E416" i="1"/>
  <c r="F416" i="1" s="1"/>
  <c r="E427" i="1"/>
  <c r="F427" i="1" s="1"/>
  <c r="E48" i="1"/>
  <c r="F48" i="1" s="1"/>
  <c r="G53" i="1"/>
  <c r="G55" i="1"/>
  <c r="F413" i="1"/>
  <c r="G413" i="1" s="1"/>
  <c r="E56" i="1"/>
  <c r="F56" i="1" s="1"/>
  <c r="G58" i="1"/>
  <c r="E60" i="1"/>
  <c r="F60" i="1" s="1"/>
  <c r="G60" i="1" s="1"/>
  <c r="E133" i="1"/>
  <c r="F133" i="1" s="1"/>
  <c r="E278" i="1"/>
  <c r="F278" i="1" s="1"/>
  <c r="G496" i="1"/>
  <c r="E141" i="1"/>
  <c r="F141" i="1" s="1"/>
  <c r="F356" i="1"/>
  <c r="G356" i="1" s="1"/>
  <c r="E334" i="1"/>
  <c r="F334" i="1" s="1"/>
  <c r="E191" i="1"/>
  <c r="F191" i="1" s="1"/>
  <c r="G483" i="1"/>
  <c r="E347" i="1"/>
  <c r="F347" i="1" s="1"/>
  <c r="E423" i="1"/>
  <c r="F423" i="1" s="1"/>
  <c r="E353" i="1"/>
  <c r="F353" i="1" s="1"/>
  <c r="E477" i="1"/>
  <c r="F477" i="1" s="1"/>
  <c r="G336" i="1"/>
  <c r="G51" i="1"/>
  <c r="G267" i="1"/>
  <c r="E488" i="1"/>
  <c r="F488" i="1" s="1"/>
  <c r="G490" i="1"/>
  <c r="E492" i="1"/>
  <c r="F492" i="1" s="1"/>
  <c r="G207" i="1"/>
  <c r="F500" i="1"/>
  <c r="G500" i="1" s="1"/>
  <c r="E504" i="1"/>
  <c r="F504" i="1" s="1"/>
  <c r="E38" i="1"/>
  <c r="F38" i="1" s="1"/>
  <c r="E110" i="1"/>
  <c r="F110" i="1" s="1"/>
  <c r="E182" i="1"/>
  <c r="F182" i="1" s="1"/>
  <c r="E254" i="1"/>
  <c r="F254" i="1" s="1"/>
  <c r="E326" i="1"/>
  <c r="F326" i="1" s="1"/>
  <c r="E398" i="1"/>
  <c r="F398" i="1" s="1"/>
  <c r="E470" i="1"/>
  <c r="F470" i="1" s="1"/>
  <c r="E41" i="1"/>
  <c r="F41" i="1" s="1"/>
  <c r="E113" i="1"/>
  <c r="F113" i="1" s="1"/>
  <c r="E185" i="1"/>
  <c r="F185" i="1" s="1"/>
  <c r="E257" i="1"/>
  <c r="F257" i="1" s="1"/>
  <c r="E329" i="1"/>
  <c r="F329" i="1" s="1"/>
  <c r="E401" i="1"/>
  <c r="F401" i="1" s="1"/>
  <c r="E473" i="1"/>
  <c r="F473" i="1" s="1"/>
  <c r="E44" i="1"/>
  <c r="F44" i="1" s="1"/>
  <c r="E116" i="1"/>
  <c r="F116" i="1" s="1"/>
  <c r="E262" i="1"/>
  <c r="F262" i="1" s="1"/>
  <c r="E193" i="1"/>
  <c r="F193" i="1" s="1"/>
  <c r="E407" i="1"/>
  <c r="F407" i="1" s="1"/>
  <c r="E409" i="1"/>
  <c r="F409" i="1" s="1"/>
  <c r="E122" i="1"/>
  <c r="F122" i="1" s="1"/>
  <c r="E124" i="1"/>
  <c r="F124" i="1" s="1"/>
  <c r="E338" i="1"/>
  <c r="F338" i="1" s="1"/>
  <c r="E340" i="1"/>
  <c r="F340" i="1" s="1"/>
  <c r="G126" i="1"/>
  <c r="F197" i="1"/>
  <c r="G197" i="1" s="1"/>
  <c r="E199" i="1"/>
  <c r="F199" i="1" s="1"/>
  <c r="E272" i="1"/>
  <c r="F272" i="1" s="1"/>
  <c r="F205" i="1"/>
  <c r="G205" i="1" s="1"/>
  <c r="G276" i="1"/>
  <c r="G136" i="1"/>
  <c r="E350" i="1"/>
  <c r="F350" i="1" s="1"/>
  <c r="G352" i="1"/>
  <c r="E139" i="1"/>
  <c r="F139" i="1" s="1"/>
  <c r="G282" i="1"/>
  <c r="G343" i="1"/>
  <c r="G128" i="1"/>
  <c r="F130" i="1"/>
  <c r="G130" i="1" s="1"/>
  <c r="E419" i="1"/>
  <c r="F419" i="1" s="1"/>
  <c r="E65" i="1"/>
  <c r="F65" i="1" s="1"/>
  <c r="F143" i="1"/>
  <c r="G143" i="1" s="1"/>
  <c r="E190" i="1"/>
  <c r="F190" i="1" s="1"/>
  <c r="E121" i="1"/>
  <c r="F121" i="1" s="1"/>
  <c r="G482" i="1"/>
  <c r="G484" i="1"/>
  <c r="F341" i="1"/>
  <c r="G341" i="1" s="1"/>
  <c r="G417" i="1"/>
  <c r="E203" i="1"/>
  <c r="F203" i="1" s="1"/>
  <c r="E134" i="1"/>
  <c r="F134" i="1" s="1"/>
  <c r="E354" i="1"/>
  <c r="F354" i="1" s="1"/>
  <c r="F61" i="1"/>
  <c r="G61" i="1" s="1"/>
  <c r="F424" i="1"/>
  <c r="G424" i="1" s="1"/>
  <c r="F68" i="1"/>
  <c r="G68" i="1" s="1"/>
  <c r="E214" i="1"/>
  <c r="F214" i="1" s="1"/>
  <c r="E429" i="1"/>
  <c r="F429" i="1" s="1"/>
  <c r="F287" i="1"/>
  <c r="G287" i="1" s="1"/>
  <c r="E403" i="1"/>
  <c r="F403" i="1" s="1"/>
  <c r="E475" i="1"/>
  <c r="F475" i="1" s="1"/>
  <c r="E46" i="1"/>
  <c r="F46" i="1" s="1"/>
  <c r="E118" i="1"/>
  <c r="F118" i="1" s="1"/>
  <c r="F333" i="1"/>
  <c r="G333" i="1" s="1"/>
  <c r="E476" i="1"/>
  <c r="F476" i="1" s="1"/>
  <c r="E49" i="1"/>
  <c r="F49" i="1" s="1"/>
  <c r="E335" i="1"/>
  <c r="F335" i="1" s="1"/>
  <c r="E337" i="1"/>
  <c r="F337" i="1" s="1"/>
  <c r="E50" i="1"/>
  <c r="F50" i="1" s="1"/>
  <c r="E52" i="1"/>
  <c r="F52" i="1" s="1"/>
  <c r="E266" i="1"/>
  <c r="F266" i="1" s="1"/>
  <c r="E268" i="1"/>
  <c r="F268" i="1" s="1"/>
  <c r="G127" i="1"/>
  <c r="F485" i="1"/>
  <c r="G485" i="1" s="1"/>
  <c r="G348" i="1"/>
  <c r="F493" i="1"/>
  <c r="G493" i="1" s="1"/>
  <c r="G206" i="1"/>
  <c r="G422" i="1"/>
  <c r="E209" i="1"/>
  <c r="F209" i="1" s="1"/>
  <c r="G54" i="1"/>
  <c r="F125" i="1"/>
  <c r="G125" i="1" s="1"/>
  <c r="E273" i="1"/>
  <c r="F273" i="1" s="1"/>
  <c r="G275" i="1"/>
  <c r="G491" i="1"/>
  <c r="E140" i="1"/>
  <c r="F140" i="1" s="1"/>
  <c r="F431" i="1"/>
  <c r="G431" i="1" s="1"/>
  <c r="G271" i="1"/>
  <c r="G418" i="1"/>
  <c r="E66" i="1"/>
  <c r="F66" i="1" s="1"/>
  <c r="G497" i="1"/>
  <c r="G284" i="1"/>
  <c r="G71" i="1"/>
  <c r="G359" i="1"/>
  <c r="E428" i="1"/>
  <c r="F428" i="1" s="1"/>
  <c r="E215" i="1"/>
  <c r="F215" i="1" s="1"/>
  <c r="E503" i="1"/>
  <c r="F503" i="1" s="1"/>
  <c r="G502" i="1"/>
  <c r="G289" i="1"/>
  <c r="E285" i="1"/>
  <c r="F285" i="1" s="1"/>
  <c r="E72" i="1"/>
  <c r="F72" i="1" s="1"/>
  <c r="E360" i="1"/>
  <c r="F360" i="1" s="1"/>
  <c r="E505" i="1"/>
  <c r="F505" i="1" s="1"/>
  <c r="G430" i="1"/>
  <c r="G217" i="1"/>
  <c r="G419" i="1" l="1"/>
  <c r="Q521" i="1"/>
  <c r="Q529" i="1"/>
  <c r="R529" i="1"/>
  <c r="Q525" i="1"/>
  <c r="R517" i="1"/>
  <c r="Q509" i="1"/>
  <c r="R513" i="1"/>
  <c r="Q533" i="1"/>
  <c r="R525" i="1"/>
  <c r="Q513" i="1"/>
  <c r="R521" i="1"/>
  <c r="Q517" i="1"/>
  <c r="R509" i="1"/>
  <c r="R533" i="1"/>
  <c r="J202" i="1"/>
  <c r="P202" i="1"/>
  <c r="M202" i="1"/>
  <c r="J61" i="1"/>
  <c r="P61" i="1"/>
  <c r="M61" i="1"/>
  <c r="J225" i="1"/>
  <c r="P225" i="1"/>
  <c r="M225" i="1"/>
  <c r="J413" i="1"/>
  <c r="P413" i="1"/>
  <c r="M413" i="1"/>
  <c r="J222" i="1"/>
  <c r="P222" i="1"/>
  <c r="M222" i="1"/>
  <c r="J385" i="1"/>
  <c r="P385" i="1"/>
  <c r="M385" i="1"/>
  <c r="J341" i="1"/>
  <c r="P341" i="1"/>
  <c r="M341" i="1"/>
  <c r="J176" i="1"/>
  <c r="P176" i="1"/>
  <c r="M176" i="1"/>
  <c r="J75" i="1"/>
  <c r="P75" i="1"/>
  <c r="M75" i="1"/>
  <c r="J83" i="1"/>
  <c r="P83" i="1"/>
  <c r="M83" i="1"/>
  <c r="J388" i="1"/>
  <c r="P388" i="1"/>
  <c r="M388" i="1"/>
  <c r="J77" i="1"/>
  <c r="P77" i="1"/>
  <c r="M77" i="1"/>
  <c r="J349" i="1"/>
  <c r="P349" i="1"/>
  <c r="M349" i="1"/>
  <c r="G16" i="1"/>
  <c r="J34" i="1"/>
  <c r="P34" i="1"/>
  <c r="M34" i="1"/>
  <c r="J22" i="1"/>
  <c r="P22" i="1"/>
  <c r="M22" i="1"/>
  <c r="J359" i="1"/>
  <c r="P359" i="1"/>
  <c r="M359" i="1"/>
  <c r="J217" i="1"/>
  <c r="P217" i="1"/>
  <c r="M217" i="1"/>
  <c r="J71" i="1"/>
  <c r="P71" i="1"/>
  <c r="M71" i="1"/>
  <c r="J54" i="1"/>
  <c r="P54" i="1"/>
  <c r="M54" i="1"/>
  <c r="J68" i="1"/>
  <c r="P68" i="1"/>
  <c r="M68" i="1"/>
  <c r="J136" i="1"/>
  <c r="P136" i="1"/>
  <c r="M136" i="1"/>
  <c r="J100" i="1"/>
  <c r="P100" i="1"/>
  <c r="M100" i="1"/>
  <c r="J381" i="1"/>
  <c r="P381" i="1"/>
  <c r="M381" i="1"/>
  <c r="J444" i="1"/>
  <c r="P444" i="1"/>
  <c r="M444" i="1"/>
  <c r="J2" i="1"/>
  <c r="P2" i="1"/>
  <c r="M2" i="1"/>
  <c r="J368" i="1"/>
  <c r="P368" i="1"/>
  <c r="M368" i="1"/>
  <c r="J228" i="1"/>
  <c r="P228" i="1"/>
  <c r="M228" i="1"/>
  <c r="J363" i="1"/>
  <c r="P363" i="1"/>
  <c r="M363" i="1"/>
  <c r="J357" i="1"/>
  <c r="P357" i="1"/>
  <c r="M357" i="1"/>
  <c r="J380" i="1"/>
  <c r="P380" i="1"/>
  <c r="M380" i="1"/>
  <c r="J229" i="1"/>
  <c r="P229" i="1"/>
  <c r="M229" i="1"/>
  <c r="J449" i="1"/>
  <c r="P449" i="1"/>
  <c r="M449" i="1"/>
  <c r="J371" i="1"/>
  <c r="P371" i="1"/>
  <c r="M371" i="1"/>
  <c r="J158" i="1"/>
  <c r="P158" i="1"/>
  <c r="M158" i="1"/>
  <c r="J80" i="1"/>
  <c r="P80" i="1"/>
  <c r="M80" i="1"/>
  <c r="J241" i="1"/>
  <c r="P241" i="1"/>
  <c r="M241" i="1"/>
  <c r="J457" i="1"/>
  <c r="P457" i="1"/>
  <c r="M457" i="1"/>
  <c r="J8" i="1"/>
  <c r="P8" i="1"/>
  <c r="M8" i="1"/>
  <c r="J500" i="1"/>
  <c r="P500" i="1"/>
  <c r="M500" i="1"/>
  <c r="J393" i="1"/>
  <c r="P393" i="1"/>
  <c r="M393" i="1"/>
  <c r="J274" i="1"/>
  <c r="P274" i="1"/>
  <c r="M274" i="1"/>
  <c r="J487" i="1"/>
  <c r="P487" i="1"/>
  <c r="M487" i="1"/>
  <c r="J482" i="1"/>
  <c r="P482" i="1"/>
  <c r="M482" i="1"/>
  <c r="J32" i="1"/>
  <c r="P32" i="1"/>
  <c r="M32" i="1"/>
  <c r="J170" i="1"/>
  <c r="P170" i="1"/>
  <c r="M170" i="1"/>
  <c r="J424" i="1"/>
  <c r="P424" i="1"/>
  <c r="M424" i="1"/>
  <c r="J143" i="1"/>
  <c r="P143" i="1"/>
  <c r="M143" i="1"/>
  <c r="J276" i="1"/>
  <c r="P276" i="1"/>
  <c r="M276" i="1"/>
  <c r="J267" i="1"/>
  <c r="P267" i="1"/>
  <c r="M267" i="1"/>
  <c r="J496" i="1"/>
  <c r="P496" i="1"/>
  <c r="M496" i="1"/>
  <c r="J394" i="1"/>
  <c r="P394" i="1"/>
  <c r="M394" i="1"/>
  <c r="J111" i="1"/>
  <c r="P111" i="1"/>
  <c r="M111" i="1"/>
  <c r="J376" i="1"/>
  <c r="P376" i="1"/>
  <c r="M376" i="1"/>
  <c r="J383" i="1"/>
  <c r="P383" i="1"/>
  <c r="M383" i="1"/>
  <c r="J165" i="1"/>
  <c r="P165" i="1"/>
  <c r="M165" i="1"/>
  <c r="J300" i="1"/>
  <c r="P300" i="1"/>
  <c r="M300" i="1"/>
  <c r="J169" i="1"/>
  <c r="P169" i="1"/>
  <c r="M169" i="1"/>
  <c r="J452" i="1"/>
  <c r="P452" i="1"/>
  <c r="M452" i="1"/>
  <c r="J153" i="1"/>
  <c r="P153" i="1"/>
  <c r="M153" i="1"/>
  <c r="J448" i="1"/>
  <c r="P448" i="1"/>
  <c r="M448" i="1"/>
  <c r="J79" i="1"/>
  <c r="P79" i="1"/>
  <c r="M79" i="1"/>
  <c r="J421" i="1"/>
  <c r="P421" i="1"/>
  <c r="M421" i="1"/>
  <c r="J138" i="1"/>
  <c r="P138" i="1"/>
  <c r="M138" i="1"/>
  <c r="J237" i="1"/>
  <c r="P237" i="1"/>
  <c r="M237" i="1"/>
  <c r="J437" i="1"/>
  <c r="P437" i="1"/>
  <c r="M437" i="1"/>
  <c r="J302" i="1"/>
  <c r="P302" i="1"/>
  <c r="M302" i="1"/>
  <c r="J442" i="1"/>
  <c r="P442" i="1"/>
  <c r="M442" i="1"/>
  <c r="J159" i="1"/>
  <c r="P159" i="1"/>
  <c r="M159" i="1"/>
  <c r="J373" i="1"/>
  <c r="P373" i="1"/>
  <c r="M373" i="1"/>
  <c r="J70" i="1"/>
  <c r="P70" i="1"/>
  <c r="M70" i="1"/>
  <c r="J18" i="1"/>
  <c r="P18" i="1"/>
  <c r="M18" i="1"/>
  <c r="J440" i="1"/>
  <c r="P440" i="1"/>
  <c r="M440" i="1"/>
  <c r="J247" i="1"/>
  <c r="P247" i="1"/>
  <c r="M247" i="1"/>
  <c r="J290" i="1"/>
  <c r="P290" i="1"/>
  <c r="M290" i="1"/>
  <c r="J231" i="1"/>
  <c r="P231" i="1"/>
  <c r="M231" i="1"/>
  <c r="J486" i="1"/>
  <c r="P486" i="1"/>
  <c r="M486" i="1"/>
  <c r="J497" i="1"/>
  <c r="P497" i="1"/>
  <c r="M497" i="1"/>
  <c r="J460" i="1"/>
  <c r="P460" i="1"/>
  <c r="M460" i="1"/>
  <c r="J101" i="1"/>
  <c r="P101" i="1"/>
  <c r="M101" i="1"/>
  <c r="J391" i="1"/>
  <c r="P391" i="1"/>
  <c r="M391" i="1"/>
  <c r="J450" i="1"/>
  <c r="P450" i="1"/>
  <c r="M450" i="1"/>
  <c r="J156" i="1"/>
  <c r="P156" i="1"/>
  <c r="M156" i="1"/>
  <c r="J309" i="1"/>
  <c r="P309" i="1"/>
  <c r="M309" i="1"/>
  <c r="J82" i="1"/>
  <c r="P82" i="1"/>
  <c r="M82" i="1"/>
  <c r="J78" i="1"/>
  <c r="P78" i="1"/>
  <c r="M78" i="1"/>
  <c r="J57" i="1"/>
  <c r="P57" i="1"/>
  <c r="M57" i="1"/>
  <c r="J372" i="1"/>
  <c r="P372" i="1"/>
  <c r="M372" i="1"/>
  <c r="J233" i="1"/>
  <c r="P233" i="1"/>
  <c r="M233" i="1"/>
  <c r="J5" i="1"/>
  <c r="P5" i="1"/>
  <c r="M5" i="1"/>
  <c r="J15" i="1"/>
  <c r="P15" i="1"/>
  <c r="M15" i="1"/>
  <c r="J208" i="1"/>
  <c r="P208" i="1"/>
  <c r="M208" i="1"/>
  <c r="J227" i="1"/>
  <c r="P227" i="1"/>
  <c r="M227" i="1"/>
  <c r="J324" i="1"/>
  <c r="P324" i="1"/>
  <c r="M324" i="1"/>
  <c r="J212" i="1"/>
  <c r="P212" i="1"/>
  <c r="M212" i="1"/>
  <c r="J366" i="1"/>
  <c r="P366" i="1"/>
  <c r="M366" i="1"/>
  <c r="J210" i="1"/>
  <c r="P210" i="1"/>
  <c r="M210" i="1"/>
  <c r="J469" i="1"/>
  <c r="P469" i="1"/>
  <c r="M469" i="1"/>
  <c r="J150" i="1"/>
  <c r="P150" i="1"/>
  <c r="M150" i="1"/>
  <c r="J484" i="1"/>
  <c r="P484" i="1"/>
  <c r="M484" i="1"/>
  <c r="J119" i="1"/>
  <c r="P119" i="1"/>
  <c r="M119" i="1"/>
  <c r="J47" i="1"/>
  <c r="P47" i="1"/>
  <c r="M47" i="1"/>
  <c r="J221" i="1"/>
  <c r="P221" i="1"/>
  <c r="M221" i="1"/>
  <c r="J205" i="1"/>
  <c r="P205" i="1"/>
  <c r="M205" i="1"/>
  <c r="J114" i="1"/>
  <c r="P114" i="1"/>
  <c r="M114" i="1"/>
  <c r="J206" i="1"/>
  <c r="P206" i="1"/>
  <c r="M206" i="1"/>
  <c r="J336" i="1"/>
  <c r="P336" i="1"/>
  <c r="M336" i="1"/>
  <c r="J459" i="1"/>
  <c r="P459" i="1"/>
  <c r="M459" i="1"/>
  <c r="J234" i="1"/>
  <c r="P234" i="1"/>
  <c r="M234" i="1"/>
  <c r="J21" i="1"/>
  <c r="P21" i="1"/>
  <c r="M21" i="1"/>
  <c r="J303" i="1"/>
  <c r="P303" i="1"/>
  <c r="M303" i="1"/>
  <c r="J93" i="1"/>
  <c r="P93" i="1"/>
  <c r="M93" i="1"/>
  <c r="J364" i="1"/>
  <c r="P364" i="1"/>
  <c r="M364" i="1"/>
  <c r="J339" i="1"/>
  <c r="P339" i="1"/>
  <c r="M339" i="1"/>
  <c r="J198" i="1"/>
  <c r="P198" i="1"/>
  <c r="M198" i="1"/>
  <c r="J374" i="1"/>
  <c r="P374" i="1"/>
  <c r="M374" i="1"/>
  <c r="J145" i="1"/>
  <c r="P145" i="1"/>
  <c r="M145" i="1"/>
  <c r="J7" i="1"/>
  <c r="P7" i="1"/>
  <c r="M7" i="1"/>
  <c r="J164" i="1"/>
  <c r="P164" i="1"/>
  <c r="M164" i="1"/>
  <c r="J346" i="1"/>
  <c r="P346" i="1"/>
  <c r="M346" i="1"/>
  <c r="J28" i="1"/>
  <c r="P28" i="1"/>
  <c r="M28" i="1"/>
  <c r="J201" i="1"/>
  <c r="P201" i="1"/>
  <c r="M201" i="1"/>
  <c r="J256" i="1"/>
  <c r="P256" i="1"/>
  <c r="M256" i="1"/>
  <c r="J322" i="1"/>
  <c r="P322" i="1"/>
  <c r="M322" i="1"/>
  <c r="J59" i="1"/>
  <c r="P59" i="1"/>
  <c r="M59" i="1"/>
  <c r="J491" i="1"/>
  <c r="P491" i="1"/>
  <c r="M491" i="1"/>
  <c r="J239" i="1"/>
  <c r="P239" i="1"/>
  <c r="M239" i="1"/>
  <c r="J362" i="1"/>
  <c r="P362" i="1"/>
  <c r="M362" i="1"/>
  <c r="J277" i="1"/>
  <c r="P277" i="1"/>
  <c r="M277" i="1"/>
  <c r="J275" i="1"/>
  <c r="P275" i="1"/>
  <c r="M275" i="1"/>
  <c r="J207" i="1"/>
  <c r="P207" i="1"/>
  <c r="M207" i="1"/>
  <c r="J447" i="1"/>
  <c r="P447" i="1"/>
  <c r="M447" i="1"/>
  <c r="J318" i="1"/>
  <c r="P318" i="1"/>
  <c r="M318" i="1"/>
  <c r="J352" i="1"/>
  <c r="P352" i="1"/>
  <c r="M352" i="1"/>
  <c r="J281" i="1"/>
  <c r="P281" i="1"/>
  <c r="M281" i="1"/>
  <c r="J174" i="1"/>
  <c r="P174" i="1"/>
  <c r="M174" i="1"/>
  <c r="J3" i="1"/>
  <c r="P3" i="1"/>
  <c r="M3" i="1"/>
  <c r="J387" i="1"/>
  <c r="P387" i="1"/>
  <c r="M387" i="1"/>
  <c r="J284" i="1"/>
  <c r="P284" i="1"/>
  <c r="M284" i="1"/>
  <c r="J422" i="1"/>
  <c r="P422" i="1"/>
  <c r="M422" i="1"/>
  <c r="J258" i="1"/>
  <c r="P258" i="1"/>
  <c r="M258" i="1"/>
  <c r="J419" i="1"/>
  <c r="P419" i="1"/>
  <c r="M419" i="1"/>
  <c r="J311" i="1"/>
  <c r="P311" i="1"/>
  <c r="M311" i="1"/>
  <c r="J42" i="1"/>
  <c r="P42" i="1"/>
  <c r="M42" i="1"/>
  <c r="J12" i="1"/>
  <c r="P12" i="1"/>
  <c r="M12" i="1"/>
  <c r="J418" i="1"/>
  <c r="P418" i="1"/>
  <c r="M418" i="1"/>
  <c r="J493" i="1"/>
  <c r="P493" i="1"/>
  <c r="M493" i="1"/>
  <c r="J333" i="1"/>
  <c r="P333" i="1"/>
  <c r="M333" i="1"/>
  <c r="J60" i="1"/>
  <c r="P60" i="1"/>
  <c r="M60" i="1"/>
  <c r="G395" i="1"/>
  <c r="J314" i="1"/>
  <c r="P314" i="1"/>
  <c r="M314" i="1"/>
  <c r="J465" i="1"/>
  <c r="P465" i="1"/>
  <c r="M465" i="1"/>
  <c r="J91" i="1"/>
  <c r="P91" i="1"/>
  <c r="M91" i="1"/>
  <c r="J369" i="1"/>
  <c r="P369" i="1"/>
  <c r="M369" i="1"/>
  <c r="J162" i="1"/>
  <c r="P162" i="1"/>
  <c r="M162" i="1"/>
  <c r="J365" i="1"/>
  <c r="P365" i="1"/>
  <c r="M365" i="1"/>
  <c r="J294" i="1"/>
  <c r="P294" i="1"/>
  <c r="M294" i="1"/>
  <c r="J463" i="1"/>
  <c r="P463" i="1"/>
  <c r="M463" i="1"/>
  <c r="J94" i="1"/>
  <c r="P94" i="1"/>
  <c r="M94" i="1"/>
  <c r="J420" i="1"/>
  <c r="P420" i="1"/>
  <c r="M420" i="1"/>
  <c r="J426" i="1"/>
  <c r="P426" i="1"/>
  <c r="M426" i="1"/>
  <c r="J288" i="1"/>
  <c r="P288" i="1"/>
  <c r="M288" i="1"/>
  <c r="J304" i="1"/>
  <c r="P304" i="1"/>
  <c r="M304" i="1"/>
  <c r="J345" i="1"/>
  <c r="P345" i="1"/>
  <c r="M345" i="1"/>
  <c r="J14" i="1"/>
  <c r="P14" i="1"/>
  <c r="M14" i="1"/>
  <c r="J343" i="1"/>
  <c r="P343" i="1"/>
  <c r="M343" i="1"/>
  <c r="J384" i="1"/>
  <c r="P384" i="1"/>
  <c r="M384" i="1"/>
  <c r="J443" i="1"/>
  <c r="P443" i="1"/>
  <c r="M443" i="1"/>
  <c r="J213" i="1"/>
  <c r="P213" i="1"/>
  <c r="M213" i="1"/>
  <c r="J282" i="1"/>
  <c r="P282" i="1"/>
  <c r="M282" i="1"/>
  <c r="J249" i="1"/>
  <c r="P249" i="1"/>
  <c r="M249" i="1"/>
  <c r="J378" i="1"/>
  <c r="P378" i="1"/>
  <c r="M378" i="1"/>
  <c r="J137" i="1"/>
  <c r="P137" i="1"/>
  <c r="M137" i="1"/>
  <c r="J430" i="1"/>
  <c r="P430" i="1"/>
  <c r="M430" i="1"/>
  <c r="J51" i="1"/>
  <c r="P51" i="1"/>
  <c r="M51" i="1"/>
  <c r="J271" i="1"/>
  <c r="P271" i="1"/>
  <c r="M271" i="1"/>
  <c r="J348" i="1"/>
  <c r="P348" i="1"/>
  <c r="M348" i="1"/>
  <c r="J130" i="1"/>
  <c r="P130" i="1"/>
  <c r="M130" i="1"/>
  <c r="J197" i="1"/>
  <c r="P197" i="1"/>
  <c r="M197" i="1"/>
  <c r="J58" i="1"/>
  <c r="P58" i="1"/>
  <c r="M58" i="1"/>
  <c r="J167" i="1"/>
  <c r="P167" i="1"/>
  <c r="M167" i="1"/>
  <c r="J320" i="1"/>
  <c r="P320" i="1"/>
  <c r="M320" i="1"/>
  <c r="J245" i="1"/>
  <c r="P245" i="1"/>
  <c r="M245" i="1"/>
  <c r="J19" i="1"/>
  <c r="P19" i="1"/>
  <c r="M19" i="1"/>
  <c r="J230" i="1"/>
  <c r="P230" i="1"/>
  <c r="M230" i="1"/>
  <c r="J292" i="1"/>
  <c r="P292" i="1"/>
  <c r="M292" i="1"/>
  <c r="J291" i="1"/>
  <c r="P291" i="1"/>
  <c r="M291" i="1"/>
  <c r="J173" i="1"/>
  <c r="P173" i="1"/>
  <c r="M173" i="1"/>
  <c r="J433" i="1"/>
  <c r="P433" i="1"/>
  <c r="M433" i="1"/>
  <c r="J223" i="1"/>
  <c r="P223" i="1"/>
  <c r="M223" i="1"/>
  <c r="J189" i="1"/>
  <c r="P189" i="1"/>
  <c r="M189" i="1"/>
  <c r="J358" i="1"/>
  <c r="P358" i="1"/>
  <c r="M358" i="1"/>
  <c r="J261" i="1"/>
  <c r="P261" i="1"/>
  <c r="M261" i="1"/>
  <c r="G307" i="1"/>
  <c r="J242" i="1"/>
  <c r="P242" i="1"/>
  <c r="M242" i="1"/>
  <c r="J127" i="1"/>
  <c r="P127" i="1"/>
  <c r="M127" i="1"/>
  <c r="J454" i="1"/>
  <c r="P454" i="1"/>
  <c r="M454" i="1"/>
  <c r="J246" i="1"/>
  <c r="P246" i="1"/>
  <c r="M246" i="1"/>
  <c r="J438" i="1"/>
  <c r="P438" i="1"/>
  <c r="M438" i="1"/>
  <c r="J200" i="1"/>
  <c r="P200" i="1"/>
  <c r="M200" i="1"/>
  <c r="J53" i="1"/>
  <c r="P53" i="1"/>
  <c r="M53" i="1"/>
  <c r="J155" i="1"/>
  <c r="P155" i="1"/>
  <c r="M155" i="1"/>
  <c r="J23" i="1"/>
  <c r="P23" i="1"/>
  <c r="M23" i="1"/>
  <c r="J289" i="1"/>
  <c r="P289" i="1"/>
  <c r="M289" i="1"/>
  <c r="J431" i="1"/>
  <c r="P431" i="1"/>
  <c r="M431" i="1"/>
  <c r="J485" i="1"/>
  <c r="P485" i="1"/>
  <c r="M485" i="1"/>
  <c r="J128" i="1"/>
  <c r="P128" i="1"/>
  <c r="M128" i="1"/>
  <c r="J126" i="1"/>
  <c r="P126" i="1"/>
  <c r="M126" i="1"/>
  <c r="J471" i="1"/>
  <c r="P471" i="1"/>
  <c r="M471" i="1"/>
  <c r="J117" i="1"/>
  <c r="P117" i="1"/>
  <c r="M117" i="1"/>
  <c r="J455" i="1"/>
  <c r="P455" i="1"/>
  <c r="M455" i="1"/>
  <c r="J105" i="1"/>
  <c r="P105" i="1"/>
  <c r="M105" i="1"/>
  <c r="J98" i="1"/>
  <c r="P98" i="1"/>
  <c r="M98" i="1"/>
  <c r="J36" i="1"/>
  <c r="P36" i="1"/>
  <c r="M36" i="1"/>
  <c r="J152" i="1"/>
  <c r="P152" i="1"/>
  <c r="M152" i="1"/>
  <c r="J86" i="1"/>
  <c r="P86" i="1"/>
  <c r="M86" i="1"/>
  <c r="J149" i="1"/>
  <c r="P149" i="1"/>
  <c r="M149" i="1"/>
  <c r="J102" i="1"/>
  <c r="P102" i="1"/>
  <c r="M102" i="1"/>
  <c r="J10" i="1"/>
  <c r="P10" i="1"/>
  <c r="M10" i="1"/>
  <c r="J379" i="1"/>
  <c r="P379" i="1"/>
  <c r="M379" i="1"/>
  <c r="J425" i="1"/>
  <c r="P425" i="1"/>
  <c r="M425" i="1"/>
  <c r="J148" i="1"/>
  <c r="P148" i="1"/>
  <c r="M148" i="1"/>
  <c r="J344" i="1"/>
  <c r="P344" i="1"/>
  <c r="M344" i="1"/>
  <c r="J280" i="1"/>
  <c r="P280" i="1"/>
  <c r="M280" i="1"/>
  <c r="J306" i="1"/>
  <c r="P306" i="1"/>
  <c r="M306" i="1"/>
  <c r="J64" i="1"/>
  <c r="P64" i="1"/>
  <c r="M64" i="1"/>
  <c r="J296" i="1"/>
  <c r="P296" i="1"/>
  <c r="M296" i="1"/>
  <c r="J502" i="1"/>
  <c r="P502" i="1"/>
  <c r="M502" i="1"/>
  <c r="J317" i="1"/>
  <c r="P317" i="1"/>
  <c r="M317" i="1"/>
  <c r="J224" i="1"/>
  <c r="P224" i="1"/>
  <c r="M224" i="1"/>
  <c r="J408" i="1"/>
  <c r="P408" i="1"/>
  <c r="M408" i="1"/>
  <c r="J483" i="1"/>
  <c r="P483" i="1"/>
  <c r="M483" i="1"/>
  <c r="J299" i="1"/>
  <c r="P299" i="1"/>
  <c r="M299" i="1"/>
  <c r="J283" i="1"/>
  <c r="P283" i="1"/>
  <c r="M283" i="1"/>
  <c r="J287" i="1"/>
  <c r="P287" i="1"/>
  <c r="M287" i="1"/>
  <c r="J253" i="1"/>
  <c r="P253" i="1"/>
  <c r="M253" i="1"/>
  <c r="J103" i="1"/>
  <c r="P103" i="1"/>
  <c r="M103" i="1"/>
  <c r="J146" i="1"/>
  <c r="P146" i="1"/>
  <c r="M146" i="1"/>
  <c r="J386" i="1"/>
  <c r="P386" i="1"/>
  <c r="M386" i="1"/>
  <c r="J417" i="1"/>
  <c r="P417" i="1"/>
  <c r="M417" i="1"/>
  <c r="J40" i="1"/>
  <c r="P40" i="1"/>
  <c r="M40" i="1"/>
  <c r="J342" i="1"/>
  <c r="P342" i="1"/>
  <c r="M342" i="1"/>
  <c r="J24" i="1"/>
  <c r="P24" i="1"/>
  <c r="M24" i="1"/>
  <c r="J55" i="1"/>
  <c r="P55" i="1"/>
  <c r="M55" i="1"/>
  <c r="J293" i="1"/>
  <c r="P293" i="1"/>
  <c r="M293" i="1"/>
  <c r="J85" i="1"/>
  <c r="P85" i="1"/>
  <c r="M85" i="1"/>
  <c r="J181" i="1"/>
  <c r="P181" i="1"/>
  <c r="M181" i="1"/>
  <c r="J178" i="1"/>
  <c r="P178" i="1"/>
  <c r="M178" i="1"/>
  <c r="J295" i="1"/>
  <c r="P295" i="1"/>
  <c r="M295" i="1"/>
  <c r="J13" i="1"/>
  <c r="P13" i="1"/>
  <c r="M13" i="1"/>
  <c r="J125" i="1"/>
  <c r="P125" i="1"/>
  <c r="M125" i="1"/>
  <c r="J490" i="1"/>
  <c r="P490" i="1"/>
  <c r="M490" i="1"/>
  <c r="J356" i="1"/>
  <c r="P356" i="1"/>
  <c r="M356" i="1"/>
  <c r="J120" i="1"/>
  <c r="P120" i="1"/>
  <c r="M120" i="1"/>
  <c r="J269" i="1"/>
  <c r="P269" i="1"/>
  <c r="M269" i="1"/>
  <c r="J474" i="1"/>
  <c r="P474" i="1"/>
  <c r="M474" i="1"/>
  <c r="J188" i="1"/>
  <c r="P188" i="1"/>
  <c r="M188" i="1"/>
  <c r="J451" i="1"/>
  <c r="P451" i="1"/>
  <c r="M451" i="1"/>
  <c r="J316" i="1"/>
  <c r="P316" i="1"/>
  <c r="M316" i="1"/>
  <c r="J456" i="1"/>
  <c r="P456" i="1"/>
  <c r="M456" i="1"/>
  <c r="J87" i="1"/>
  <c r="P87" i="1"/>
  <c r="M87" i="1"/>
  <c r="J74" i="1"/>
  <c r="P74" i="1"/>
  <c r="M74" i="1"/>
  <c r="J390" i="1"/>
  <c r="P390" i="1"/>
  <c r="M390" i="1"/>
  <c r="J11" i="1"/>
  <c r="P11" i="1"/>
  <c r="M11" i="1"/>
  <c r="J6" i="1"/>
  <c r="P6" i="1"/>
  <c r="M6" i="1"/>
  <c r="J144" i="1"/>
  <c r="P144" i="1"/>
  <c r="M144" i="1"/>
  <c r="J26" i="1"/>
  <c r="P26" i="1"/>
  <c r="M26" i="1"/>
  <c r="J123" i="1"/>
  <c r="P123" i="1"/>
  <c r="M123" i="1"/>
  <c r="J161" i="1"/>
  <c r="P161" i="1"/>
  <c r="M161" i="1"/>
  <c r="J313" i="1"/>
  <c r="P313" i="1"/>
  <c r="M313" i="1"/>
  <c r="J17" i="1"/>
  <c r="P17" i="1"/>
  <c r="M17" i="1"/>
  <c r="J172" i="1"/>
  <c r="P172" i="1"/>
  <c r="M172" i="1"/>
  <c r="G446" i="1"/>
  <c r="G20" i="1"/>
  <c r="G254" i="1"/>
  <c r="G338" i="1"/>
  <c r="G243" i="1"/>
  <c r="G147" i="1"/>
  <c r="G461" i="1"/>
  <c r="G501" i="1"/>
  <c r="G481" i="1"/>
  <c r="G182" i="1"/>
  <c r="G472" i="1"/>
  <c r="G327" i="1"/>
  <c r="G432" i="1"/>
  <c r="G63" i="1"/>
  <c r="G347" i="1"/>
  <c r="G192" i="1"/>
  <c r="G107" i="1"/>
  <c r="G180" i="1"/>
  <c r="G312" i="1"/>
  <c r="G310" i="1"/>
  <c r="G97" i="1"/>
  <c r="G298" i="1"/>
  <c r="G134" i="1"/>
  <c r="G464" i="1"/>
  <c r="G31" i="1"/>
  <c r="G273" i="1"/>
  <c r="G259" i="1"/>
  <c r="G171" i="1"/>
  <c r="G305" i="1"/>
  <c r="G235" i="1"/>
  <c r="G435" i="1"/>
  <c r="G65" i="1"/>
  <c r="G214" i="1"/>
  <c r="G377" i="1"/>
  <c r="G404" i="1"/>
  <c r="G139" i="1"/>
  <c r="G495" i="1"/>
  <c r="G331" i="1"/>
  <c r="G434" i="1"/>
  <c r="G279" i="1"/>
  <c r="G140" i="1"/>
  <c r="G49" i="1"/>
  <c r="G122" i="1"/>
  <c r="G473" i="1"/>
  <c r="G265" i="1"/>
  <c r="G194" i="1"/>
  <c r="G330" i="1"/>
  <c r="G109" i="1"/>
  <c r="G179" i="1"/>
  <c r="G503" i="1"/>
  <c r="G498" i="1"/>
  <c r="G106" i="1"/>
  <c r="G186" i="1"/>
  <c r="G403" i="1"/>
  <c r="G69" i="1"/>
  <c r="G266" i="1"/>
  <c r="G329" i="1"/>
  <c r="G325" i="1"/>
  <c r="G39" i="1"/>
  <c r="G439" i="1"/>
  <c r="G203" i="1"/>
  <c r="G177" i="1"/>
  <c r="G489" i="1"/>
  <c r="G409" i="1"/>
  <c r="G132" i="1"/>
  <c r="G416" i="1"/>
  <c r="G406" i="1"/>
  <c r="G334" i="1"/>
  <c r="G115" i="1"/>
  <c r="G415" i="1"/>
  <c r="G160" i="1"/>
  <c r="G354" i="1"/>
  <c r="G410" i="1"/>
  <c r="G402" i="1"/>
  <c r="G175" i="1"/>
  <c r="G116" i="1"/>
  <c r="G453" i="1"/>
  <c r="G166" i="1"/>
  <c r="G90" i="1"/>
  <c r="G238" i="1"/>
  <c r="G41" i="1"/>
  <c r="G335" i="1"/>
  <c r="G209" i="1"/>
  <c r="G215" i="1"/>
  <c r="G285" i="1"/>
  <c r="G423" i="1"/>
  <c r="G476" i="1"/>
  <c r="G399" i="1"/>
  <c r="G27" i="1"/>
  <c r="G252" i="1"/>
  <c r="G467" i="1"/>
  <c r="G260" i="1"/>
  <c r="G470" i="1"/>
  <c r="G44" i="1"/>
  <c r="G9" i="1"/>
  <c r="G351" i="1"/>
  <c r="G129" i="1"/>
  <c r="G35" i="1"/>
  <c r="G308" i="1"/>
  <c r="G187" i="1"/>
  <c r="G428" i="1"/>
  <c r="G407" i="1"/>
  <c r="G360" i="1"/>
  <c r="G56" i="1"/>
  <c r="G204" i="1"/>
  <c r="G121" i="1"/>
  <c r="G196" i="1"/>
  <c r="G52" i="1"/>
  <c r="G263" i="1"/>
  <c r="G48" i="1"/>
  <c r="G37" i="1"/>
  <c r="G466" i="1"/>
  <c r="G468" i="1"/>
  <c r="G29" i="1"/>
  <c r="G92" i="1"/>
  <c r="G370" i="1"/>
  <c r="G462" i="1"/>
  <c r="G268" i="1"/>
  <c r="G190" i="1"/>
  <c r="G124" i="1"/>
  <c r="G396" i="1"/>
  <c r="G95" i="1"/>
  <c r="G492" i="1"/>
  <c r="G255" i="1"/>
  <c r="G45" i="1"/>
  <c r="G389" i="1"/>
  <c r="G183" i="1"/>
  <c r="G319" i="1"/>
  <c r="G458" i="1"/>
  <c r="G232" i="1"/>
  <c r="G163" i="1"/>
  <c r="G89" i="1"/>
  <c r="G367" i="1"/>
  <c r="G46" i="1"/>
  <c r="G66" i="1"/>
  <c r="G251" i="1"/>
  <c r="G479" i="1"/>
  <c r="G33" i="1"/>
  <c r="G72" i="1"/>
  <c r="G135" i="1"/>
  <c r="G429" i="1"/>
  <c r="G488" i="1"/>
  <c r="G118" i="1"/>
  <c r="G475" i="1"/>
  <c r="G412" i="1"/>
  <c r="G43" i="1"/>
  <c r="G184" i="1"/>
  <c r="G99" i="1"/>
  <c r="G250" i="1"/>
  <c r="G236" i="1"/>
  <c r="G151" i="1"/>
  <c r="G216" i="1"/>
  <c r="G315" i="1"/>
  <c r="G401" i="1"/>
  <c r="G257" i="1"/>
  <c r="G133" i="1"/>
  <c r="G340" i="1"/>
  <c r="G398" i="1"/>
  <c r="G240" i="1"/>
  <c r="G104" i="1"/>
  <c r="G84" i="1"/>
  <c r="G193" i="1"/>
  <c r="G50" i="1"/>
  <c r="G113" i="1"/>
  <c r="G141" i="1"/>
  <c r="G199" i="1"/>
  <c r="G278" i="1"/>
  <c r="G427" i="1"/>
  <c r="G400" i="1"/>
  <c r="G337" i="1"/>
  <c r="G110" i="1"/>
  <c r="G112" i="1"/>
  <c r="G30" i="1"/>
  <c r="G25" i="1"/>
  <c r="G441" i="1"/>
  <c r="G168" i="1"/>
  <c r="G220" i="1"/>
  <c r="G226" i="1"/>
  <c r="G219" i="1"/>
  <c r="G248" i="1"/>
  <c r="G272" i="1"/>
  <c r="G185" i="1"/>
  <c r="G326" i="1"/>
  <c r="G191" i="1"/>
  <c r="G297" i="1"/>
  <c r="G96" i="1"/>
  <c r="G154" i="1"/>
  <c r="G4" i="1"/>
  <c r="G436" i="1"/>
  <c r="G353" i="1"/>
  <c r="G332" i="1"/>
  <c r="G505" i="1"/>
  <c r="G350" i="1"/>
  <c r="G504" i="1"/>
  <c r="G38" i="1"/>
  <c r="G328" i="1"/>
  <c r="G392" i="1"/>
  <c r="G477" i="1"/>
  <c r="G323" i="1"/>
  <c r="G321" i="1"/>
  <c r="G397" i="1"/>
  <c r="G262" i="1"/>
  <c r="G108" i="1"/>
  <c r="G382" i="1"/>
  <c r="G76" i="1"/>
  <c r="G81" i="1"/>
  <c r="J25" i="1" l="1"/>
  <c r="P25" i="1"/>
  <c r="M25" i="1"/>
  <c r="J416" i="1"/>
  <c r="P416" i="1"/>
  <c r="M416" i="1"/>
  <c r="J45" i="1"/>
  <c r="P45" i="1"/>
  <c r="M45" i="1"/>
  <c r="J140" i="1"/>
  <c r="P140" i="1"/>
  <c r="M140" i="1"/>
  <c r="J243" i="1"/>
  <c r="P243" i="1"/>
  <c r="M243" i="1"/>
  <c r="J328" i="1"/>
  <c r="P328" i="1"/>
  <c r="M328" i="1"/>
  <c r="J191" i="1"/>
  <c r="P191" i="1"/>
  <c r="M191" i="1"/>
  <c r="J112" i="1"/>
  <c r="P112" i="1"/>
  <c r="M112" i="1"/>
  <c r="J104" i="1"/>
  <c r="P104" i="1"/>
  <c r="M104" i="1"/>
  <c r="J99" i="1"/>
  <c r="P99" i="1"/>
  <c r="M99" i="1"/>
  <c r="J251" i="1"/>
  <c r="P251" i="1"/>
  <c r="M251" i="1"/>
  <c r="J255" i="1"/>
  <c r="P255" i="1"/>
  <c r="M255" i="1"/>
  <c r="J466" i="1"/>
  <c r="P466" i="1"/>
  <c r="M466" i="1"/>
  <c r="J187" i="1"/>
  <c r="P187" i="1"/>
  <c r="M187" i="1"/>
  <c r="J399" i="1"/>
  <c r="P399" i="1"/>
  <c r="M399" i="1"/>
  <c r="J116" i="1"/>
  <c r="P116" i="1"/>
  <c r="M116" i="1"/>
  <c r="J409" i="1"/>
  <c r="P409" i="1"/>
  <c r="M409" i="1"/>
  <c r="J106" i="1"/>
  <c r="P106" i="1"/>
  <c r="M106" i="1"/>
  <c r="J279" i="1"/>
  <c r="P279" i="1"/>
  <c r="M279" i="1"/>
  <c r="J171" i="1"/>
  <c r="P171" i="1"/>
  <c r="M171" i="1"/>
  <c r="J192" i="1"/>
  <c r="P192" i="1"/>
  <c r="M192" i="1"/>
  <c r="J338" i="1"/>
  <c r="P338" i="1"/>
  <c r="M338" i="1"/>
  <c r="J407" i="1"/>
  <c r="P407" i="1"/>
  <c r="M407" i="1"/>
  <c r="J147" i="1"/>
  <c r="P147" i="1"/>
  <c r="M147" i="1"/>
  <c r="J468" i="1"/>
  <c r="P468" i="1"/>
  <c r="M468" i="1"/>
  <c r="J186" i="1"/>
  <c r="P186" i="1"/>
  <c r="M186" i="1"/>
  <c r="J305" i="1"/>
  <c r="P305" i="1"/>
  <c r="M305" i="1"/>
  <c r="J38" i="1"/>
  <c r="P38" i="1"/>
  <c r="M38" i="1"/>
  <c r="J326" i="1"/>
  <c r="P326" i="1"/>
  <c r="M326" i="1"/>
  <c r="J110" i="1"/>
  <c r="P110" i="1"/>
  <c r="M110" i="1"/>
  <c r="J240" i="1"/>
  <c r="P240" i="1"/>
  <c r="M240" i="1"/>
  <c r="J184" i="1"/>
  <c r="P184" i="1"/>
  <c r="M184" i="1"/>
  <c r="J66" i="1"/>
  <c r="P66" i="1"/>
  <c r="M66" i="1"/>
  <c r="J492" i="1"/>
  <c r="P492" i="1"/>
  <c r="M492" i="1"/>
  <c r="J37" i="1"/>
  <c r="P37" i="1"/>
  <c r="M37" i="1"/>
  <c r="J308" i="1"/>
  <c r="P308" i="1"/>
  <c r="M308" i="1"/>
  <c r="J476" i="1"/>
  <c r="P476" i="1"/>
  <c r="M476" i="1"/>
  <c r="J175" i="1"/>
  <c r="P175" i="1"/>
  <c r="M175" i="1"/>
  <c r="J489" i="1"/>
  <c r="P489" i="1"/>
  <c r="M489" i="1"/>
  <c r="J498" i="1"/>
  <c r="P498" i="1"/>
  <c r="M498" i="1"/>
  <c r="J434" i="1"/>
  <c r="P434" i="1"/>
  <c r="M434" i="1"/>
  <c r="J259" i="1"/>
  <c r="P259" i="1"/>
  <c r="M259" i="1"/>
  <c r="J347" i="1"/>
  <c r="P347" i="1"/>
  <c r="M347" i="1"/>
  <c r="J254" i="1"/>
  <c r="P254" i="1"/>
  <c r="M254" i="1"/>
  <c r="J236" i="1"/>
  <c r="P236" i="1"/>
  <c r="M236" i="1"/>
  <c r="J180" i="1"/>
  <c r="P180" i="1"/>
  <c r="M180" i="1"/>
  <c r="J250" i="1"/>
  <c r="P250" i="1"/>
  <c r="M250" i="1"/>
  <c r="J132" i="1"/>
  <c r="P132" i="1"/>
  <c r="M132" i="1"/>
  <c r="J107" i="1"/>
  <c r="P107" i="1"/>
  <c r="M107" i="1"/>
  <c r="J81" i="1"/>
  <c r="P81" i="1"/>
  <c r="M81" i="1"/>
  <c r="J504" i="1"/>
  <c r="P504" i="1"/>
  <c r="M504" i="1"/>
  <c r="J185" i="1"/>
  <c r="P185" i="1"/>
  <c r="M185" i="1"/>
  <c r="J337" i="1"/>
  <c r="P337" i="1"/>
  <c r="M337" i="1"/>
  <c r="J398" i="1"/>
  <c r="P398" i="1"/>
  <c r="M398" i="1"/>
  <c r="J43" i="1"/>
  <c r="P43" i="1"/>
  <c r="M43" i="1"/>
  <c r="J46" i="1"/>
  <c r="P46" i="1"/>
  <c r="M46" i="1"/>
  <c r="J95" i="1"/>
  <c r="P95" i="1"/>
  <c r="M95" i="1"/>
  <c r="J48" i="1"/>
  <c r="P48" i="1"/>
  <c r="M48" i="1"/>
  <c r="J35" i="1"/>
  <c r="P35" i="1"/>
  <c r="M35" i="1"/>
  <c r="J423" i="1"/>
  <c r="P423" i="1"/>
  <c r="M423" i="1"/>
  <c r="J402" i="1"/>
  <c r="P402" i="1"/>
  <c r="M402" i="1"/>
  <c r="J177" i="1"/>
  <c r="P177" i="1"/>
  <c r="M177" i="1"/>
  <c r="J503" i="1"/>
  <c r="P503" i="1"/>
  <c r="M503" i="1"/>
  <c r="J331" i="1"/>
  <c r="P331" i="1"/>
  <c r="M331" i="1"/>
  <c r="J273" i="1"/>
  <c r="P273" i="1"/>
  <c r="M273" i="1"/>
  <c r="J63" i="1"/>
  <c r="P63" i="1"/>
  <c r="M63" i="1"/>
  <c r="J20" i="1"/>
  <c r="P20" i="1"/>
  <c r="M20" i="1"/>
  <c r="J477" i="1"/>
  <c r="P477" i="1"/>
  <c r="M477" i="1"/>
  <c r="J166" i="1"/>
  <c r="P166" i="1"/>
  <c r="M166" i="1"/>
  <c r="J307" i="1"/>
  <c r="P307" i="1"/>
  <c r="M307" i="1"/>
  <c r="J392" i="1"/>
  <c r="P392" i="1"/>
  <c r="M392" i="1"/>
  <c r="J27" i="1"/>
  <c r="P27" i="1"/>
  <c r="M27" i="1"/>
  <c r="J272" i="1"/>
  <c r="P272" i="1"/>
  <c r="M272" i="1"/>
  <c r="J263" i="1"/>
  <c r="P263" i="1"/>
  <c r="M263" i="1"/>
  <c r="J179" i="1"/>
  <c r="P179" i="1"/>
  <c r="M179" i="1"/>
  <c r="J505" i="1"/>
  <c r="P505" i="1"/>
  <c r="M505" i="1"/>
  <c r="J427" i="1"/>
  <c r="P427" i="1"/>
  <c r="M427" i="1"/>
  <c r="J475" i="1"/>
  <c r="P475" i="1"/>
  <c r="M475" i="1"/>
  <c r="J89" i="1"/>
  <c r="P89" i="1"/>
  <c r="M89" i="1"/>
  <c r="J124" i="1"/>
  <c r="P124" i="1"/>
  <c r="M124" i="1"/>
  <c r="J52" i="1"/>
  <c r="P52" i="1"/>
  <c r="M52" i="1"/>
  <c r="J351" i="1"/>
  <c r="P351" i="1"/>
  <c r="M351" i="1"/>
  <c r="J215" i="1"/>
  <c r="P215" i="1"/>
  <c r="M215" i="1"/>
  <c r="J354" i="1"/>
  <c r="P354" i="1"/>
  <c r="M354" i="1"/>
  <c r="J439" i="1"/>
  <c r="P439" i="1"/>
  <c r="M439" i="1"/>
  <c r="J109" i="1"/>
  <c r="P109" i="1"/>
  <c r="M109" i="1"/>
  <c r="J139" i="1"/>
  <c r="P139" i="1"/>
  <c r="M139" i="1"/>
  <c r="J464" i="1"/>
  <c r="P464" i="1"/>
  <c r="M464" i="1"/>
  <c r="J327" i="1"/>
  <c r="P327" i="1"/>
  <c r="M327" i="1"/>
  <c r="J33" i="1"/>
  <c r="P33" i="1"/>
  <c r="M33" i="1"/>
  <c r="J49" i="1"/>
  <c r="P49" i="1"/>
  <c r="M49" i="1"/>
  <c r="J428" i="1"/>
  <c r="P428" i="1"/>
  <c r="M428" i="1"/>
  <c r="J412" i="1"/>
  <c r="P412" i="1"/>
  <c r="M412" i="1"/>
  <c r="J285" i="1"/>
  <c r="P285" i="1"/>
  <c r="M285" i="1"/>
  <c r="J31" i="1"/>
  <c r="P31" i="1"/>
  <c r="M31" i="1"/>
  <c r="J382" i="1"/>
  <c r="P382" i="1"/>
  <c r="M382" i="1"/>
  <c r="J248" i="1"/>
  <c r="P248" i="1"/>
  <c r="M248" i="1"/>
  <c r="J133" i="1"/>
  <c r="P133" i="1"/>
  <c r="M133" i="1"/>
  <c r="J108" i="1"/>
  <c r="P108" i="1"/>
  <c r="M108" i="1"/>
  <c r="J332" i="1"/>
  <c r="P332" i="1"/>
  <c r="M332" i="1"/>
  <c r="J219" i="1"/>
  <c r="P219" i="1"/>
  <c r="M219" i="1"/>
  <c r="J278" i="1"/>
  <c r="P278" i="1"/>
  <c r="M278" i="1"/>
  <c r="J257" i="1"/>
  <c r="P257" i="1"/>
  <c r="M257" i="1"/>
  <c r="J118" i="1"/>
  <c r="P118" i="1"/>
  <c r="M118" i="1"/>
  <c r="J163" i="1"/>
  <c r="P163" i="1"/>
  <c r="M163" i="1"/>
  <c r="J190" i="1"/>
  <c r="P190" i="1"/>
  <c r="M190" i="1"/>
  <c r="J196" i="1"/>
  <c r="P196" i="1"/>
  <c r="M196" i="1"/>
  <c r="J9" i="1"/>
  <c r="P9" i="1"/>
  <c r="M9" i="1"/>
  <c r="J209" i="1"/>
  <c r="P209" i="1"/>
  <c r="M209" i="1"/>
  <c r="J160" i="1"/>
  <c r="P160" i="1"/>
  <c r="M160" i="1"/>
  <c r="J39" i="1"/>
  <c r="P39" i="1"/>
  <c r="M39" i="1"/>
  <c r="J330" i="1"/>
  <c r="P330" i="1"/>
  <c r="M330" i="1"/>
  <c r="J404" i="1"/>
  <c r="P404" i="1"/>
  <c r="M404" i="1"/>
  <c r="J134" i="1"/>
  <c r="P134" i="1"/>
  <c r="M134" i="1"/>
  <c r="J472" i="1"/>
  <c r="P472" i="1"/>
  <c r="M472" i="1"/>
  <c r="J29" i="1"/>
  <c r="P29" i="1"/>
  <c r="M29" i="1"/>
  <c r="J30" i="1"/>
  <c r="P30" i="1"/>
  <c r="M30" i="1"/>
  <c r="J400" i="1"/>
  <c r="P400" i="1"/>
  <c r="M400" i="1"/>
  <c r="J432" i="1"/>
  <c r="P432" i="1"/>
  <c r="M432" i="1"/>
  <c r="J226" i="1"/>
  <c r="P226" i="1"/>
  <c r="M226" i="1"/>
  <c r="J199" i="1"/>
  <c r="P199" i="1"/>
  <c r="M199" i="1"/>
  <c r="J401" i="1"/>
  <c r="P401" i="1"/>
  <c r="M401" i="1"/>
  <c r="J488" i="1"/>
  <c r="P488" i="1"/>
  <c r="M488" i="1"/>
  <c r="J232" i="1"/>
  <c r="P232" i="1"/>
  <c r="M232" i="1"/>
  <c r="J268" i="1"/>
  <c r="P268" i="1"/>
  <c r="M268" i="1"/>
  <c r="J121" i="1"/>
  <c r="P121" i="1"/>
  <c r="M121" i="1"/>
  <c r="J44" i="1"/>
  <c r="P44" i="1"/>
  <c r="M44" i="1"/>
  <c r="J335" i="1"/>
  <c r="P335" i="1"/>
  <c r="M335" i="1"/>
  <c r="J415" i="1"/>
  <c r="P415" i="1"/>
  <c r="M415" i="1"/>
  <c r="J325" i="1"/>
  <c r="P325" i="1"/>
  <c r="M325" i="1"/>
  <c r="J194" i="1"/>
  <c r="P194" i="1"/>
  <c r="M194" i="1"/>
  <c r="J377" i="1"/>
  <c r="P377" i="1"/>
  <c r="M377" i="1"/>
  <c r="J298" i="1"/>
  <c r="P298" i="1"/>
  <c r="M298" i="1"/>
  <c r="J182" i="1"/>
  <c r="P182" i="1"/>
  <c r="M182" i="1"/>
  <c r="J16" i="1"/>
  <c r="P16" i="1"/>
  <c r="M16" i="1"/>
  <c r="J193" i="1"/>
  <c r="P193" i="1"/>
  <c r="M193" i="1"/>
  <c r="J403" i="1"/>
  <c r="P403" i="1"/>
  <c r="M403" i="1"/>
  <c r="J479" i="1"/>
  <c r="P479" i="1"/>
  <c r="M479" i="1"/>
  <c r="J350" i="1"/>
  <c r="P350" i="1"/>
  <c r="M350" i="1"/>
  <c r="J396" i="1"/>
  <c r="P396" i="1"/>
  <c r="M396" i="1"/>
  <c r="J203" i="1"/>
  <c r="P203" i="1"/>
  <c r="M203" i="1"/>
  <c r="J262" i="1"/>
  <c r="P262" i="1"/>
  <c r="M262" i="1"/>
  <c r="J220" i="1"/>
  <c r="P220" i="1"/>
  <c r="M220" i="1"/>
  <c r="J315" i="1"/>
  <c r="P315" i="1"/>
  <c r="M315" i="1"/>
  <c r="J429" i="1"/>
  <c r="P429" i="1"/>
  <c r="M429" i="1"/>
  <c r="J458" i="1"/>
  <c r="P458" i="1"/>
  <c r="M458" i="1"/>
  <c r="J462" i="1"/>
  <c r="P462" i="1"/>
  <c r="M462" i="1"/>
  <c r="J204" i="1"/>
  <c r="P204" i="1"/>
  <c r="M204" i="1"/>
  <c r="J470" i="1"/>
  <c r="P470" i="1"/>
  <c r="M470" i="1"/>
  <c r="J41" i="1"/>
  <c r="P41" i="1"/>
  <c r="M41" i="1"/>
  <c r="J115" i="1"/>
  <c r="P115" i="1"/>
  <c r="M115" i="1"/>
  <c r="J329" i="1"/>
  <c r="P329" i="1"/>
  <c r="M329" i="1"/>
  <c r="J265" i="1"/>
  <c r="P265" i="1"/>
  <c r="M265" i="1"/>
  <c r="J214" i="1"/>
  <c r="P214" i="1"/>
  <c r="M214" i="1"/>
  <c r="J97" i="1"/>
  <c r="P97" i="1"/>
  <c r="M97" i="1"/>
  <c r="J481" i="1"/>
  <c r="P481" i="1"/>
  <c r="M481" i="1"/>
  <c r="J96" i="1"/>
  <c r="P96" i="1"/>
  <c r="M96" i="1"/>
  <c r="J252" i="1"/>
  <c r="P252" i="1"/>
  <c r="M252" i="1"/>
  <c r="J297" i="1"/>
  <c r="P297" i="1"/>
  <c r="M297" i="1"/>
  <c r="J453" i="1"/>
  <c r="P453" i="1"/>
  <c r="M453" i="1"/>
  <c r="J340" i="1"/>
  <c r="P340" i="1"/>
  <c r="M340" i="1"/>
  <c r="J129" i="1"/>
  <c r="P129" i="1"/>
  <c r="M129" i="1"/>
  <c r="J495" i="1"/>
  <c r="P495" i="1"/>
  <c r="M495" i="1"/>
  <c r="J353" i="1"/>
  <c r="P353" i="1"/>
  <c r="M353" i="1"/>
  <c r="J436" i="1"/>
  <c r="P436" i="1"/>
  <c r="M436" i="1"/>
  <c r="J321" i="1"/>
  <c r="P321" i="1"/>
  <c r="M321" i="1"/>
  <c r="J4" i="1"/>
  <c r="P4" i="1"/>
  <c r="M4" i="1"/>
  <c r="J113" i="1"/>
  <c r="P113" i="1"/>
  <c r="M113" i="1"/>
  <c r="J135" i="1"/>
  <c r="P135" i="1"/>
  <c r="M135" i="1"/>
  <c r="J319" i="1"/>
  <c r="P319" i="1"/>
  <c r="M319" i="1"/>
  <c r="J370" i="1"/>
  <c r="P370" i="1"/>
  <c r="M370" i="1"/>
  <c r="J56" i="1"/>
  <c r="P56" i="1"/>
  <c r="M56" i="1"/>
  <c r="J260" i="1"/>
  <c r="P260" i="1"/>
  <c r="M260" i="1"/>
  <c r="J238" i="1"/>
  <c r="P238" i="1"/>
  <c r="M238" i="1"/>
  <c r="J334" i="1"/>
  <c r="P334" i="1"/>
  <c r="M334" i="1"/>
  <c r="J266" i="1"/>
  <c r="P266" i="1"/>
  <c r="M266" i="1"/>
  <c r="J473" i="1"/>
  <c r="P473" i="1"/>
  <c r="M473" i="1"/>
  <c r="J65" i="1"/>
  <c r="P65" i="1"/>
  <c r="M65" i="1"/>
  <c r="J310" i="1"/>
  <c r="P310" i="1"/>
  <c r="M310" i="1"/>
  <c r="J501" i="1"/>
  <c r="P501" i="1"/>
  <c r="M501" i="1"/>
  <c r="J395" i="1"/>
  <c r="P395" i="1"/>
  <c r="M395" i="1"/>
  <c r="J389" i="1"/>
  <c r="P389" i="1"/>
  <c r="M389" i="1"/>
  <c r="J235" i="1"/>
  <c r="P235" i="1"/>
  <c r="M235" i="1"/>
  <c r="J84" i="1"/>
  <c r="P84" i="1"/>
  <c r="M84" i="1"/>
  <c r="J76" i="1"/>
  <c r="P76" i="1"/>
  <c r="M76" i="1"/>
  <c r="J367" i="1"/>
  <c r="P367" i="1"/>
  <c r="M367" i="1"/>
  <c r="J410" i="1"/>
  <c r="P410" i="1"/>
  <c r="M410" i="1"/>
  <c r="J446" i="1"/>
  <c r="P446" i="1"/>
  <c r="M446" i="1"/>
  <c r="J397" i="1"/>
  <c r="P397" i="1"/>
  <c r="M397" i="1"/>
  <c r="J141" i="1"/>
  <c r="P141" i="1"/>
  <c r="M141" i="1"/>
  <c r="J168" i="1"/>
  <c r="P168" i="1"/>
  <c r="M168" i="1"/>
  <c r="J216" i="1"/>
  <c r="P216" i="1"/>
  <c r="M216" i="1"/>
  <c r="J323" i="1"/>
  <c r="P323" i="1"/>
  <c r="M323" i="1"/>
  <c r="J154" i="1"/>
  <c r="P154" i="1"/>
  <c r="M154" i="1"/>
  <c r="J441" i="1"/>
  <c r="P441" i="1"/>
  <c r="M441" i="1"/>
  <c r="J50" i="1"/>
  <c r="P50" i="1"/>
  <c r="M50" i="1"/>
  <c r="J151" i="1"/>
  <c r="P151" i="1"/>
  <c r="M151" i="1"/>
  <c r="J72" i="1"/>
  <c r="P72" i="1"/>
  <c r="M72" i="1"/>
  <c r="J183" i="1"/>
  <c r="P183" i="1"/>
  <c r="M183" i="1"/>
  <c r="J92" i="1"/>
  <c r="P92" i="1"/>
  <c r="M92" i="1"/>
  <c r="J360" i="1"/>
  <c r="P360" i="1"/>
  <c r="M360" i="1"/>
  <c r="J467" i="1"/>
  <c r="P467" i="1"/>
  <c r="M467" i="1"/>
  <c r="J90" i="1"/>
  <c r="P90" i="1"/>
  <c r="M90" i="1"/>
  <c r="J406" i="1"/>
  <c r="P406" i="1"/>
  <c r="M406" i="1"/>
  <c r="J69" i="1"/>
  <c r="P69" i="1"/>
  <c r="M69" i="1"/>
  <c r="J122" i="1"/>
  <c r="P122" i="1"/>
  <c r="M122" i="1"/>
  <c r="J435" i="1"/>
  <c r="P435" i="1"/>
  <c r="M435" i="1"/>
  <c r="J312" i="1"/>
  <c r="P312" i="1"/>
  <c r="M312" i="1"/>
  <c r="J461" i="1"/>
  <c r="P461" i="1"/>
  <c r="M461" i="1"/>
  <c r="P517" i="1" l="1"/>
  <c r="P525" i="1"/>
  <c r="P509" i="1"/>
  <c r="P529" i="1"/>
  <c r="P513" i="1"/>
  <c r="P521" i="1"/>
  <c r="P533" i="1"/>
</calcChain>
</file>

<file path=xl/sharedStrings.xml><?xml version="1.0" encoding="utf-8"?>
<sst xmlns="http://schemas.openxmlformats.org/spreadsheetml/2006/main" count="51" uniqueCount="39">
  <si>
    <t>Re</t>
  </si>
  <si>
    <t>rel_rough (ε/D)</t>
  </si>
  <si>
    <t>D (m)</t>
  </si>
  <si>
    <t>Serghides_A</t>
  </si>
  <si>
    <t>Serghides_B</t>
  </si>
  <si>
    <t>Serghides_C</t>
  </si>
  <si>
    <t>f_Serghides</t>
  </si>
  <si>
    <t>f_Haaland</t>
  </si>
  <si>
    <t>f_SwameeJain</t>
  </si>
  <si>
    <t>f_initial_guess</t>
  </si>
  <si>
    <t>Colebrook_guess</t>
  </si>
  <si>
    <t>Colebrook_residual</t>
  </si>
  <si>
    <t>Notes</t>
  </si>
  <si>
    <t>TR – Hızlı Kullanım:</t>
  </si>
  <si>
    <t>• Sadece A (Re), B (ε/D), C (D) sütunlarını değiştirin.</t>
  </si>
  <si>
    <t>• D–J formüllerle otomatik hesaplanır.</t>
  </si>
  <si>
    <t>• K sütunu (Colebrook_guess) BAŞLANGIÇ için sabit 0.02 olarak ayarlı (formül yok).</t>
  </si>
  <si>
    <t>• Colebrook çözümü için: Veri → Durum Çözümlemesi → Hedef Ara → Ayarlanacak Hücre: L{satır}, Hedef: 0, Değiştirilecek Hücre: K{satır}.</t>
  </si>
  <si>
    <t>• L sütunundaki residual 0’a inince K’deki f değeri Colebrook çözümüdür.</t>
  </si>
  <si>
    <t>EN – Quick Use:</t>
  </si>
  <si>
    <t>• Edit only A (Re), B (ε/D), C (D).</t>
  </si>
  <si>
    <t>• D–J auto formulas. K is a constant seed (0.02).</t>
  </si>
  <si>
    <t>• Goal Seek: Data → What-If → Goal Seek → Set cell L{row} to 0 by changing K{row}.</t>
  </si>
  <si>
    <t>• When L≈0, K is the Colebrook friction factor.</t>
  </si>
  <si>
    <t>Haaland_residual</t>
  </si>
  <si>
    <t>Serghides_residual</t>
  </si>
  <si>
    <t>Swamee-Jain residual</t>
  </si>
  <si>
    <t>%err_Serghides</t>
  </si>
  <si>
    <t>%err_Haaland</t>
  </si>
  <si>
    <t>%err_Swamee-Jain</t>
  </si>
  <si>
    <t>Relative Roughness 0</t>
  </si>
  <si>
    <t>Relative Roughness 0.01</t>
  </si>
  <si>
    <t>Relative Roughness 0.02</t>
  </si>
  <si>
    <t>Relative Roughness 0.03</t>
  </si>
  <si>
    <t>Relative Roughness 0.04</t>
  </si>
  <si>
    <t>Relative Roughness 0.05</t>
  </si>
  <si>
    <t>Relative Roughness 0.06</t>
  </si>
  <si>
    <t>Average Errors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</si>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</sst>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 (hydraulically smooth pipe)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'Colebrook-Template'!$K$2:$K$73</c:f>
              <c:numCache>
                <c:formatCode>General</c:formatCode>
                <c:ptCount val="72"/>
                <c:pt idx="0">
                  <c:v>3.990293996943136E-2</c:v>
                </c:pt>
                <c:pt idx="1">
                  <c:v>3.990293996943136E-2</c:v>
                </c:pt>
                <c:pt idx="2">
                  <c:v>3.990293996943136E-2</c:v>
                </c:pt>
                <c:pt idx="3">
                  <c:v>3.5758562706014234E-2</c:v>
                </c:pt>
                <c:pt idx="4">
                  <c:v>3.5758562706014234E-2</c:v>
                </c:pt>
                <c:pt idx="5">
                  <c:v>3.5758562706014234E-2</c:v>
                </c:pt>
                <c:pt idx="6">
                  <c:v>3.2194283599371418E-2</c:v>
                </c:pt>
                <c:pt idx="7">
                  <c:v>3.2194283599371418E-2</c:v>
                </c:pt>
                <c:pt idx="8">
                  <c:v>3.2194283599371418E-2</c:v>
                </c:pt>
                <c:pt idx="9">
                  <c:v>2.9127053492355132E-2</c:v>
                </c:pt>
                <c:pt idx="10">
                  <c:v>2.9127053492355132E-2</c:v>
                </c:pt>
                <c:pt idx="11">
                  <c:v>2.9127053492355132E-2</c:v>
                </c:pt>
                <c:pt idx="12">
                  <c:v>2.6457578197881675E-2</c:v>
                </c:pt>
                <c:pt idx="13">
                  <c:v>2.6457578197881675E-2</c:v>
                </c:pt>
                <c:pt idx="14">
                  <c:v>2.6457578197881675E-2</c:v>
                </c:pt>
                <c:pt idx="15">
                  <c:v>2.4128804598152358E-2</c:v>
                </c:pt>
                <c:pt idx="16">
                  <c:v>2.4128804598152358E-2</c:v>
                </c:pt>
                <c:pt idx="17">
                  <c:v>2.4128804598152358E-2</c:v>
                </c:pt>
                <c:pt idx="18">
                  <c:v>2.2083141996181024E-2</c:v>
                </c:pt>
                <c:pt idx="19">
                  <c:v>2.2083141996181024E-2</c:v>
                </c:pt>
                <c:pt idx="20">
                  <c:v>2.2083141996181024E-2</c:v>
                </c:pt>
                <c:pt idx="21">
                  <c:v>2.0277719803925801E-2</c:v>
                </c:pt>
                <c:pt idx="22">
                  <c:v>2.0277719803925801E-2</c:v>
                </c:pt>
                <c:pt idx="23">
                  <c:v>2.0277719803925801E-2</c:v>
                </c:pt>
                <c:pt idx="24">
                  <c:v>1.8681867798598248E-2</c:v>
                </c:pt>
                <c:pt idx="25">
                  <c:v>1.8681867798598248E-2</c:v>
                </c:pt>
                <c:pt idx="26">
                  <c:v>1.8681867798598248E-2</c:v>
                </c:pt>
                <c:pt idx="27">
                  <c:v>1.7257880441975262E-2</c:v>
                </c:pt>
                <c:pt idx="28">
                  <c:v>1.7257880441975262E-2</c:v>
                </c:pt>
                <c:pt idx="29">
                  <c:v>1.7257880441975262E-2</c:v>
                </c:pt>
                <c:pt idx="30">
                  <c:v>1.5985895646624722E-2</c:v>
                </c:pt>
                <c:pt idx="31">
                  <c:v>1.5985895646624722E-2</c:v>
                </c:pt>
                <c:pt idx="32">
                  <c:v>1.5985895646624722E-2</c:v>
                </c:pt>
                <c:pt idx="33">
                  <c:v>1.4849194863768476E-2</c:v>
                </c:pt>
                <c:pt idx="34">
                  <c:v>1.4849194863768476E-2</c:v>
                </c:pt>
                <c:pt idx="35">
                  <c:v>1.4849194863768476E-2</c:v>
                </c:pt>
                <c:pt idx="36">
                  <c:v>1.3820608503101317E-2</c:v>
                </c:pt>
                <c:pt idx="37">
                  <c:v>1.3820608503101317E-2</c:v>
                </c:pt>
                <c:pt idx="38">
                  <c:v>1.3820608503101317E-2</c:v>
                </c:pt>
                <c:pt idx="39">
                  <c:v>1.289524093883361E-2</c:v>
                </c:pt>
                <c:pt idx="40">
                  <c:v>1.289524093883361E-2</c:v>
                </c:pt>
                <c:pt idx="41">
                  <c:v>1.289524093883361E-2</c:v>
                </c:pt>
                <c:pt idx="42">
                  <c:v>1.2059138587280631E-2</c:v>
                </c:pt>
                <c:pt idx="43">
                  <c:v>1.2059138587280631E-2</c:v>
                </c:pt>
                <c:pt idx="44">
                  <c:v>1.2059138587280631E-2</c:v>
                </c:pt>
                <c:pt idx="45">
                  <c:v>1.1295962236671375E-2</c:v>
                </c:pt>
                <c:pt idx="46">
                  <c:v>1.1295962236671375E-2</c:v>
                </c:pt>
                <c:pt idx="47">
                  <c:v>1.1295962236671375E-2</c:v>
                </c:pt>
                <c:pt idx="48">
                  <c:v>1.060241254287295E-2</c:v>
                </c:pt>
                <c:pt idx="49">
                  <c:v>1.060241254287295E-2</c:v>
                </c:pt>
                <c:pt idx="50">
                  <c:v>1.060241254287295E-2</c:v>
                </c:pt>
                <c:pt idx="51">
                  <c:v>9.970505950100338E-3</c:v>
                </c:pt>
                <c:pt idx="52">
                  <c:v>9.970505950100338E-3</c:v>
                </c:pt>
                <c:pt idx="53">
                  <c:v>9.970505950100338E-3</c:v>
                </c:pt>
                <c:pt idx="54">
                  <c:v>9.3916662926772591E-3</c:v>
                </c:pt>
                <c:pt idx="55">
                  <c:v>9.3916662926772591E-3</c:v>
                </c:pt>
                <c:pt idx="56">
                  <c:v>9.3916662926772591E-3</c:v>
                </c:pt>
                <c:pt idx="57">
                  <c:v>8.8612178886182703E-3</c:v>
                </c:pt>
                <c:pt idx="58">
                  <c:v>8.8612178886182703E-3</c:v>
                </c:pt>
                <c:pt idx="59">
                  <c:v>8.8612178886182703E-3</c:v>
                </c:pt>
                <c:pt idx="60">
                  <c:v>8.3726904011009774E-3</c:v>
                </c:pt>
                <c:pt idx="61">
                  <c:v>8.3726904011009774E-3</c:v>
                </c:pt>
                <c:pt idx="62">
                  <c:v>8.3726904011009774E-3</c:v>
                </c:pt>
                <c:pt idx="63">
                  <c:v>7.9225242247271104E-3</c:v>
                </c:pt>
                <c:pt idx="64">
                  <c:v>7.9225242247271104E-3</c:v>
                </c:pt>
                <c:pt idx="65">
                  <c:v>7.9225242247271104E-3</c:v>
                </c:pt>
                <c:pt idx="66">
                  <c:v>7.5069156254183684E-3</c:v>
                </c:pt>
                <c:pt idx="67">
                  <c:v>7.5069156254183684E-3</c:v>
                </c:pt>
                <c:pt idx="68">
                  <c:v>7.5069156254183684E-3</c:v>
                </c:pt>
                <c:pt idx="69">
                  <c:v>7.1225094579836813E-3</c:v>
                </c:pt>
                <c:pt idx="70">
                  <c:v>7.1225094579836813E-3</c:v>
                </c:pt>
                <c:pt idx="71">
                  <c:v>7.1225094579836813E-3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E6-412D-A23D-5477C3C0D51F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'Colebrook-Template'!$H$2:$H$73</c:f>
              <c:numCache>
                <c:formatCode>General</c:formatCode>
                <c:ptCount val="72"/>
                <c:pt idx="0">
                  <c:v>4.042284932911365E-2</c:v>
                </c:pt>
                <c:pt idx="1">
                  <c:v>4.042284932911365E-2</c:v>
                </c:pt>
                <c:pt idx="2">
                  <c:v>4.042284932911365E-2</c:v>
                </c:pt>
                <c:pt idx="3">
                  <c:v>3.59951400557465E-2</c:v>
                </c:pt>
                <c:pt idx="4">
                  <c:v>3.59951400557465E-2</c:v>
                </c:pt>
                <c:pt idx="5">
                  <c:v>3.59951400557465E-2</c:v>
                </c:pt>
                <c:pt idx="6">
                  <c:v>3.2256668002842888E-2</c:v>
                </c:pt>
                <c:pt idx="7">
                  <c:v>3.2256668002842888E-2</c:v>
                </c:pt>
                <c:pt idx="8">
                  <c:v>3.2256668002842888E-2</c:v>
                </c:pt>
                <c:pt idx="9">
                  <c:v>2.9071170261267085E-2</c:v>
                </c:pt>
                <c:pt idx="10">
                  <c:v>2.9071170261267085E-2</c:v>
                </c:pt>
                <c:pt idx="11">
                  <c:v>2.9071170261267085E-2</c:v>
                </c:pt>
                <c:pt idx="12">
                  <c:v>2.6335930968549876E-2</c:v>
                </c:pt>
                <c:pt idx="13">
                  <c:v>2.6335930968549876E-2</c:v>
                </c:pt>
                <c:pt idx="14">
                  <c:v>2.6335930968549876E-2</c:v>
                </c:pt>
                <c:pt idx="15">
                  <c:v>2.3969056209812208E-2</c:v>
                </c:pt>
                <c:pt idx="16">
                  <c:v>2.3969056209812208E-2</c:v>
                </c:pt>
                <c:pt idx="17">
                  <c:v>2.3969056209812208E-2</c:v>
                </c:pt>
                <c:pt idx="18">
                  <c:v>2.1907676988062241E-2</c:v>
                </c:pt>
                <c:pt idx="19">
                  <c:v>2.1907676988062241E-2</c:v>
                </c:pt>
                <c:pt idx="20">
                  <c:v>2.1907676988062241E-2</c:v>
                </c:pt>
                <c:pt idx="21">
                  <c:v>2.0101109587933094E-2</c:v>
                </c:pt>
                <c:pt idx="22">
                  <c:v>2.0101109587933094E-2</c:v>
                </c:pt>
                <c:pt idx="23">
                  <c:v>2.0101109587933094E-2</c:v>
                </c:pt>
                <c:pt idx="24">
                  <c:v>1.8509129708339653E-2</c:v>
                </c:pt>
                <c:pt idx="25">
                  <c:v>1.8509129708339653E-2</c:v>
                </c:pt>
                <c:pt idx="26">
                  <c:v>1.8509129708339653E-2</c:v>
                </c:pt>
                <c:pt idx="27">
                  <c:v>1.7099061863319498E-2</c:v>
                </c:pt>
                <c:pt idx="28">
                  <c:v>1.7099061863319498E-2</c:v>
                </c:pt>
                <c:pt idx="29">
                  <c:v>1.7099061863319498E-2</c:v>
                </c:pt>
                <c:pt idx="30">
                  <c:v>1.5844198871704952E-2</c:v>
                </c:pt>
                <c:pt idx="31">
                  <c:v>1.5844198871704952E-2</c:v>
                </c:pt>
                <c:pt idx="32">
                  <c:v>1.5844198871704952E-2</c:v>
                </c:pt>
                <c:pt idx="33">
                  <c:v>1.472256240209693E-2</c:v>
                </c:pt>
                <c:pt idx="34">
                  <c:v>1.472256240209693E-2</c:v>
                </c:pt>
                <c:pt idx="35">
                  <c:v>1.472256240209693E-2</c:v>
                </c:pt>
                <c:pt idx="36">
                  <c:v>1.3715955412690597E-2</c:v>
                </c:pt>
                <c:pt idx="37">
                  <c:v>1.3715955412690597E-2</c:v>
                </c:pt>
                <c:pt idx="38">
                  <c:v>1.3715955412690597E-2</c:v>
                </c:pt>
                <c:pt idx="39">
                  <c:v>1.2809158433109508E-2</c:v>
                </c:pt>
                <c:pt idx="40">
                  <c:v>1.2809158433109508E-2</c:v>
                </c:pt>
                <c:pt idx="41">
                  <c:v>1.2809158433109508E-2</c:v>
                </c:pt>
                <c:pt idx="42">
                  <c:v>1.198940029083282E-2</c:v>
                </c:pt>
                <c:pt idx="43">
                  <c:v>1.198940029083282E-2</c:v>
                </c:pt>
                <c:pt idx="44">
                  <c:v>1.198940029083282E-2</c:v>
                </c:pt>
                <c:pt idx="45">
                  <c:v>1.1245891229703034E-2</c:v>
                </c:pt>
                <c:pt idx="46">
                  <c:v>1.1245891229703034E-2</c:v>
                </c:pt>
                <c:pt idx="47">
                  <c:v>1.1245891229703034E-2</c:v>
                </c:pt>
                <c:pt idx="48">
                  <c:v>1.0569458996946614E-2</c:v>
                </c:pt>
                <c:pt idx="49">
                  <c:v>1.0569458996946614E-2</c:v>
                </c:pt>
                <c:pt idx="50">
                  <c:v>1.0569458996946614E-2</c:v>
                </c:pt>
                <c:pt idx="51">
                  <c:v>9.9522704101527668E-3</c:v>
                </c:pt>
                <c:pt idx="52">
                  <c:v>9.9522704101527668E-3</c:v>
                </c:pt>
                <c:pt idx="53">
                  <c:v>9.9522704101527668E-3</c:v>
                </c:pt>
                <c:pt idx="54">
                  <c:v>9.3876051741049269E-3</c:v>
                </c:pt>
                <c:pt idx="55">
                  <c:v>9.3876051741049269E-3</c:v>
                </c:pt>
                <c:pt idx="56">
                  <c:v>9.3876051741049269E-3</c:v>
                </c:pt>
                <c:pt idx="57">
                  <c:v>8.8696676131384648E-3</c:v>
                </c:pt>
                <c:pt idx="58">
                  <c:v>8.8696676131384648E-3</c:v>
                </c:pt>
                <c:pt idx="59">
                  <c:v>8.8696676131384648E-3</c:v>
                </c:pt>
                <c:pt idx="60">
                  <c:v>8.3934406918138096E-3</c:v>
                </c:pt>
                <c:pt idx="61">
                  <c:v>8.3934406918138096E-3</c:v>
                </c:pt>
                <c:pt idx="62">
                  <c:v>8.3934406918138096E-3</c:v>
                </c:pt>
                <c:pt idx="63">
                  <c:v>7.9545629396487495E-3</c:v>
                </c:pt>
                <c:pt idx="64">
                  <c:v>7.9545629396487495E-3</c:v>
                </c:pt>
                <c:pt idx="65">
                  <c:v>7.9545629396487495E-3</c:v>
                </c:pt>
                <c:pt idx="66">
                  <c:v>7.5492285317283869E-3</c:v>
                </c:pt>
                <c:pt idx="67">
                  <c:v>7.5492285317283869E-3</c:v>
                </c:pt>
                <c:pt idx="68">
                  <c:v>7.5492285317283869E-3</c:v>
                </c:pt>
                <c:pt idx="69">
                  <c:v>7.1741043288552839E-3</c:v>
                </c:pt>
                <c:pt idx="70">
                  <c:v>7.1741043288552839E-3</c:v>
                </c:pt>
                <c:pt idx="71">
                  <c:v>7.1741043288552839E-3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E6-412D-A23D-5477C3C0D51F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'Colebrook-Template'!$I$2:$I$73</c:f>
              <c:numCache>
                <c:formatCode>General</c:formatCode>
                <c:ptCount val="72"/>
                <c:pt idx="0">
                  <c:v>4.0551490730085252E-2</c:v>
                </c:pt>
                <c:pt idx="1">
                  <c:v>4.0551490730085252E-2</c:v>
                </c:pt>
                <c:pt idx="2">
                  <c:v>4.0551490730085252E-2</c:v>
                </c:pt>
                <c:pt idx="3">
                  <c:v>3.6103220667962434E-2</c:v>
                </c:pt>
                <c:pt idx="4">
                  <c:v>3.6103220667962434E-2</c:v>
                </c:pt>
                <c:pt idx="5">
                  <c:v>3.6103220667962434E-2</c:v>
                </c:pt>
                <c:pt idx="6">
                  <c:v>3.2348344729528251E-2</c:v>
                </c:pt>
                <c:pt idx="7">
                  <c:v>3.2348344729528251E-2</c:v>
                </c:pt>
                <c:pt idx="8">
                  <c:v>3.2348344729528251E-2</c:v>
                </c:pt>
                <c:pt idx="9">
                  <c:v>2.9149599272527825E-2</c:v>
                </c:pt>
                <c:pt idx="10">
                  <c:v>2.9149599272527825E-2</c:v>
                </c:pt>
                <c:pt idx="11">
                  <c:v>2.9149599272527825E-2</c:v>
                </c:pt>
                <c:pt idx="12">
                  <c:v>2.6403549174071277E-2</c:v>
                </c:pt>
                <c:pt idx="13">
                  <c:v>2.6403549174071277E-2</c:v>
                </c:pt>
                <c:pt idx="14">
                  <c:v>2.6403549174071277E-2</c:v>
                </c:pt>
                <c:pt idx="15">
                  <c:v>2.4027761681560306E-2</c:v>
                </c:pt>
                <c:pt idx="16">
                  <c:v>2.4027761681560306E-2</c:v>
                </c:pt>
                <c:pt idx="17">
                  <c:v>2.4027761681560306E-2</c:v>
                </c:pt>
                <c:pt idx="18">
                  <c:v>2.1958970403118706E-2</c:v>
                </c:pt>
                <c:pt idx="19">
                  <c:v>2.1958970403118706E-2</c:v>
                </c:pt>
                <c:pt idx="20">
                  <c:v>2.1958970403118706E-2</c:v>
                </c:pt>
                <c:pt idx="21">
                  <c:v>2.0146187631740847E-2</c:v>
                </c:pt>
                <c:pt idx="22">
                  <c:v>2.0146187631740847E-2</c:v>
                </c:pt>
                <c:pt idx="23">
                  <c:v>2.0146187631740847E-2</c:v>
                </c:pt>
                <c:pt idx="24">
                  <c:v>1.8548957341891124E-2</c:v>
                </c:pt>
                <c:pt idx="25">
                  <c:v>1.8548957341891124E-2</c:v>
                </c:pt>
                <c:pt idx="26">
                  <c:v>1.8548957341891124E-2</c:v>
                </c:pt>
                <c:pt idx="27">
                  <c:v>1.7134423854693475E-2</c:v>
                </c:pt>
                <c:pt idx="28">
                  <c:v>1.7134423854693475E-2</c:v>
                </c:pt>
                <c:pt idx="29">
                  <c:v>1.7134423854693475E-2</c:v>
                </c:pt>
                <c:pt idx="30">
                  <c:v>1.5875738642776457E-2</c:v>
                </c:pt>
                <c:pt idx="31">
                  <c:v>1.5875738642776457E-2</c:v>
                </c:pt>
                <c:pt idx="32">
                  <c:v>1.5875738642776457E-2</c:v>
                </c:pt>
                <c:pt idx="33">
                  <c:v>1.475081151743968E-2</c:v>
                </c:pt>
                <c:pt idx="34">
                  <c:v>1.475081151743968E-2</c:v>
                </c:pt>
                <c:pt idx="35">
                  <c:v>1.475081151743968E-2</c:v>
                </c:pt>
                <c:pt idx="36">
                  <c:v>1.3741356195837134E-2</c:v>
                </c:pt>
                <c:pt idx="37">
                  <c:v>1.3741356195837134E-2</c:v>
                </c:pt>
                <c:pt idx="38">
                  <c:v>1.3741356195837134E-2</c:v>
                </c:pt>
                <c:pt idx="39">
                  <c:v>1.2832081284125114E-2</c:v>
                </c:pt>
                <c:pt idx="40">
                  <c:v>1.2832081284125114E-2</c:v>
                </c:pt>
                <c:pt idx="41">
                  <c:v>1.2832081284125114E-2</c:v>
                </c:pt>
                <c:pt idx="42">
                  <c:v>1.2010157309293227E-2</c:v>
                </c:pt>
                <c:pt idx="43">
                  <c:v>1.2010157309293227E-2</c:v>
                </c:pt>
                <c:pt idx="44">
                  <c:v>1.2010157309293227E-2</c:v>
                </c:pt>
                <c:pt idx="45">
                  <c:v>1.126474689408998E-2</c:v>
                </c:pt>
                <c:pt idx="46">
                  <c:v>1.126474689408998E-2</c:v>
                </c:pt>
                <c:pt idx="47">
                  <c:v>1.126474689408998E-2</c:v>
                </c:pt>
                <c:pt idx="48">
                  <c:v>1.0586638614227003E-2</c:v>
                </c:pt>
                <c:pt idx="49">
                  <c:v>1.0586638614227003E-2</c:v>
                </c:pt>
                <c:pt idx="50">
                  <c:v>1.0586638614227003E-2</c:v>
                </c:pt>
                <c:pt idx="51">
                  <c:v>9.9679668772108976E-3</c:v>
                </c:pt>
                <c:pt idx="52">
                  <c:v>9.9679668772108976E-3</c:v>
                </c:pt>
                <c:pt idx="53">
                  <c:v>9.9679668772108976E-3</c:v>
                </c:pt>
                <c:pt idx="54">
                  <c:v>9.4019844197448712E-3</c:v>
                </c:pt>
                <c:pt idx="55">
                  <c:v>9.4019844197448712E-3</c:v>
                </c:pt>
                <c:pt idx="56">
                  <c:v>9.4019844197448712E-3</c:v>
                </c:pt>
                <c:pt idx="57">
                  <c:v>8.8828729943321045E-3</c:v>
                </c:pt>
                <c:pt idx="58">
                  <c:v>8.8828729943321045E-3</c:v>
                </c:pt>
                <c:pt idx="59">
                  <c:v>8.8828729943321045E-3</c:v>
                </c:pt>
                <c:pt idx="60">
                  <c:v>8.4055965820205875E-3</c:v>
                </c:pt>
                <c:pt idx="61">
                  <c:v>8.4055965820205875E-3</c:v>
                </c:pt>
                <c:pt idx="62">
                  <c:v>8.4055965820205875E-3</c:v>
                </c:pt>
                <c:pt idx="63">
                  <c:v>7.9657776669626503E-3</c:v>
                </c:pt>
                <c:pt idx="64">
                  <c:v>7.9657776669626503E-3</c:v>
                </c:pt>
                <c:pt idx="65">
                  <c:v>7.9657776669626503E-3</c:v>
                </c:pt>
                <c:pt idx="66">
                  <c:v>7.5595968004197722E-3</c:v>
                </c:pt>
                <c:pt idx="67">
                  <c:v>7.5595968004197722E-3</c:v>
                </c:pt>
                <c:pt idx="68">
                  <c:v>7.5595968004197722E-3</c:v>
                </c:pt>
                <c:pt idx="69">
                  <c:v>7.1837092247728895E-3</c:v>
                </c:pt>
                <c:pt idx="70">
                  <c:v>7.1837092247728895E-3</c:v>
                </c:pt>
                <c:pt idx="71">
                  <c:v>7.1837092247728895E-3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E6-412D-A23D-5477C3C0D51F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'Colebrook-Template'!$G$2:$G$73</c:f>
              <c:numCache>
                <c:formatCode>General</c:formatCode>
                <c:ptCount val="72"/>
                <c:pt idx="0">
                  <c:v>3.9906949402297928E-2</c:v>
                </c:pt>
                <c:pt idx="1">
                  <c:v>3.9906949402297928E-2</c:v>
                </c:pt>
                <c:pt idx="2">
                  <c:v>3.9906949402297928E-2</c:v>
                </c:pt>
                <c:pt idx="3">
                  <c:v>3.5758684369763788E-2</c:v>
                </c:pt>
                <c:pt idx="4">
                  <c:v>3.5758684369763788E-2</c:v>
                </c:pt>
                <c:pt idx="5">
                  <c:v>3.5758684369763788E-2</c:v>
                </c:pt>
                <c:pt idx="6">
                  <c:v>3.2199990336799003E-2</c:v>
                </c:pt>
                <c:pt idx="7">
                  <c:v>3.2199990336799003E-2</c:v>
                </c:pt>
                <c:pt idx="8">
                  <c:v>3.2199990336799003E-2</c:v>
                </c:pt>
                <c:pt idx="9">
                  <c:v>2.9127046069139302E-2</c:v>
                </c:pt>
                <c:pt idx="10">
                  <c:v>2.9127046069139302E-2</c:v>
                </c:pt>
                <c:pt idx="11">
                  <c:v>2.9127046069139302E-2</c:v>
                </c:pt>
                <c:pt idx="12">
                  <c:v>2.6458854147650767E-2</c:v>
                </c:pt>
                <c:pt idx="13">
                  <c:v>2.6458854147650767E-2</c:v>
                </c:pt>
                <c:pt idx="14">
                  <c:v>2.6458854147650767E-2</c:v>
                </c:pt>
                <c:pt idx="15">
                  <c:v>2.4128299075367135E-2</c:v>
                </c:pt>
                <c:pt idx="16">
                  <c:v>2.4128299075367135E-2</c:v>
                </c:pt>
                <c:pt idx="17">
                  <c:v>2.4128299075367135E-2</c:v>
                </c:pt>
                <c:pt idx="18">
                  <c:v>2.2082569895052372E-2</c:v>
                </c:pt>
                <c:pt idx="19">
                  <c:v>2.2082569895052372E-2</c:v>
                </c:pt>
                <c:pt idx="20">
                  <c:v>2.2082569895052372E-2</c:v>
                </c:pt>
                <c:pt idx="21">
                  <c:v>2.0277905169070867E-2</c:v>
                </c:pt>
                <c:pt idx="22">
                  <c:v>2.0277905169070867E-2</c:v>
                </c:pt>
                <c:pt idx="23">
                  <c:v>2.0277905169070867E-2</c:v>
                </c:pt>
                <c:pt idx="24">
                  <c:v>1.8678854222055407E-2</c:v>
                </c:pt>
                <c:pt idx="25">
                  <c:v>1.8678854222055407E-2</c:v>
                </c:pt>
                <c:pt idx="26">
                  <c:v>1.8678854222055407E-2</c:v>
                </c:pt>
                <c:pt idx="27">
                  <c:v>1.7256044239396633E-2</c:v>
                </c:pt>
                <c:pt idx="28">
                  <c:v>1.7256044239396633E-2</c:v>
                </c:pt>
                <c:pt idx="29">
                  <c:v>1.7256044239396633E-2</c:v>
                </c:pt>
                <c:pt idx="30">
                  <c:v>1.5985051064170804E-2</c:v>
                </c:pt>
                <c:pt idx="31">
                  <c:v>1.5985051064170804E-2</c:v>
                </c:pt>
                <c:pt idx="32">
                  <c:v>1.5985051064170804E-2</c:v>
                </c:pt>
                <c:pt idx="33">
                  <c:v>1.4845469229585807E-2</c:v>
                </c:pt>
                <c:pt idx="34">
                  <c:v>1.4845469229585807E-2</c:v>
                </c:pt>
                <c:pt idx="35">
                  <c:v>1.4845469229585807E-2</c:v>
                </c:pt>
                <c:pt idx="36">
                  <c:v>1.3820178032642108E-2</c:v>
                </c:pt>
                <c:pt idx="37">
                  <c:v>1.3820178032642108E-2</c:v>
                </c:pt>
                <c:pt idx="38">
                  <c:v>1.3820178032642108E-2</c:v>
                </c:pt>
                <c:pt idx="39">
                  <c:v>1.2894684756202182E-2</c:v>
                </c:pt>
                <c:pt idx="40">
                  <c:v>1.2894684756202182E-2</c:v>
                </c:pt>
                <c:pt idx="41">
                  <c:v>1.2894684756202182E-2</c:v>
                </c:pt>
                <c:pt idx="42">
                  <c:v>1.2056699637089661E-2</c:v>
                </c:pt>
                <c:pt idx="43">
                  <c:v>1.2056699637089661E-2</c:v>
                </c:pt>
                <c:pt idx="44">
                  <c:v>1.2056699637089661E-2</c:v>
                </c:pt>
                <c:pt idx="45">
                  <c:v>1.1295741549425458E-2</c:v>
                </c:pt>
                <c:pt idx="46">
                  <c:v>1.1295741549425458E-2</c:v>
                </c:pt>
                <c:pt idx="47">
                  <c:v>1.1295741549425458E-2</c:v>
                </c:pt>
                <c:pt idx="48">
                  <c:v>1.0602825380223481E-2</c:v>
                </c:pt>
                <c:pt idx="49">
                  <c:v>1.0602825380223481E-2</c:v>
                </c:pt>
                <c:pt idx="50">
                  <c:v>1.0602825380223481E-2</c:v>
                </c:pt>
                <c:pt idx="51">
                  <c:v>9.9702202527617249E-3</c:v>
                </c:pt>
                <c:pt idx="52">
                  <c:v>9.9702202527617249E-3</c:v>
                </c:pt>
                <c:pt idx="53">
                  <c:v>9.9702202527617249E-3</c:v>
                </c:pt>
                <c:pt idx="54">
                  <c:v>9.3912494046041808E-3</c:v>
                </c:pt>
                <c:pt idx="55">
                  <c:v>9.3912494046041808E-3</c:v>
                </c:pt>
                <c:pt idx="56">
                  <c:v>9.3912494046041808E-3</c:v>
                </c:pt>
                <c:pt idx="57">
                  <c:v>8.8601203674166518E-3</c:v>
                </c:pt>
                <c:pt idx="58">
                  <c:v>8.8601203674166518E-3</c:v>
                </c:pt>
                <c:pt idx="59">
                  <c:v>8.8601203674166518E-3</c:v>
                </c:pt>
                <c:pt idx="60">
                  <c:v>8.3717923156569046E-3</c:v>
                </c:pt>
                <c:pt idx="61">
                  <c:v>8.3717923156569046E-3</c:v>
                </c:pt>
                <c:pt idx="62">
                  <c:v>8.3717923156569046E-3</c:v>
                </c:pt>
                <c:pt idx="63">
                  <c:v>7.9218624066077128E-3</c:v>
                </c:pt>
                <c:pt idx="64">
                  <c:v>7.9218624066077128E-3</c:v>
                </c:pt>
                <c:pt idx="65">
                  <c:v>7.9218624066077128E-3</c:v>
                </c:pt>
                <c:pt idx="66">
                  <c:v>7.5064725806737974E-3</c:v>
                </c:pt>
                <c:pt idx="67">
                  <c:v>7.5064725806737974E-3</c:v>
                </c:pt>
                <c:pt idx="68">
                  <c:v>7.5064725806737974E-3</c:v>
                </c:pt>
                <c:pt idx="69">
                  <c:v>7.1222313429552212E-3</c:v>
                </c:pt>
                <c:pt idx="70">
                  <c:v>7.1222313429552212E-3</c:v>
                </c:pt>
                <c:pt idx="71">
                  <c:v>7.1222313429552212E-3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E6-412D-A23D-5477C3C0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'Colebrook-Template'!$N$146:$N$217</c:f>
              <c:numCache>
                <c:formatCode>General</c:formatCode>
                <c:ptCount val="72"/>
                <c:pt idx="0">
                  <c:v>3.2420330714563739E-4</c:v>
                </c:pt>
                <c:pt idx="1">
                  <c:v>3.2420330714563739E-4</c:v>
                </c:pt>
                <c:pt idx="2">
                  <c:v>3.2420330714563739E-4</c:v>
                </c:pt>
                <c:pt idx="3">
                  <c:v>1.767633613934394E-4</c:v>
                </c:pt>
                <c:pt idx="4">
                  <c:v>1.767633613934394E-4</c:v>
                </c:pt>
                <c:pt idx="5">
                  <c:v>1.767633613934394E-4</c:v>
                </c:pt>
                <c:pt idx="6">
                  <c:v>1.0808650174729678E-4</c:v>
                </c:pt>
                <c:pt idx="7">
                  <c:v>1.0808650174729678E-4</c:v>
                </c:pt>
                <c:pt idx="8">
                  <c:v>1.0808650174729678E-4</c:v>
                </c:pt>
                <c:pt idx="9">
                  <c:v>8.0953159959436249E-5</c:v>
                </c:pt>
                <c:pt idx="10">
                  <c:v>8.0953159959436249E-5</c:v>
                </c:pt>
                <c:pt idx="11">
                  <c:v>8.0953159959436249E-5</c:v>
                </c:pt>
                <c:pt idx="12">
                  <c:v>7.3886591906810462E-5</c:v>
                </c:pt>
                <c:pt idx="13">
                  <c:v>7.3886591906810462E-5</c:v>
                </c:pt>
                <c:pt idx="14">
                  <c:v>7.3886591906810462E-5</c:v>
                </c:pt>
                <c:pt idx="15">
                  <c:v>7.5353205198386286E-5</c:v>
                </c:pt>
                <c:pt idx="16">
                  <c:v>7.5353205198386286E-5</c:v>
                </c:pt>
                <c:pt idx="17">
                  <c:v>7.5353205198386286E-5</c:v>
                </c:pt>
                <c:pt idx="18">
                  <c:v>7.9665666374954813E-5</c:v>
                </c:pt>
                <c:pt idx="19">
                  <c:v>7.9665666374954813E-5</c:v>
                </c:pt>
                <c:pt idx="20">
                  <c:v>7.9665666374954813E-5</c:v>
                </c:pt>
                <c:pt idx="21">
                  <c:v>8.42973725529092E-5</c:v>
                </c:pt>
                <c:pt idx="22">
                  <c:v>8.42973725529092E-5</c:v>
                </c:pt>
                <c:pt idx="23">
                  <c:v>8.42973725529092E-5</c:v>
                </c:pt>
                <c:pt idx="24">
                  <c:v>8.8299299014049648E-5</c:v>
                </c:pt>
                <c:pt idx="25">
                  <c:v>8.8299299014049648E-5</c:v>
                </c:pt>
                <c:pt idx="26">
                  <c:v>8.8299299014049648E-5</c:v>
                </c:pt>
                <c:pt idx="27">
                  <c:v>9.144267802521644E-5</c:v>
                </c:pt>
                <c:pt idx="28">
                  <c:v>9.144267802521644E-5</c:v>
                </c:pt>
                <c:pt idx="29">
                  <c:v>9.144267802521644E-5</c:v>
                </c:pt>
                <c:pt idx="30">
                  <c:v>9.3787993738249364E-5</c:v>
                </c:pt>
                <c:pt idx="31">
                  <c:v>9.3787993738249364E-5</c:v>
                </c:pt>
                <c:pt idx="32">
                  <c:v>9.3787993738249364E-5</c:v>
                </c:pt>
                <c:pt idx="33">
                  <c:v>9.5485209088148892E-5</c:v>
                </c:pt>
                <c:pt idx="34">
                  <c:v>9.5485209088148892E-5</c:v>
                </c:pt>
                <c:pt idx="35">
                  <c:v>9.5485209088148892E-5</c:v>
                </c:pt>
                <c:pt idx="36">
                  <c:v>9.6690099509036398E-5</c:v>
                </c:pt>
                <c:pt idx="37">
                  <c:v>9.6690099509036398E-5</c:v>
                </c:pt>
                <c:pt idx="38">
                  <c:v>9.6690099509036398E-5</c:v>
                </c:pt>
                <c:pt idx="39">
                  <c:v>9.7534962238444989E-5</c:v>
                </c:pt>
                <c:pt idx="40">
                  <c:v>9.7534962238444989E-5</c:v>
                </c:pt>
                <c:pt idx="41">
                  <c:v>9.7534962238444989E-5</c:v>
                </c:pt>
                <c:pt idx="42">
                  <c:v>9.8122557911160813E-5</c:v>
                </c:pt>
                <c:pt idx="43">
                  <c:v>9.8122557911160813E-5</c:v>
                </c:pt>
                <c:pt idx="44">
                  <c:v>9.8122557911160813E-5</c:v>
                </c:pt>
                <c:pt idx="45">
                  <c:v>9.8529004232898731E-5</c:v>
                </c:pt>
                <c:pt idx="46">
                  <c:v>9.8529004232898731E-5</c:v>
                </c:pt>
                <c:pt idx="47">
                  <c:v>9.8529004232898731E-5</c:v>
                </c:pt>
                <c:pt idx="48">
                  <c:v>9.8809119703294201E-5</c:v>
                </c:pt>
                <c:pt idx="49">
                  <c:v>9.8809119703294201E-5</c:v>
                </c:pt>
                <c:pt idx="50">
                  <c:v>9.8809119703294201E-5</c:v>
                </c:pt>
                <c:pt idx="51">
                  <c:v>9.9001692559282095E-5</c:v>
                </c:pt>
                <c:pt idx="52">
                  <c:v>9.9001692559282095E-5</c:v>
                </c:pt>
                <c:pt idx="53">
                  <c:v>9.9001692559282095E-5</c:v>
                </c:pt>
                <c:pt idx="54">
                  <c:v>9.9133859080086095E-5</c:v>
                </c:pt>
                <c:pt idx="55">
                  <c:v>9.9133859080086095E-5</c:v>
                </c:pt>
                <c:pt idx="56">
                  <c:v>9.9133859080086095E-5</c:v>
                </c:pt>
                <c:pt idx="57">
                  <c:v>9.9224463940741914E-5</c:v>
                </c:pt>
                <c:pt idx="58">
                  <c:v>9.9224463940741914E-5</c:v>
                </c:pt>
                <c:pt idx="59">
                  <c:v>9.9224463940741914E-5</c:v>
                </c:pt>
                <c:pt idx="60">
                  <c:v>9.9286528364696258E-5</c:v>
                </c:pt>
                <c:pt idx="61">
                  <c:v>9.9286528364696258E-5</c:v>
                </c:pt>
                <c:pt idx="62">
                  <c:v>9.9286528364696258E-5</c:v>
                </c:pt>
                <c:pt idx="63">
                  <c:v>9.9329019948676822E-5</c:v>
                </c:pt>
                <c:pt idx="64">
                  <c:v>9.9329019948676822E-5</c:v>
                </c:pt>
                <c:pt idx="65">
                  <c:v>9.9329019948676822E-5</c:v>
                </c:pt>
                <c:pt idx="66">
                  <c:v>9.9358100675003835E-5</c:v>
                </c:pt>
                <c:pt idx="67">
                  <c:v>9.9358100675003835E-5</c:v>
                </c:pt>
                <c:pt idx="68">
                  <c:v>9.9358100675003835E-5</c:v>
                </c:pt>
                <c:pt idx="69">
                  <c:v>9.937799823136334E-5</c:v>
                </c:pt>
                <c:pt idx="70">
                  <c:v>9.937799823136334E-5</c:v>
                </c:pt>
                <c:pt idx="71">
                  <c:v>9.937799823136334E-5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6-4C57-B854-06792B12FE6D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'Colebrook-Template'!$O$146:$O$217</c:f>
              <c:numCache>
                <c:formatCode>General</c:formatCode>
                <c:ptCount val="72"/>
                <c:pt idx="0">
                  <c:v>1.9278801720203145E-3</c:v>
                </c:pt>
                <c:pt idx="1">
                  <c:v>1.9278801720203145E-3</c:v>
                </c:pt>
                <c:pt idx="2">
                  <c:v>1.9278801720203145E-3</c:v>
                </c:pt>
                <c:pt idx="3">
                  <c:v>1.5189153554789961E-3</c:v>
                </c:pt>
                <c:pt idx="4">
                  <c:v>1.5189153554789961E-3</c:v>
                </c:pt>
                <c:pt idx="5">
                  <c:v>1.5189153554789961E-3</c:v>
                </c:pt>
                <c:pt idx="6">
                  <c:v>1.2030179516103884E-3</c:v>
                </c:pt>
                <c:pt idx="7">
                  <c:v>1.2030179516103884E-3</c:v>
                </c:pt>
                <c:pt idx="8">
                  <c:v>1.2030179516103884E-3</c:v>
                </c:pt>
                <c:pt idx="9">
                  <c:v>9.5175494720189935E-4</c:v>
                </c:pt>
                <c:pt idx="10">
                  <c:v>9.5175494720189935E-4</c:v>
                </c:pt>
                <c:pt idx="11">
                  <c:v>9.5175494720189935E-4</c:v>
                </c:pt>
                <c:pt idx="12">
                  <c:v>7.4914916699172357E-4</c:v>
                </c:pt>
                <c:pt idx="13">
                  <c:v>7.4914916699172357E-4</c:v>
                </c:pt>
                <c:pt idx="14">
                  <c:v>7.4914916699172357E-4</c:v>
                </c:pt>
                <c:pt idx="15">
                  <c:v>5.8540874986657415E-4</c:v>
                </c:pt>
                <c:pt idx="16">
                  <c:v>5.8540874986657415E-4</c:v>
                </c:pt>
                <c:pt idx="17">
                  <c:v>5.8540874986657415E-4</c:v>
                </c:pt>
                <c:pt idx="18">
                  <c:v>4.5387603062483489E-4</c:v>
                </c:pt>
                <c:pt idx="19">
                  <c:v>4.5387603062483489E-4</c:v>
                </c:pt>
                <c:pt idx="20">
                  <c:v>4.5387603062483489E-4</c:v>
                </c:pt>
                <c:pt idx="21">
                  <c:v>3.4920491284475691E-4</c:v>
                </c:pt>
                <c:pt idx="22">
                  <c:v>3.4920491284475691E-4</c:v>
                </c:pt>
                <c:pt idx="23">
                  <c:v>3.4920491284475691E-4</c:v>
                </c:pt>
                <c:pt idx="24">
                  <c:v>2.6680534012175211E-4</c:v>
                </c:pt>
                <c:pt idx="25">
                  <c:v>2.6680534012175211E-4</c:v>
                </c:pt>
                <c:pt idx="26">
                  <c:v>2.6680534012175211E-4</c:v>
                </c:pt>
                <c:pt idx="27">
                  <c:v>2.026155790277942E-4</c:v>
                </c:pt>
                <c:pt idx="28">
                  <c:v>2.026155790277942E-4</c:v>
                </c:pt>
                <c:pt idx="29">
                  <c:v>2.026155790277942E-4</c:v>
                </c:pt>
                <c:pt idx="30">
                  <c:v>1.5308833066483146E-4</c:v>
                </c:pt>
                <c:pt idx="31">
                  <c:v>1.5308833066483146E-4</c:v>
                </c:pt>
                <c:pt idx="32">
                  <c:v>1.5308833066483146E-4</c:v>
                </c:pt>
                <c:pt idx="33">
                  <c:v>1.1519727257047752E-4</c:v>
                </c:pt>
                <c:pt idx="34">
                  <c:v>1.1519727257047752E-4</c:v>
                </c:pt>
                <c:pt idx="35">
                  <c:v>1.1519727257047752E-4</c:v>
                </c:pt>
                <c:pt idx="36">
                  <c:v>8.6422775526652507E-5</c:v>
                </c:pt>
                <c:pt idx="37">
                  <c:v>8.6422775526652507E-5</c:v>
                </c:pt>
                <c:pt idx="38">
                  <c:v>8.6422775526652507E-5</c:v>
                </c:pt>
                <c:pt idx="39">
                  <c:v>6.4710688689260942E-5</c:v>
                </c:pt>
                <c:pt idx="40">
                  <c:v>6.4710688689260942E-5</c:v>
                </c:pt>
                <c:pt idx="41">
                  <c:v>6.4710688689260942E-5</c:v>
                </c:pt>
                <c:pt idx="42">
                  <c:v>4.8418251729930029E-5</c:v>
                </c:pt>
                <c:pt idx="43">
                  <c:v>4.8418251729930029E-5</c:v>
                </c:pt>
                <c:pt idx="44">
                  <c:v>4.8418251729930029E-5</c:v>
                </c:pt>
                <c:pt idx="45">
                  <c:v>3.6251383005628246E-5</c:v>
                </c:pt>
                <c:pt idx="46">
                  <c:v>3.6251383005628246E-5</c:v>
                </c:pt>
                <c:pt idx="47">
                  <c:v>3.6251383005628246E-5</c:v>
                </c:pt>
                <c:pt idx="48">
                  <c:v>2.7203419198922052E-5</c:v>
                </c:pt>
                <c:pt idx="49">
                  <c:v>2.7203419198922052E-5</c:v>
                </c:pt>
                <c:pt idx="50">
                  <c:v>2.7203419198922052E-5</c:v>
                </c:pt>
                <c:pt idx="51">
                  <c:v>2.0499531428706808E-5</c:v>
                </c:pt>
                <c:pt idx="52">
                  <c:v>2.0499531428706808E-5</c:v>
                </c:pt>
                <c:pt idx="53">
                  <c:v>2.0499531428706808E-5</c:v>
                </c:pt>
                <c:pt idx="54">
                  <c:v>1.554852180889188E-5</c:v>
                </c:pt>
                <c:pt idx="55">
                  <c:v>1.554852180889188E-5</c:v>
                </c:pt>
                <c:pt idx="56">
                  <c:v>1.554852180889188E-5</c:v>
                </c:pt>
                <c:pt idx="57">
                  <c:v>1.1902554916863595E-5</c:v>
                </c:pt>
                <c:pt idx="58">
                  <c:v>1.1902554916863595E-5</c:v>
                </c:pt>
                <c:pt idx="59">
                  <c:v>1.1902554916863595E-5</c:v>
                </c:pt>
                <c:pt idx="60">
                  <c:v>9.2245120285605609E-6</c:v>
                </c:pt>
                <c:pt idx="61">
                  <c:v>9.2245120285605609E-6</c:v>
                </c:pt>
                <c:pt idx="62">
                  <c:v>9.2245120285605609E-6</c:v>
                </c:pt>
                <c:pt idx="63">
                  <c:v>7.2619513214952636E-6</c:v>
                </c:pt>
                <c:pt idx="64">
                  <c:v>7.2619513214952636E-6</c:v>
                </c:pt>
                <c:pt idx="65">
                  <c:v>7.2619513214952636E-6</c:v>
                </c:pt>
                <c:pt idx="66">
                  <c:v>5.826700726033196E-6</c:v>
                </c:pt>
                <c:pt idx="67">
                  <c:v>5.826700726033196E-6</c:v>
                </c:pt>
                <c:pt idx="68">
                  <c:v>5.826700726033196E-6</c:v>
                </c:pt>
                <c:pt idx="69">
                  <c:v>4.779050168081389E-6</c:v>
                </c:pt>
                <c:pt idx="70">
                  <c:v>4.779050168081389E-6</c:v>
                </c:pt>
                <c:pt idx="71">
                  <c:v>4.779050168081389E-6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6-4C57-B854-06792B12FE6D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'Colebrook-Template'!$M$146:$M$217</c:f>
              <c:numCache>
                <c:formatCode>General</c:formatCode>
                <c:ptCount val="72"/>
                <c:pt idx="0">
                  <c:v>1.7732153827547392E-5</c:v>
                </c:pt>
                <c:pt idx="1">
                  <c:v>1.7732153827547392E-5</c:v>
                </c:pt>
                <c:pt idx="2">
                  <c:v>1.7732153827547392E-5</c:v>
                </c:pt>
                <c:pt idx="3">
                  <c:v>1.0684240017086455E-5</c:v>
                </c:pt>
                <c:pt idx="4">
                  <c:v>1.0684240017086455E-5</c:v>
                </c:pt>
                <c:pt idx="5">
                  <c:v>1.0684240017086455E-5</c:v>
                </c:pt>
                <c:pt idx="6">
                  <c:v>7.0162949331945001E-6</c:v>
                </c:pt>
                <c:pt idx="7">
                  <c:v>7.0162949331945001E-6</c:v>
                </c:pt>
                <c:pt idx="8">
                  <c:v>7.0162949331945001E-6</c:v>
                </c:pt>
                <c:pt idx="9">
                  <c:v>5.0182862960310159E-6</c:v>
                </c:pt>
                <c:pt idx="10">
                  <c:v>5.0182862960310159E-6</c:v>
                </c:pt>
                <c:pt idx="11">
                  <c:v>5.0182862960310159E-6</c:v>
                </c:pt>
                <c:pt idx="12">
                  <c:v>3.8789414595272187E-6</c:v>
                </c:pt>
                <c:pt idx="13">
                  <c:v>3.8789414595272187E-6</c:v>
                </c:pt>
                <c:pt idx="14">
                  <c:v>3.8789414595272187E-6</c:v>
                </c:pt>
                <c:pt idx="15">
                  <c:v>3.2009308478311849E-6</c:v>
                </c:pt>
                <c:pt idx="16">
                  <c:v>3.2009308478311849E-6</c:v>
                </c:pt>
                <c:pt idx="17">
                  <c:v>3.2009308478311849E-6</c:v>
                </c:pt>
                <c:pt idx="18">
                  <c:v>2.7829222145128729E-6</c:v>
                </c:pt>
                <c:pt idx="19">
                  <c:v>2.7829222145128729E-6</c:v>
                </c:pt>
                <c:pt idx="20">
                  <c:v>2.7829222145128729E-6</c:v>
                </c:pt>
                <c:pt idx="21">
                  <c:v>2.517767165484408E-6</c:v>
                </c:pt>
                <c:pt idx="22">
                  <c:v>2.517767165484408E-6</c:v>
                </c:pt>
                <c:pt idx="23">
                  <c:v>2.517767165484408E-6</c:v>
                </c:pt>
                <c:pt idx="24">
                  <c:v>2.3459266448588867E-6</c:v>
                </c:pt>
                <c:pt idx="25">
                  <c:v>2.3459266448588867E-6</c:v>
                </c:pt>
                <c:pt idx="26">
                  <c:v>2.3459266448588867E-6</c:v>
                </c:pt>
                <c:pt idx="27">
                  <c:v>2.2327816599013173E-6</c:v>
                </c:pt>
                <c:pt idx="28">
                  <c:v>2.2327816599013173E-6</c:v>
                </c:pt>
                <c:pt idx="29">
                  <c:v>2.2327816599013173E-6</c:v>
                </c:pt>
                <c:pt idx="30">
                  <c:v>2.1574269497906529E-6</c:v>
                </c:pt>
                <c:pt idx="31">
                  <c:v>2.1574269497906529E-6</c:v>
                </c:pt>
                <c:pt idx="32">
                  <c:v>2.1574269497906529E-6</c:v>
                </c:pt>
                <c:pt idx="33">
                  <c:v>2.1068322794554062E-6</c:v>
                </c:pt>
                <c:pt idx="34">
                  <c:v>2.1068322794554062E-6</c:v>
                </c:pt>
                <c:pt idx="35">
                  <c:v>2.1068322794554062E-6</c:v>
                </c:pt>
                <c:pt idx="36">
                  <c:v>2.0726692098321786E-6</c:v>
                </c:pt>
                <c:pt idx="37">
                  <c:v>2.0726692098321786E-6</c:v>
                </c:pt>
                <c:pt idx="38">
                  <c:v>2.0726692098321786E-6</c:v>
                </c:pt>
                <c:pt idx="39">
                  <c:v>2.0495096812456204E-6</c:v>
                </c:pt>
                <c:pt idx="40">
                  <c:v>2.0495096812456204E-6</c:v>
                </c:pt>
                <c:pt idx="41">
                  <c:v>2.0495096812456204E-6</c:v>
                </c:pt>
                <c:pt idx="42">
                  <c:v>2.0337666753605932E-6</c:v>
                </c:pt>
                <c:pt idx="43">
                  <c:v>2.0337666753605932E-6</c:v>
                </c:pt>
                <c:pt idx="44">
                  <c:v>2.0337666753605932E-6</c:v>
                </c:pt>
                <c:pt idx="45">
                  <c:v>2.0230450338554196E-6</c:v>
                </c:pt>
                <c:pt idx="46">
                  <c:v>2.0230450338554196E-6</c:v>
                </c:pt>
                <c:pt idx="47">
                  <c:v>2.0230450338554196E-6</c:v>
                </c:pt>
                <c:pt idx="48">
                  <c:v>2.0157336763984568E-6</c:v>
                </c:pt>
                <c:pt idx="49">
                  <c:v>2.0157336763984568E-6</c:v>
                </c:pt>
                <c:pt idx="50">
                  <c:v>2.0157336763984568E-6</c:v>
                </c:pt>
                <c:pt idx="51">
                  <c:v>2.0107434392305223E-6</c:v>
                </c:pt>
                <c:pt idx="52">
                  <c:v>2.0107434392305223E-6</c:v>
                </c:pt>
                <c:pt idx="53">
                  <c:v>2.0107434392305223E-6</c:v>
                </c:pt>
                <c:pt idx="54">
                  <c:v>2.0073353733454646E-6</c:v>
                </c:pt>
                <c:pt idx="55">
                  <c:v>2.0073353733454646E-6</c:v>
                </c:pt>
                <c:pt idx="56">
                  <c:v>2.0073353733454646E-6</c:v>
                </c:pt>
                <c:pt idx="57">
                  <c:v>2.0050068705104729E-6</c:v>
                </c:pt>
                <c:pt idx="58">
                  <c:v>2.0050068705104729E-6</c:v>
                </c:pt>
                <c:pt idx="59">
                  <c:v>2.0050068705104729E-6</c:v>
                </c:pt>
                <c:pt idx="60">
                  <c:v>2.0034155061438019E-6</c:v>
                </c:pt>
                <c:pt idx="61">
                  <c:v>2.0034155061438019E-6</c:v>
                </c:pt>
                <c:pt idx="62">
                  <c:v>2.0034155061438019E-6</c:v>
                </c:pt>
                <c:pt idx="63">
                  <c:v>2.00232771002673E-6</c:v>
                </c:pt>
                <c:pt idx="64">
                  <c:v>2.00232771002673E-6</c:v>
                </c:pt>
                <c:pt idx="65">
                  <c:v>2.00232771002673E-6</c:v>
                </c:pt>
                <c:pt idx="66">
                  <c:v>2.0015840346207514E-6</c:v>
                </c:pt>
                <c:pt idx="67">
                  <c:v>2.0015840346207514E-6</c:v>
                </c:pt>
                <c:pt idx="68">
                  <c:v>2.0015840346207514E-6</c:v>
                </c:pt>
                <c:pt idx="69">
                  <c:v>2.0010755719807038E-6</c:v>
                </c:pt>
                <c:pt idx="70">
                  <c:v>2.0010755719807038E-6</c:v>
                </c:pt>
                <c:pt idx="71">
                  <c:v>2.0010755719807038E-6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6-4C57-B854-06792B12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'Colebrook-Template'!$N$218:$N$289</c:f>
              <c:numCache>
                <c:formatCode>General</c:formatCode>
                <c:ptCount val="72"/>
                <c:pt idx="0">
                  <c:v>4.4421044611817062E-4</c:v>
                </c:pt>
                <c:pt idx="1">
                  <c:v>4.4421044611817062E-4</c:v>
                </c:pt>
                <c:pt idx="2">
                  <c:v>4.4421044611817062E-4</c:v>
                </c:pt>
                <c:pt idx="3">
                  <c:v>2.9342440301614869E-4</c:v>
                </c:pt>
                <c:pt idx="4">
                  <c:v>2.9342440301614869E-4</c:v>
                </c:pt>
                <c:pt idx="5">
                  <c:v>2.9342440301614869E-4</c:v>
                </c:pt>
                <c:pt idx="6">
                  <c:v>2.1151237793398669E-4</c:v>
                </c:pt>
                <c:pt idx="7">
                  <c:v>2.1151237793398669E-4</c:v>
                </c:pt>
                <c:pt idx="8">
                  <c:v>2.1151237793398669E-4</c:v>
                </c:pt>
                <c:pt idx="9">
                  <c:v>1.6757351333991644E-4</c:v>
                </c:pt>
                <c:pt idx="10">
                  <c:v>1.6757351333991644E-4</c:v>
                </c:pt>
                <c:pt idx="11">
                  <c:v>1.6757351333991644E-4</c:v>
                </c:pt>
                <c:pt idx="12">
                  <c:v>1.7046910745791705E-4</c:v>
                </c:pt>
                <c:pt idx="13">
                  <c:v>1.7046910745791705E-4</c:v>
                </c:pt>
                <c:pt idx="14">
                  <c:v>1.7046910745791705E-4</c:v>
                </c:pt>
                <c:pt idx="15">
                  <c:v>1.5540748530777637E-4</c:v>
                </c:pt>
                <c:pt idx="16">
                  <c:v>1.5540748530777637E-4</c:v>
                </c:pt>
                <c:pt idx="17">
                  <c:v>1.5540748530777637E-4</c:v>
                </c:pt>
                <c:pt idx="18">
                  <c:v>1.4689655892054926E-4</c:v>
                </c:pt>
                <c:pt idx="19">
                  <c:v>1.4689655892054926E-4</c:v>
                </c:pt>
                <c:pt idx="20">
                  <c:v>1.4689655892054926E-4</c:v>
                </c:pt>
                <c:pt idx="21">
                  <c:v>1.4195654604955837E-4</c:v>
                </c:pt>
                <c:pt idx="22">
                  <c:v>1.4195654604955837E-4</c:v>
                </c:pt>
                <c:pt idx="23">
                  <c:v>1.4195654604955837E-4</c:v>
                </c:pt>
                <c:pt idx="24">
                  <c:v>1.3900537231999882E-4</c:v>
                </c:pt>
                <c:pt idx="25">
                  <c:v>1.3900537231999882E-4</c:v>
                </c:pt>
                <c:pt idx="26">
                  <c:v>1.3900537231999882E-4</c:v>
                </c:pt>
                <c:pt idx="27">
                  <c:v>1.3719202820484944E-4</c:v>
                </c:pt>
                <c:pt idx="28">
                  <c:v>1.3719202820484944E-4</c:v>
                </c:pt>
                <c:pt idx="29">
                  <c:v>1.3719202820484944E-4</c:v>
                </c:pt>
                <c:pt idx="30">
                  <c:v>1.3604942537265297E-4</c:v>
                </c:pt>
                <c:pt idx="31">
                  <c:v>1.3604942537265297E-4</c:v>
                </c:pt>
                <c:pt idx="32">
                  <c:v>1.3604942537265297E-4</c:v>
                </c:pt>
                <c:pt idx="33">
                  <c:v>1.3531417467473744E-4</c:v>
                </c:pt>
                <c:pt idx="34">
                  <c:v>1.3531417467473744E-4</c:v>
                </c:pt>
                <c:pt idx="35">
                  <c:v>1.3531417467473744E-4</c:v>
                </c:pt>
                <c:pt idx="36">
                  <c:v>1.348331260967589E-4</c:v>
                </c:pt>
                <c:pt idx="37">
                  <c:v>1.348331260967589E-4</c:v>
                </c:pt>
                <c:pt idx="38">
                  <c:v>1.348331260967589E-4</c:v>
                </c:pt>
                <c:pt idx="39">
                  <c:v>1.3451438739003896E-4</c:v>
                </c:pt>
                <c:pt idx="40">
                  <c:v>1.3451438739003896E-4</c:v>
                </c:pt>
                <c:pt idx="41">
                  <c:v>1.3451438739003896E-4</c:v>
                </c:pt>
                <c:pt idx="42">
                  <c:v>1.3430121903124786E-4</c:v>
                </c:pt>
                <c:pt idx="43">
                  <c:v>1.3430121903124786E-4</c:v>
                </c:pt>
                <c:pt idx="44">
                  <c:v>1.3430121903124786E-4</c:v>
                </c:pt>
                <c:pt idx="45">
                  <c:v>1.3415769555746859E-4</c:v>
                </c:pt>
                <c:pt idx="46">
                  <c:v>1.3415769555746859E-4</c:v>
                </c:pt>
                <c:pt idx="47">
                  <c:v>1.3415769555746859E-4</c:v>
                </c:pt>
                <c:pt idx="48">
                  <c:v>1.3406060178070001E-4</c:v>
                </c:pt>
                <c:pt idx="49">
                  <c:v>1.3406060178070001E-4</c:v>
                </c:pt>
                <c:pt idx="50">
                  <c:v>1.3406060178070001E-4</c:v>
                </c:pt>
                <c:pt idx="51">
                  <c:v>1.3399469796595426E-4</c:v>
                </c:pt>
                <c:pt idx="52">
                  <c:v>1.3399469796595426E-4</c:v>
                </c:pt>
                <c:pt idx="53">
                  <c:v>1.3399469796595426E-4</c:v>
                </c:pt>
                <c:pt idx="54">
                  <c:v>1.3394986081311649E-4</c:v>
                </c:pt>
                <c:pt idx="55">
                  <c:v>1.3394986081311649E-4</c:v>
                </c:pt>
                <c:pt idx="56">
                  <c:v>1.3394986081311649E-4</c:v>
                </c:pt>
                <c:pt idx="57">
                  <c:v>1.3391930704034771E-4</c:v>
                </c:pt>
                <c:pt idx="58">
                  <c:v>1.3391930704034771E-4</c:v>
                </c:pt>
                <c:pt idx="59">
                  <c:v>1.3391930704034771E-4</c:v>
                </c:pt>
                <c:pt idx="60">
                  <c:v>1.3389846341143458E-4</c:v>
                </c:pt>
                <c:pt idx="61">
                  <c:v>1.3389846341143458E-4</c:v>
                </c:pt>
                <c:pt idx="62">
                  <c:v>1.3389846341143458E-4</c:v>
                </c:pt>
                <c:pt idx="63">
                  <c:v>1.338842331394044E-4</c:v>
                </c:pt>
                <c:pt idx="64">
                  <c:v>1.338842331394044E-4</c:v>
                </c:pt>
                <c:pt idx="65">
                  <c:v>1.338842331394044E-4</c:v>
                </c:pt>
                <c:pt idx="66">
                  <c:v>1.3387451282194374E-4</c:v>
                </c:pt>
                <c:pt idx="67">
                  <c:v>1.3387451282194374E-4</c:v>
                </c:pt>
                <c:pt idx="68">
                  <c:v>1.3387451282194374E-4</c:v>
                </c:pt>
                <c:pt idx="69">
                  <c:v>1.3386787074946144E-4</c:v>
                </c:pt>
                <c:pt idx="70">
                  <c:v>1.3386787074946144E-4</c:v>
                </c:pt>
                <c:pt idx="71">
                  <c:v>1.3386787074946144E-4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1-40D9-9C93-D439A286A535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'Colebrook-Template'!$O$218:$O$289</c:f>
              <c:numCache>
                <c:formatCode>General</c:formatCode>
                <c:ptCount val="72"/>
                <c:pt idx="0">
                  <c:v>2.1297904754410679E-3</c:v>
                </c:pt>
                <c:pt idx="1">
                  <c:v>2.1297904754410679E-3</c:v>
                </c:pt>
                <c:pt idx="2">
                  <c:v>2.1297904754410679E-3</c:v>
                </c:pt>
                <c:pt idx="3">
                  <c:v>1.6578541491586649E-3</c:v>
                </c:pt>
                <c:pt idx="4">
                  <c:v>1.6578541491586649E-3</c:v>
                </c:pt>
                <c:pt idx="5">
                  <c:v>1.6578541491586649E-3</c:v>
                </c:pt>
                <c:pt idx="6">
                  <c:v>1.2901734711368157E-3</c:v>
                </c:pt>
                <c:pt idx="7">
                  <c:v>1.2901734711368157E-3</c:v>
                </c:pt>
                <c:pt idx="8">
                  <c:v>1.2901734711368157E-3</c:v>
                </c:pt>
                <c:pt idx="9">
                  <c:v>1.000280557120356E-3</c:v>
                </c:pt>
                <c:pt idx="10">
                  <c:v>1.000280557120356E-3</c:v>
                </c:pt>
                <c:pt idx="11">
                  <c:v>1.000280557120356E-3</c:v>
                </c:pt>
                <c:pt idx="12">
                  <c:v>7.9763547731775269E-4</c:v>
                </c:pt>
                <c:pt idx="13">
                  <c:v>7.9763547731775269E-4</c:v>
                </c:pt>
                <c:pt idx="14">
                  <c:v>7.9763547731775269E-4</c:v>
                </c:pt>
                <c:pt idx="15">
                  <c:v>6.1485925767077593E-4</c:v>
                </c:pt>
                <c:pt idx="16">
                  <c:v>6.1485925767077593E-4</c:v>
                </c:pt>
                <c:pt idx="17">
                  <c:v>6.1485925767077593E-4</c:v>
                </c:pt>
                <c:pt idx="18">
                  <c:v>4.7222581153726073E-4</c:v>
                </c:pt>
                <c:pt idx="19">
                  <c:v>4.7222581153726073E-4</c:v>
                </c:pt>
                <c:pt idx="20">
                  <c:v>4.7222581153726073E-4</c:v>
                </c:pt>
                <c:pt idx="21">
                  <c:v>3.6173222554070072E-4</c:v>
                </c:pt>
                <c:pt idx="22">
                  <c:v>3.6173222554070072E-4</c:v>
                </c:pt>
                <c:pt idx="23">
                  <c:v>3.6173222554070072E-4</c:v>
                </c:pt>
                <c:pt idx="24">
                  <c:v>2.7680294293330049E-4</c:v>
                </c:pt>
                <c:pt idx="25">
                  <c:v>2.7680294293330049E-4</c:v>
                </c:pt>
                <c:pt idx="26">
                  <c:v>2.7680294293330049E-4</c:v>
                </c:pt>
                <c:pt idx="27">
                  <c:v>2.1200146962857547E-4</c:v>
                </c:pt>
                <c:pt idx="28">
                  <c:v>2.1200146962857547E-4</c:v>
                </c:pt>
                <c:pt idx="29">
                  <c:v>2.1200146962857547E-4</c:v>
                </c:pt>
                <c:pt idx="30">
                  <c:v>1.6288625685675212E-4</c:v>
                </c:pt>
                <c:pt idx="31">
                  <c:v>1.6288625685675212E-4</c:v>
                </c:pt>
                <c:pt idx="32">
                  <c:v>1.6288625685675212E-4</c:v>
                </c:pt>
                <c:pt idx="33">
                  <c:v>1.2588058570677657E-4</c:v>
                </c:pt>
                <c:pt idx="34">
                  <c:v>1.2588058570677657E-4</c:v>
                </c:pt>
                <c:pt idx="35">
                  <c:v>1.2588058570677657E-4</c:v>
                </c:pt>
                <c:pt idx="36">
                  <c:v>9.8144960132079406E-5</c:v>
                </c:pt>
                <c:pt idx="37">
                  <c:v>9.8144960132079406E-5</c:v>
                </c:pt>
                <c:pt idx="38">
                  <c:v>9.8144960132079406E-5</c:v>
                </c:pt>
                <c:pt idx="39">
                  <c:v>7.7452359505514323E-5</c:v>
                </c:pt>
                <c:pt idx="40">
                  <c:v>7.7452359505514323E-5</c:v>
                </c:pt>
                <c:pt idx="41">
                  <c:v>7.7452359505514323E-5</c:v>
                </c:pt>
                <c:pt idx="42">
                  <c:v>6.2076668914945454E-5</c:v>
                </c:pt>
                <c:pt idx="43">
                  <c:v>6.2076668914945454E-5</c:v>
                </c:pt>
                <c:pt idx="44">
                  <c:v>6.2076668914945454E-5</c:v>
                </c:pt>
                <c:pt idx="45">
                  <c:v>5.0692435064017549E-5</c:v>
                </c:pt>
                <c:pt idx="46">
                  <c:v>5.0692435064017549E-5</c:v>
                </c:pt>
                <c:pt idx="47">
                  <c:v>5.0692435064017549E-5</c:v>
                </c:pt>
                <c:pt idx="48">
                  <c:v>4.2290037247622037E-5</c:v>
                </c:pt>
                <c:pt idx="49">
                  <c:v>4.2290037247622037E-5</c:v>
                </c:pt>
                <c:pt idx="50">
                  <c:v>4.2290037247622037E-5</c:v>
                </c:pt>
                <c:pt idx="51">
                  <c:v>3.6105827660566636E-5</c:v>
                </c:pt>
                <c:pt idx="52">
                  <c:v>3.6105827660566636E-5</c:v>
                </c:pt>
                <c:pt idx="53">
                  <c:v>3.6105827660566636E-5</c:v>
                </c:pt>
                <c:pt idx="54">
                  <c:v>3.1565631373076108E-5</c:v>
                </c:pt>
                <c:pt idx="55">
                  <c:v>3.1565631373076108E-5</c:v>
                </c:pt>
                <c:pt idx="56">
                  <c:v>3.1565631373076108E-5</c:v>
                </c:pt>
                <c:pt idx="57">
                  <c:v>2.8239900257839845E-5</c:v>
                </c:pt>
                <c:pt idx="58">
                  <c:v>2.8239900257839845E-5</c:v>
                </c:pt>
                <c:pt idx="59">
                  <c:v>2.8239900257839845E-5</c:v>
                </c:pt>
                <c:pt idx="60">
                  <c:v>2.5808724085647772E-5</c:v>
                </c:pt>
                <c:pt idx="61">
                  <c:v>2.5808724085647772E-5</c:v>
                </c:pt>
                <c:pt idx="62">
                  <c:v>2.5808724085647772E-5</c:v>
                </c:pt>
                <c:pt idx="63">
                  <c:v>2.4034758029499448E-5</c:v>
                </c:pt>
                <c:pt idx="64">
                  <c:v>2.4034758029499448E-5</c:v>
                </c:pt>
                <c:pt idx="65">
                  <c:v>2.4034758029499448E-5</c:v>
                </c:pt>
                <c:pt idx="66">
                  <c:v>2.2742510885735701E-5</c:v>
                </c:pt>
                <c:pt idx="67">
                  <c:v>2.2742510885735701E-5</c:v>
                </c:pt>
                <c:pt idx="68">
                  <c:v>2.2742510885735701E-5</c:v>
                </c:pt>
                <c:pt idx="69">
                  <c:v>2.1802613826109318E-5</c:v>
                </c:pt>
                <c:pt idx="70">
                  <c:v>2.1802613826109318E-5</c:v>
                </c:pt>
                <c:pt idx="71">
                  <c:v>2.1802613826109318E-5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1-40D9-9C93-D439A286A535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'Colebrook-Template'!$M$218:$M$289</c:f>
              <c:numCache>
                <c:formatCode>General</c:formatCode>
                <c:ptCount val="72"/>
                <c:pt idx="0">
                  <c:v>7.0252296895112476E-7</c:v>
                </c:pt>
                <c:pt idx="1">
                  <c:v>7.0252296895112476E-7</c:v>
                </c:pt>
                <c:pt idx="2">
                  <c:v>7.0252296895112476E-7</c:v>
                </c:pt>
                <c:pt idx="3">
                  <c:v>4.4003069578357756E-7</c:v>
                </c:pt>
                <c:pt idx="4">
                  <c:v>4.4003069578357756E-7</c:v>
                </c:pt>
                <c:pt idx="5">
                  <c:v>4.4003069578357756E-7</c:v>
                </c:pt>
                <c:pt idx="6">
                  <c:v>3.0445026944631026E-7</c:v>
                </c:pt>
                <c:pt idx="7">
                  <c:v>3.0445026944631026E-7</c:v>
                </c:pt>
                <c:pt idx="8">
                  <c:v>3.0445026944631026E-7</c:v>
                </c:pt>
                <c:pt idx="9">
                  <c:v>2.3015051770630679E-7</c:v>
                </c:pt>
                <c:pt idx="10">
                  <c:v>2.3015051770630679E-7</c:v>
                </c:pt>
                <c:pt idx="11">
                  <c:v>2.3015051770630679E-7</c:v>
                </c:pt>
                <c:pt idx="12">
                  <c:v>2.6577923684011073E-5</c:v>
                </c:pt>
                <c:pt idx="13">
                  <c:v>2.6577923684011073E-5</c:v>
                </c:pt>
                <c:pt idx="14">
                  <c:v>2.6577923684011073E-5</c:v>
                </c:pt>
                <c:pt idx="15">
                  <c:v>2.4154396239817189E-5</c:v>
                </c:pt>
                <c:pt idx="16">
                  <c:v>2.4154396239817189E-5</c:v>
                </c:pt>
                <c:pt idx="17">
                  <c:v>2.4154396239817189E-5</c:v>
                </c:pt>
                <c:pt idx="18">
                  <c:v>2.2568181373937291E-5</c:v>
                </c:pt>
                <c:pt idx="19">
                  <c:v>2.2568181373937291E-5</c:v>
                </c:pt>
                <c:pt idx="20">
                  <c:v>2.2568181373937291E-5</c:v>
                </c:pt>
                <c:pt idx="21">
                  <c:v>2.1516524672263171E-5</c:v>
                </c:pt>
                <c:pt idx="22">
                  <c:v>2.1516524672263171E-5</c:v>
                </c:pt>
                <c:pt idx="23">
                  <c:v>2.1516524672263171E-5</c:v>
                </c:pt>
                <c:pt idx="24">
                  <c:v>2.0812848429120623E-5</c:v>
                </c:pt>
                <c:pt idx="25">
                  <c:v>2.0812848429120623E-5</c:v>
                </c:pt>
                <c:pt idx="26">
                  <c:v>2.0812848429120623E-5</c:v>
                </c:pt>
                <c:pt idx="27">
                  <c:v>2.0338886805561229E-5</c:v>
                </c:pt>
                <c:pt idx="28">
                  <c:v>2.0338886805561229E-5</c:v>
                </c:pt>
                <c:pt idx="29">
                  <c:v>2.0338886805561229E-5</c:v>
                </c:pt>
                <c:pt idx="30">
                  <c:v>2.0018152994107086E-5</c:v>
                </c:pt>
                <c:pt idx="31">
                  <c:v>2.0018152994107086E-5</c:v>
                </c:pt>
                <c:pt idx="32">
                  <c:v>2.0018152994107086E-5</c:v>
                </c:pt>
                <c:pt idx="33">
                  <c:v>1.9800399813980907E-5</c:v>
                </c:pt>
                <c:pt idx="34">
                  <c:v>1.9800399813980907E-5</c:v>
                </c:pt>
                <c:pt idx="35">
                  <c:v>1.9800399813980907E-5</c:v>
                </c:pt>
                <c:pt idx="36">
                  <c:v>1.9652230271595406E-5</c:v>
                </c:pt>
                <c:pt idx="37">
                  <c:v>1.9652230271595406E-5</c:v>
                </c:pt>
                <c:pt idx="38">
                  <c:v>1.9652230271595406E-5</c:v>
                </c:pt>
                <c:pt idx="39">
                  <c:v>1.955124975449446E-5</c:v>
                </c:pt>
                <c:pt idx="40">
                  <c:v>1.955124975449446E-5</c:v>
                </c:pt>
                <c:pt idx="41">
                  <c:v>1.955124975449446E-5</c:v>
                </c:pt>
                <c:pt idx="42">
                  <c:v>1.9482355671784912E-5</c:v>
                </c:pt>
                <c:pt idx="43">
                  <c:v>1.9482355671784912E-5</c:v>
                </c:pt>
                <c:pt idx="44">
                  <c:v>1.9482355671784912E-5</c:v>
                </c:pt>
                <c:pt idx="45">
                  <c:v>1.9435318099503274E-5</c:v>
                </c:pt>
                <c:pt idx="46">
                  <c:v>1.9435318099503274E-5</c:v>
                </c:pt>
                <c:pt idx="47">
                  <c:v>1.9435318099503274E-5</c:v>
                </c:pt>
                <c:pt idx="48">
                  <c:v>1.9403186769607894E-5</c:v>
                </c:pt>
                <c:pt idx="49">
                  <c:v>1.9403186769607894E-5</c:v>
                </c:pt>
                <c:pt idx="50">
                  <c:v>1.9403186769607894E-5</c:v>
                </c:pt>
                <c:pt idx="51">
                  <c:v>1.9381230237612568E-5</c:v>
                </c:pt>
                <c:pt idx="52">
                  <c:v>1.9381230237612568E-5</c:v>
                </c:pt>
                <c:pt idx="53">
                  <c:v>1.9381230237612568E-5</c:v>
                </c:pt>
                <c:pt idx="54">
                  <c:v>1.9366222989994353E-5</c:v>
                </c:pt>
                <c:pt idx="55">
                  <c:v>1.9366222989994353E-5</c:v>
                </c:pt>
                <c:pt idx="56">
                  <c:v>1.9366222989994353E-5</c:v>
                </c:pt>
                <c:pt idx="57">
                  <c:v>1.9355963878232851E-5</c:v>
                </c:pt>
                <c:pt idx="58">
                  <c:v>1.9355963878232851E-5</c:v>
                </c:pt>
                <c:pt idx="59">
                  <c:v>1.9355963878232851E-5</c:v>
                </c:pt>
                <c:pt idx="60">
                  <c:v>1.9348949861691667E-5</c:v>
                </c:pt>
                <c:pt idx="61">
                  <c:v>1.9348949861691667E-5</c:v>
                </c:pt>
                <c:pt idx="62">
                  <c:v>1.9348949861691667E-5</c:v>
                </c:pt>
                <c:pt idx="63">
                  <c:v>1.9344154106912259E-5</c:v>
                </c:pt>
                <c:pt idx="64">
                  <c:v>1.9344154106912259E-5</c:v>
                </c:pt>
                <c:pt idx="65">
                  <c:v>1.9344154106912259E-5</c:v>
                </c:pt>
                <c:pt idx="66">
                  <c:v>1.9340874893240823E-5</c:v>
                </c:pt>
                <c:pt idx="67">
                  <c:v>1.9340874893240823E-5</c:v>
                </c:pt>
                <c:pt idx="68">
                  <c:v>1.9340874893240823E-5</c:v>
                </c:pt>
                <c:pt idx="69">
                  <c:v>1.9338632571697101E-5</c:v>
                </c:pt>
                <c:pt idx="70">
                  <c:v>1.9338632571697101E-5</c:v>
                </c:pt>
                <c:pt idx="71">
                  <c:v>1.9338632571697101E-5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A1-40D9-9C93-D439A286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'Colebrook-Template'!$N$290:$N$361</c:f>
              <c:numCache>
                <c:formatCode>General</c:formatCode>
                <c:ptCount val="72"/>
                <c:pt idx="0">
                  <c:v>5.5873940256764842E-4</c:v>
                </c:pt>
                <c:pt idx="1">
                  <c:v>5.5873940256764842E-4</c:v>
                </c:pt>
                <c:pt idx="2">
                  <c:v>5.5873940256764842E-4</c:v>
                </c:pt>
                <c:pt idx="3">
                  <c:v>3.9067869059883353E-4</c:v>
                </c:pt>
                <c:pt idx="4">
                  <c:v>3.9067869059883353E-4</c:v>
                </c:pt>
                <c:pt idx="5">
                  <c:v>3.9067869059883353E-4</c:v>
                </c:pt>
                <c:pt idx="6">
                  <c:v>2.9128423422387917E-4</c:v>
                </c:pt>
                <c:pt idx="7">
                  <c:v>2.9128423422387917E-4</c:v>
                </c:pt>
                <c:pt idx="8">
                  <c:v>2.9128423422387917E-4</c:v>
                </c:pt>
                <c:pt idx="9">
                  <c:v>2.3171758202611414E-4</c:v>
                </c:pt>
                <c:pt idx="10">
                  <c:v>2.3171758202611414E-4</c:v>
                </c:pt>
                <c:pt idx="11">
                  <c:v>2.3171758202611414E-4</c:v>
                </c:pt>
                <c:pt idx="12">
                  <c:v>1.9540415259566846E-4</c:v>
                </c:pt>
                <c:pt idx="13">
                  <c:v>1.9540415259566846E-4</c:v>
                </c:pt>
                <c:pt idx="14">
                  <c:v>1.9540415259566846E-4</c:v>
                </c:pt>
                <c:pt idx="15">
                  <c:v>1.72758567998893E-4</c:v>
                </c:pt>
                <c:pt idx="16">
                  <c:v>1.72758567998893E-4</c:v>
                </c:pt>
                <c:pt idx="17">
                  <c:v>1.72758567998893E-4</c:v>
                </c:pt>
                <c:pt idx="18">
                  <c:v>1.5835527849930586E-4</c:v>
                </c:pt>
                <c:pt idx="19">
                  <c:v>1.5835527849930586E-4</c:v>
                </c:pt>
                <c:pt idx="20">
                  <c:v>1.5835527849930586E-4</c:v>
                </c:pt>
                <c:pt idx="21">
                  <c:v>1.4903017983371181E-4</c:v>
                </c:pt>
                <c:pt idx="22">
                  <c:v>1.4903017983371181E-4</c:v>
                </c:pt>
                <c:pt idx="23">
                  <c:v>1.4903017983371181E-4</c:v>
                </c:pt>
                <c:pt idx="24">
                  <c:v>1.4290550647004518E-4</c:v>
                </c:pt>
                <c:pt idx="25">
                  <c:v>1.4290550647004518E-4</c:v>
                </c:pt>
                <c:pt idx="26">
                  <c:v>1.4290550647004518E-4</c:v>
                </c:pt>
                <c:pt idx="27">
                  <c:v>1.3883734242438328E-4</c:v>
                </c:pt>
                <c:pt idx="28">
                  <c:v>1.3883734242438328E-4</c:v>
                </c:pt>
                <c:pt idx="29">
                  <c:v>1.3883734242438328E-4</c:v>
                </c:pt>
                <c:pt idx="30">
                  <c:v>1.3611222568112036E-4</c:v>
                </c:pt>
                <c:pt idx="31">
                  <c:v>1.3611222568112036E-4</c:v>
                </c:pt>
                <c:pt idx="32">
                  <c:v>1.3611222568112036E-4</c:v>
                </c:pt>
                <c:pt idx="33">
                  <c:v>1.3427547978080157E-4</c:v>
                </c:pt>
                <c:pt idx="34">
                  <c:v>1.3427547978080157E-4</c:v>
                </c:pt>
                <c:pt idx="35">
                  <c:v>1.3427547978080157E-4</c:v>
                </c:pt>
                <c:pt idx="36">
                  <c:v>1.3303205748221858E-4</c:v>
                </c:pt>
                <c:pt idx="37">
                  <c:v>1.3303205748221858E-4</c:v>
                </c:pt>
                <c:pt idx="38">
                  <c:v>1.3303205748221858E-4</c:v>
                </c:pt>
                <c:pt idx="39">
                  <c:v>1.3218766638456447E-4</c:v>
                </c:pt>
                <c:pt idx="40">
                  <c:v>1.3218766638456447E-4</c:v>
                </c:pt>
                <c:pt idx="41">
                  <c:v>1.3218766638456447E-4</c:v>
                </c:pt>
                <c:pt idx="42">
                  <c:v>1.3161300749234273E-4</c:v>
                </c:pt>
                <c:pt idx="43">
                  <c:v>1.3161300749234273E-4</c:v>
                </c:pt>
                <c:pt idx="44">
                  <c:v>1.3161300749234273E-4</c:v>
                </c:pt>
                <c:pt idx="45">
                  <c:v>1.3122132989941415E-4</c:v>
                </c:pt>
                <c:pt idx="46">
                  <c:v>1.3122132989941415E-4</c:v>
                </c:pt>
                <c:pt idx="47">
                  <c:v>1.3122132989941415E-4</c:v>
                </c:pt>
                <c:pt idx="48">
                  <c:v>1.3095409077516773E-4</c:v>
                </c:pt>
                <c:pt idx="49">
                  <c:v>1.3095409077516773E-4</c:v>
                </c:pt>
                <c:pt idx="50">
                  <c:v>1.3095409077516773E-4</c:v>
                </c:pt>
                <c:pt idx="51">
                  <c:v>1.3077162433687561E-4</c:v>
                </c:pt>
                <c:pt idx="52">
                  <c:v>1.3077162433687561E-4</c:v>
                </c:pt>
                <c:pt idx="53">
                  <c:v>1.3077162433687561E-4</c:v>
                </c:pt>
                <c:pt idx="54">
                  <c:v>1.3064697821854598E-4</c:v>
                </c:pt>
                <c:pt idx="55">
                  <c:v>1.3064697821854598E-4</c:v>
                </c:pt>
                <c:pt idx="56">
                  <c:v>1.3064697821854598E-4</c:v>
                </c:pt>
                <c:pt idx="57">
                  <c:v>1.3056180129722428E-4</c:v>
                </c:pt>
                <c:pt idx="58">
                  <c:v>1.3056180129722428E-4</c:v>
                </c:pt>
                <c:pt idx="59">
                  <c:v>1.3056180129722428E-4</c:v>
                </c:pt>
                <c:pt idx="60">
                  <c:v>1.3050358218283375E-4</c:v>
                </c:pt>
                <c:pt idx="61">
                  <c:v>1.3050358218283375E-4</c:v>
                </c:pt>
                <c:pt idx="62">
                  <c:v>1.3050358218283375E-4</c:v>
                </c:pt>
                <c:pt idx="63">
                  <c:v>1.3046378263188718E-4</c:v>
                </c:pt>
                <c:pt idx="64">
                  <c:v>1.3046378263188718E-4</c:v>
                </c:pt>
                <c:pt idx="65">
                  <c:v>1.3046378263188718E-4</c:v>
                </c:pt>
                <c:pt idx="66">
                  <c:v>1.3043657205123738E-4</c:v>
                </c:pt>
                <c:pt idx="67">
                  <c:v>1.3043657205123738E-4</c:v>
                </c:pt>
                <c:pt idx="68">
                  <c:v>1.3043657205123738E-4</c:v>
                </c:pt>
                <c:pt idx="69">
                  <c:v>1.304179670522515E-4</c:v>
                </c:pt>
                <c:pt idx="70">
                  <c:v>1.304179670522515E-4</c:v>
                </c:pt>
                <c:pt idx="71">
                  <c:v>1.304179670522515E-4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8-4B60-8CB5-22085EB9BA6A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'Colebrook-Template'!$O$290:$O$361</c:f>
              <c:numCache>
                <c:formatCode>General</c:formatCode>
                <c:ptCount val="72"/>
                <c:pt idx="0">
                  <c:v>2.2835305491418351E-3</c:v>
                </c:pt>
                <c:pt idx="1">
                  <c:v>2.2835305491418351E-3</c:v>
                </c:pt>
                <c:pt idx="2">
                  <c:v>2.2835305491418351E-3</c:v>
                </c:pt>
                <c:pt idx="3">
                  <c:v>1.7572517040894686E-3</c:v>
                </c:pt>
                <c:pt idx="4">
                  <c:v>1.7572517040894686E-3</c:v>
                </c:pt>
                <c:pt idx="5">
                  <c:v>1.7572517040894686E-3</c:v>
                </c:pt>
                <c:pt idx="6">
                  <c:v>1.3500532160510281E-3</c:v>
                </c:pt>
                <c:pt idx="7">
                  <c:v>1.3500532160510281E-3</c:v>
                </c:pt>
                <c:pt idx="8">
                  <c:v>1.3500532160510281E-3</c:v>
                </c:pt>
                <c:pt idx="9">
                  <c:v>1.0331933286958639E-3</c:v>
                </c:pt>
                <c:pt idx="10">
                  <c:v>1.0331933286958639E-3</c:v>
                </c:pt>
                <c:pt idx="11">
                  <c:v>1.0331933286958639E-3</c:v>
                </c:pt>
                <c:pt idx="12">
                  <c:v>7.8691748396224337E-4</c:v>
                </c:pt>
                <c:pt idx="13">
                  <c:v>7.8691748396224337E-4</c:v>
                </c:pt>
                <c:pt idx="14">
                  <c:v>7.8691748396224337E-4</c:v>
                </c:pt>
                <c:pt idx="15">
                  <c:v>5.961910756608485E-4</c:v>
                </c:pt>
                <c:pt idx="16">
                  <c:v>5.961910756608485E-4</c:v>
                </c:pt>
                <c:pt idx="17">
                  <c:v>5.961910756608485E-4</c:v>
                </c:pt>
                <c:pt idx="18">
                  <c:v>4.4940860590614307E-4</c:v>
                </c:pt>
                <c:pt idx="19">
                  <c:v>4.4940860590614307E-4</c:v>
                </c:pt>
                <c:pt idx="20">
                  <c:v>4.4940860590614307E-4</c:v>
                </c:pt>
                <c:pt idx="21">
                  <c:v>3.3716638308801949E-4</c:v>
                </c:pt>
                <c:pt idx="22">
                  <c:v>3.3716638308801949E-4</c:v>
                </c:pt>
                <c:pt idx="23">
                  <c:v>3.3716638308801949E-4</c:v>
                </c:pt>
                <c:pt idx="24">
                  <c:v>2.5189270066101888E-4</c:v>
                </c:pt>
                <c:pt idx="25">
                  <c:v>2.5189270066101888E-4</c:v>
                </c:pt>
                <c:pt idx="26">
                  <c:v>2.5189270066101888E-4</c:v>
                </c:pt>
                <c:pt idx="27">
                  <c:v>1.874932260194917E-4</c:v>
                </c:pt>
                <c:pt idx="28">
                  <c:v>1.874932260194917E-4</c:v>
                </c:pt>
                <c:pt idx="29">
                  <c:v>1.874932260194917E-4</c:v>
                </c:pt>
                <c:pt idx="30">
                  <c:v>1.3911861557112937E-4</c:v>
                </c:pt>
                <c:pt idx="31">
                  <c:v>1.3911861557112937E-4</c:v>
                </c:pt>
                <c:pt idx="32">
                  <c:v>1.3911861557112937E-4</c:v>
                </c:pt>
                <c:pt idx="33">
                  <c:v>1.0295479010749564E-4</c:v>
                </c:pt>
                <c:pt idx="34">
                  <c:v>1.0295479010749564E-4</c:v>
                </c:pt>
                <c:pt idx="35">
                  <c:v>1.0295479010749564E-4</c:v>
                </c:pt>
                <c:pt idx="36">
                  <c:v>7.6034449270567794E-5</c:v>
                </c:pt>
                <c:pt idx="37">
                  <c:v>7.6034449270567794E-5</c:v>
                </c:pt>
                <c:pt idx="38">
                  <c:v>7.6034449270567794E-5</c:v>
                </c:pt>
                <c:pt idx="39">
                  <c:v>5.6069805518269011E-5</c:v>
                </c:pt>
                <c:pt idx="40">
                  <c:v>5.6069805518269011E-5</c:v>
                </c:pt>
                <c:pt idx="41">
                  <c:v>5.6069805518269011E-5</c:v>
                </c:pt>
                <c:pt idx="42">
                  <c:v>4.131288405108402E-5</c:v>
                </c:pt>
                <c:pt idx="43">
                  <c:v>4.131288405108402E-5</c:v>
                </c:pt>
                <c:pt idx="44">
                  <c:v>4.131288405108402E-5</c:v>
                </c:pt>
                <c:pt idx="45">
                  <c:v>3.0437557969886786E-5</c:v>
                </c:pt>
                <c:pt idx="46">
                  <c:v>3.0437557969886786E-5</c:v>
                </c:pt>
                <c:pt idx="47">
                  <c:v>3.0437557969886786E-5</c:v>
                </c:pt>
                <c:pt idx="48">
                  <c:v>2.2443971001914753E-5</c:v>
                </c:pt>
                <c:pt idx="49">
                  <c:v>2.2443971001914753E-5</c:v>
                </c:pt>
                <c:pt idx="50">
                  <c:v>2.2443971001914753E-5</c:v>
                </c:pt>
                <c:pt idx="51">
                  <c:v>1.658242508184582E-5</c:v>
                </c:pt>
                <c:pt idx="52">
                  <c:v>1.658242508184582E-5</c:v>
                </c:pt>
                <c:pt idx="53">
                  <c:v>1.658242508184582E-5</c:v>
                </c:pt>
                <c:pt idx="54">
                  <c:v>1.2293442057012549E-5</c:v>
                </c:pt>
                <c:pt idx="55">
                  <c:v>1.2293442057012549E-5</c:v>
                </c:pt>
                <c:pt idx="56">
                  <c:v>1.2293442057012549E-5</c:v>
                </c:pt>
                <c:pt idx="57">
                  <c:v>9.1611788755191492E-6</c:v>
                </c:pt>
                <c:pt idx="58">
                  <c:v>9.1611788755191492E-6</c:v>
                </c:pt>
                <c:pt idx="59">
                  <c:v>9.1611788755191492E-6</c:v>
                </c:pt>
                <c:pt idx="60">
                  <c:v>6.87768428747626E-6</c:v>
                </c:pt>
                <c:pt idx="61">
                  <c:v>6.87768428747626E-6</c:v>
                </c:pt>
                <c:pt idx="62">
                  <c:v>6.87768428747626E-6</c:v>
                </c:pt>
                <c:pt idx="63">
                  <c:v>5.2156238363326723E-6</c:v>
                </c:pt>
                <c:pt idx="64">
                  <c:v>5.2156238363326723E-6</c:v>
                </c:pt>
                <c:pt idx="65">
                  <c:v>5.2156238363326723E-6</c:v>
                </c:pt>
                <c:pt idx="66">
                  <c:v>4.0076498861590926E-6</c:v>
                </c:pt>
                <c:pt idx="67">
                  <c:v>4.0076498861590926E-6</c:v>
                </c:pt>
                <c:pt idx="68">
                  <c:v>4.0076498861590926E-6</c:v>
                </c:pt>
                <c:pt idx="69">
                  <c:v>3.1308825753501024E-6</c:v>
                </c:pt>
                <c:pt idx="70">
                  <c:v>3.1308825753501024E-6</c:v>
                </c:pt>
                <c:pt idx="71">
                  <c:v>3.1308825753501024E-6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8-4B60-8CB5-22085EB9BA6A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'Colebrook-Template'!$M$290:$M$361</c:f>
              <c:numCache>
                <c:formatCode>General</c:formatCode>
                <c:ptCount val="72"/>
                <c:pt idx="0">
                  <c:v>3.6490834807167971E-6</c:v>
                </c:pt>
                <c:pt idx="1">
                  <c:v>3.6490834807167971E-6</c:v>
                </c:pt>
                <c:pt idx="2">
                  <c:v>3.6490834807167971E-6</c:v>
                </c:pt>
                <c:pt idx="3">
                  <c:v>2.3398694778548057E-6</c:v>
                </c:pt>
                <c:pt idx="4">
                  <c:v>2.3398694778548057E-6</c:v>
                </c:pt>
                <c:pt idx="5">
                  <c:v>2.3398694778548057E-6</c:v>
                </c:pt>
                <c:pt idx="6">
                  <c:v>1.6541617520460239E-6</c:v>
                </c:pt>
                <c:pt idx="7">
                  <c:v>1.6541617520460239E-6</c:v>
                </c:pt>
                <c:pt idx="8">
                  <c:v>1.6541617520460239E-6</c:v>
                </c:pt>
                <c:pt idx="9">
                  <c:v>1.295828868111415E-6</c:v>
                </c:pt>
                <c:pt idx="10">
                  <c:v>1.295828868111415E-6</c:v>
                </c:pt>
                <c:pt idx="11">
                  <c:v>1.295828868111415E-6</c:v>
                </c:pt>
                <c:pt idx="12">
                  <c:v>1.1383444920576302E-6</c:v>
                </c:pt>
                <c:pt idx="13">
                  <c:v>1.1383444920576302E-6</c:v>
                </c:pt>
                <c:pt idx="14">
                  <c:v>1.1383444920576302E-6</c:v>
                </c:pt>
                <c:pt idx="15">
                  <c:v>1.0380964729495012E-6</c:v>
                </c:pt>
                <c:pt idx="16">
                  <c:v>1.0380964729495012E-6</c:v>
                </c:pt>
                <c:pt idx="17">
                  <c:v>1.0380964729495012E-6</c:v>
                </c:pt>
                <c:pt idx="18">
                  <c:v>9.7294993568752819E-7</c:v>
                </c:pt>
                <c:pt idx="19">
                  <c:v>9.7294993568752819E-7</c:v>
                </c:pt>
                <c:pt idx="20">
                  <c:v>9.7294993568752819E-7</c:v>
                </c:pt>
                <c:pt idx="21">
                  <c:v>9.2995815877128241E-7</c:v>
                </c:pt>
                <c:pt idx="22">
                  <c:v>9.2995815877128241E-7</c:v>
                </c:pt>
                <c:pt idx="23">
                  <c:v>9.2995815877128241E-7</c:v>
                </c:pt>
                <c:pt idx="24">
                  <c:v>9.0127956399455034E-7</c:v>
                </c:pt>
                <c:pt idx="25">
                  <c:v>9.0127956399455034E-7</c:v>
                </c:pt>
                <c:pt idx="26">
                  <c:v>9.0127956399455034E-7</c:v>
                </c:pt>
                <c:pt idx="27">
                  <c:v>8.820021690919555E-7</c:v>
                </c:pt>
                <c:pt idx="28">
                  <c:v>8.820021690919555E-7</c:v>
                </c:pt>
                <c:pt idx="29">
                  <c:v>8.820021690919555E-7</c:v>
                </c:pt>
                <c:pt idx="30">
                  <c:v>8.6897464957047532E-7</c:v>
                </c:pt>
                <c:pt idx="31">
                  <c:v>8.6897464957047532E-7</c:v>
                </c:pt>
                <c:pt idx="32">
                  <c:v>8.6897464957047532E-7</c:v>
                </c:pt>
                <c:pt idx="33">
                  <c:v>8.6013803703155478E-7</c:v>
                </c:pt>
                <c:pt idx="34">
                  <c:v>8.6013803703155478E-7</c:v>
                </c:pt>
                <c:pt idx="35">
                  <c:v>8.6013803703155478E-7</c:v>
                </c:pt>
                <c:pt idx="36">
                  <c:v>8.5412889044844675E-7</c:v>
                </c:pt>
                <c:pt idx="37">
                  <c:v>8.5412889044844675E-7</c:v>
                </c:pt>
                <c:pt idx="38">
                  <c:v>8.5412889044844675E-7</c:v>
                </c:pt>
                <c:pt idx="39">
                  <c:v>8.5003524663562757E-7</c:v>
                </c:pt>
                <c:pt idx="40">
                  <c:v>8.5003524663562757E-7</c:v>
                </c:pt>
                <c:pt idx="41">
                  <c:v>8.5003524663562757E-7</c:v>
                </c:pt>
                <c:pt idx="42">
                  <c:v>8.4724314618200847E-7</c:v>
                </c:pt>
                <c:pt idx="43">
                  <c:v>8.4724314618200847E-7</c:v>
                </c:pt>
                <c:pt idx="44">
                  <c:v>8.4724314618200847E-7</c:v>
                </c:pt>
                <c:pt idx="45">
                  <c:v>8.4533720276502855E-7</c:v>
                </c:pt>
                <c:pt idx="46">
                  <c:v>8.4533720276502855E-7</c:v>
                </c:pt>
                <c:pt idx="47">
                  <c:v>8.4533720276502855E-7</c:v>
                </c:pt>
                <c:pt idx="48">
                  <c:v>8.4403542606470428E-7</c:v>
                </c:pt>
                <c:pt idx="49">
                  <c:v>8.4403542606470428E-7</c:v>
                </c:pt>
                <c:pt idx="50">
                  <c:v>8.4403542606470428E-7</c:v>
                </c:pt>
                <c:pt idx="51">
                  <c:v>8.4314595370782452E-7</c:v>
                </c:pt>
                <c:pt idx="52">
                  <c:v>8.4314595370782452E-7</c:v>
                </c:pt>
                <c:pt idx="53">
                  <c:v>8.4314595370782452E-7</c:v>
                </c:pt>
                <c:pt idx="54">
                  <c:v>8.4253803843414854E-7</c:v>
                </c:pt>
                <c:pt idx="55">
                  <c:v>8.4253803843414854E-7</c:v>
                </c:pt>
                <c:pt idx="56">
                  <c:v>8.4253803843414854E-7</c:v>
                </c:pt>
                <c:pt idx="57">
                  <c:v>8.4212247868087342E-7</c:v>
                </c:pt>
                <c:pt idx="58">
                  <c:v>8.4212247868087342E-7</c:v>
                </c:pt>
                <c:pt idx="59">
                  <c:v>8.4212247868087342E-7</c:v>
                </c:pt>
                <c:pt idx="60">
                  <c:v>8.4183837423257302E-7</c:v>
                </c:pt>
                <c:pt idx="61">
                  <c:v>8.4183837423257302E-7</c:v>
                </c:pt>
                <c:pt idx="62">
                  <c:v>8.4183837423257302E-7</c:v>
                </c:pt>
                <c:pt idx="63">
                  <c:v>8.4164412482434781E-7</c:v>
                </c:pt>
                <c:pt idx="64">
                  <c:v>8.4164412482434781E-7</c:v>
                </c:pt>
                <c:pt idx="65">
                  <c:v>8.4164412482434781E-7</c:v>
                </c:pt>
                <c:pt idx="66">
                  <c:v>8.415113038340305E-7</c:v>
                </c:pt>
                <c:pt idx="67">
                  <c:v>8.415113038340305E-7</c:v>
                </c:pt>
                <c:pt idx="68">
                  <c:v>8.415113038340305E-7</c:v>
                </c:pt>
                <c:pt idx="69">
                  <c:v>8.4142048191460095E-7</c:v>
                </c:pt>
                <c:pt idx="70">
                  <c:v>8.4142048191460095E-7</c:v>
                </c:pt>
                <c:pt idx="71">
                  <c:v>8.4142048191460095E-7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D8-4B60-8CB5-22085EB9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'Colebrook-Template'!$N$362:$N$433</c:f>
              <c:numCache>
                <c:formatCode>General</c:formatCode>
                <c:ptCount val="72"/>
                <c:pt idx="0">
                  <c:v>6.6118369228805596E-4</c:v>
                </c:pt>
                <c:pt idx="1">
                  <c:v>6.6118369228805596E-4</c:v>
                </c:pt>
                <c:pt idx="2">
                  <c:v>6.6118369228805596E-4</c:v>
                </c:pt>
                <c:pt idx="3">
                  <c:v>4.7431505020731346E-4</c:v>
                </c:pt>
                <c:pt idx="4">
                  <c:v>4.7431505020731346E-4</c:v>
                </c:pt>
                <c:pt idx="5">
                  <c:v>4.7431505020731346E-4</c:v>
                </c:pt>
                <c:pt idx="6">
                  <c:v>3.5857345450694689E-4</c:v>
                </c:pt>
                <c:pt idx="7">
                  <c:v>3.5857345450694689E-4</c:v>
                </c:pt>
                <c:pt idx="8">
                  <c:v>3.5857345450694689E-4</c:v>
                </c:pt>
                <c:pt idx="9">
                  <c:v>2.8570312718209645E-4</c:v>
                </c:pt>
                <c:pt idx="10">
                  <c:v>2.8570312718209645E-4</c:v>
                </c:pt>
                <c:pt idx="11">
                  <c:v>2.8570312718209645E-4</c:v>
                </c:pt>
                <c:pt idx="12">
                  <c:v>2.3907009318799299E-4</c:v>
                </c:pt>
                <c:pt idx="13">
                  <c:v>2.3907009318799299E-4</c:v>
                </c:pt>
                <c:pt idx="14">
                  <c:v>2.3907009318799299E-4</c:v>
                </c:pt>
                <c:pt idx="15">
                  <c:v>2.0875254861502102E-4</c:v>
                </c:pt>
                <c:pt idx="16">
                  <c:v>2.0875254861502102E-4</c:v>
                </c:pt>
                <c:pt idx="17">
                  <c:v>2.0875254861502102E-4</c:v>
                </c:pt>
                <c:pt idx="18">
                  <c:v>1.8878916760724229E-4</c:v>
                </c:pt>
                <c:pt idx="19">
                  <c:v>1.8878916760724229E-4</c:v>
                </c:pt>
                <c:pt idx="20">
                  <c:v>1.8878916760724229E-4</c:v>
                </c:pt>
                <c:pt idx="21">
                  <c:v>1.755051820002268E-4</c:v>
                </c:pt>
                <c:pt idx="22">
                  <c:v>1.755051820002268E-4</c:v>
                </c:pt>
                <c:pt idx="23">
                  <c:v>1.755051820002268E-4</c:v>
                </c:pt>
                <c:pt idx="24">
                  <c:v>1.6659692445675223E-4</c:v>
                </c:pt>
                <c:pt idx="25">
                  <c:v>1.6659692445675223E-4</c:v>
                </c:pt>
                <c:pt idx="26">
                  <c:v>1.6659692445675223E-4</c:v>
                </c:pt>
                <c:pt idx="27">
                  <c:v>1.6058847293702605E-4</c:v>
                </c:pt>
                <c:pt idx="28">
                  <c:v>1.6058847293702605E-4</c:v>
                </c:pt>
                <c:pt idx="29">
                  <c:v>1.6058847293702605E-4</c:v>
                </c:pt>
                <c:pt idx="30">
                  <c:v>1.5651894975314551E-4</c:v>
                </c:pt>
                <c:pt idx="31">
                  <c:v>1.5651894975314551E-4</c:v>
                </c:pt>
                <c:pt idx="32">
                  <c:v>1.5651894975314551E-4</c:v>
                </c:pt>
                <c:pt idx="33">
                  <c:v>1.5375450636401222E-4</c:v>
                </c:pt>
                <c:pt idx="34">
                  <c:v>1.5375450636401222E-4</c:v>
                </c:pt>
                <c:pt idx="35">
                  <c:v>1.5375450636401222E-4</c:v>
                </c:pt>
                <c:pt idx="36">
                  <c:v>1.5187275606577677E-4</c:v>
                </c:pt>
                <c:pt idx="37">
                  <c:v>1.5187275606577677E-4</c:v>
                </c:pt>
                <c:pt idx="38">
                  <c:v>1.5187275606577677E-4</c:v>
                </c:pt>
                <c:pt idx="39">
                  <c:v>1.5058999291309161E-4</c:v>
                </c:pt>
                <c:pt idx="40">
                  <c:v>1.5058999291309161E-4</c:v>
                </c:pt>
                <c:pt idx="41">
                  <c:v>1.5058999291309161E-4</c:v>
                </c:pt>
                <c:pt idx="42">
                  <c:v>1.4971468365142238E-4</c:v>
                </c:pt>
                <c:pt idx="43">
                  <c:v>1.4971468365142238E-4</c:v>
                </c:pt>
                <c:pt idx="44">
                  <c:v>1.4971468365142238E-4</c:v>
                </c:pt>
                <c:pt idx="45">
                  <c:v>1.4911699903863429E-4</c:v>
                </c:pt>
                <c:pt idx="46">
                  <c:v>1.4911699903863429E-4</c:v>
                </c:pt>
                <c:pt idx="47">
                  <c:v>1.4911699903863429E-4</c:v>
                </c:pt>
                <c:pt idx="48">
                  <c:v>1.4870869089439465E-4</c:v>
                </c:pt>
                <c:pt idx="49">
                  <c:v>1.4870869089439465E-4</c:v>
                </c:pt>
                <c:pt idx="50">
                  <c:v>1.4870869089439465E-4</c:v>
                </c:pt>
                <c:pt idx="51">
                  <c:v>1.4842966474329367E-4</c:v>
                </c:pt>
                <c:pt idx="52">
                  <c:v>1.4842966474329367E-4</c:v>
                </c:pt>
                <c:pt idx="53">
                  <c:v>1.4842966474329367E-4</c:v>
                </c:pt>
                <c:pt idx="54">
                  <c:v>1.4823894438570351E-4</c:v>
                </c:pt>
                <c:pt idx="55">
                  <c:v>1.4823894438570351E-4</c:v>
                </c:pt>
                <c:pt idx="56">
                  <c:v>1.4823894438570351E-4</c:v>
                </c:pt>
                <c:pt idx="57">
                  <c:v>1.4810856291429253E-4</c:v>
                </c:pt>
                <c:pt idx="58">
                  <c:v>1.4810856291429253E-4</c:v>
                </c:pt>
                <c:pt idx="59">
                  <c:v>1.4810856291429253E-4</c:v>
                </c:pt>
                <c:pt idx="60">
                  <c:v>1.4801942144287983E-4</c:v>
                </c:pt>
                <c:pt idx="61">
                  <c:v>1.4801942144287983E-4</c:v>
                </c:pt>
                <c:pt idx="62">
                  <c:v>1.4801942144287983E-4</c:v>
                </c:pt>
                <c:pt idx="63">
                  <c:v>1.4795847130540107E-4</c:v>
                </c:pt>
                <c:pt idx="64">
                  <c:v>1.4795847130540107E-4</c:v>
                </c:pt>
                <c:pt idx="65">
                  <c:v>1.4795847130540107E-4</c:v>
                </c:pt>
                <c:pt idx="66">
                  <c:v>1.4791679486210463E-4</c:v>
                </c:pt>
                <c:pt idx="67">
                  <c:v>1.4791679486210463E-4</c:v>
                </c:pt>
                <c:pt idx="68">
                  <c:v>1.4791679486210463E-4</c:v>
                </c:pt>
                <c:pt idx="69">
                  <c:v>1.4788829642631285E-4</c:v>
                </c:pt>
                <c:pt idx="70">
                  <c:v>1.4788829642631285E-4</c:v>
                </c:pt>
                <c:pt idx="71">
                  <c:v>1.4788829642631285E-4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0-453F-9369-BDA24484F00E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'Colebrook-Template'!$O$362:$O$433</c:f>
              <c:numCache>
                <c:formatCode>General</c:formatCode>
                <c:ptCount val="72"/>
                <c:pt idx="0">
                  <c:v>2.4090061596933887E-3</c:v>
                </c:pt>
                <c:pt idx="1">
                  <c:v>2.4090061596933887E-3</c:v>
                </c:pt>
                <c:pt idx="2">
                  <c:v>2.4090061596933887E-3</c:v>
                </c:pt>
                <c:pt idx="3">
                  <c:v>1.8380498955788277E-3</c:v>
                </c:pt>
                <c:pt idx="4">
                  <c:v>1.8380498955788277E-3</c:v>
                </c:pt>
                <c:pt idx="5">
                  <c:v>1.8380498955788277E-3</c:v>
                </c:pt>
                <c:pt idx="6">
                  <c:v>1.3997611036034724E-3</c:v>
                </c:pt>
                <c:pt idx="7">
                  <c:v>1.3997611036034724E-3</c:v>
                </c:pt>
                <c:pt idx="8">
                  <c:v>1.3997611036034724E-3</c:v>
                </c:pt>
                <c:pt idx="9">
                  <c:v>1.0623222762174839E-3</c:v>
                </c:pt>
                <c:pt idx="10">
                  <c:v>1.0623222762174839E-3</c:v>
                </c:pt>
                <c:pt idx="11">
                  <c:v>1.0623222762174839E-3</c:v>
                </c:pt>
                <c:pt idx="12">
                  <c:v>8.0306627360703098E-4</c:v>
                </c:pt>
                <c:pt idx="13">
                  <c:v>8.0306627360703098E-4</c:v>
                </c:pt>
                <c:pt idx="14">
                  <c:v>8.0306627360703098E-4</c:v>
                </c:pt>
                <c:pt idx="15">
                  <c:v>6.0461385827863257E-4</c:v>
                </c:pt>
                <c:pt idx="16">
                  <c:v>6.0461385827863257E-4</c:v>
                </c:pt>
                <c:pt idx="17">
                  <c:v>6.0461385827863257E-4</c:v>
                </c:pt>
                <c:pt idx="18">
                  <c:v>4.5352526929938464E-4</c:v>
                </c:pt>
                <c:pt idx="19">
                  <c:v>4.5352526929938464E-4</c:v>
                </c:pt>
                <c:pt idx="20">
                  <c:v>4.5352526929938464E-4</c:v>
                </c:pt>
                <c:pt idx="21">
                  <c:v>3.3910360686303931E-4</c:v>
                </c:pt>
                <c:pt idx="22">
                  <c:v>3.3910360686303931E-4</c:v>
                </c:pt>
                <c:pt idx="23">
                  <c:v>3.3910360686303931E-4</c:v>
                </c:pt>
                <c:pt idx="24">
                  <c:v>2.5291346961424377E-4</c:v>
                </c:pt>
                <c:pt idx="25">
                  <c:v>2.5291346961424377E-4</c:v>
                </c:pt>
                <c:pt idx="26">
                  <c:v>2.5291346961424377E-4</c:v>
                </c:pt>
                <c:pt idx="27">
                  <c:v>1.8830670968804364E-4</c:v>
                </c:pt>
                <c:pt idx="28">
                  <c:v>1.8830670968804364E-4</c:v>
                </c:pt>
                <c:pt idx="29">
                  <c:v>1.8830670968804364E-4</c:v>
                </c:pt>
                <c:pt idx="30">
                  <c:v>1.4009235949913323E-4</c:v>
                </c:pt>
                <c:pt idx="31">
                  <c:v>1.4009235949913323E-4</c:v>
                </c:pt>
                <c:pt idx="32">
                  <c:v>1.4009235949913323E-4</c:v>
                </c:pt>
                <c:pt idx="33">
                  <c:v>1.0425379598343054E-4</c:v>
                </c:pt>
                <c:pt idx="34">
                  <c:v>1.0425379598343054E-4</c:v>
                </c:pt>
                <c:pt idx="35">
                  <c:v>1.0425379598343054E-4</c:v>
                </c:pt>
                <c:pt idx="36">
                  <c:v>7.7709200581491111E-5</c:v>
                </c:pt>
                <c:pt idx="37">
                  <c:v>7.7709200581491111E-5</c:v>
                </c:pt>
                <c:pt idx="38">
                  <c:v>7.7709200581491111E-5</c:v>
                </c:pt>
                <c:pt idx="39">
                  <c:v>5.8110264892080599E-5</c:v>
                </c:pt>
                <c:pt idx="40">
                  <c:v>5.8110264892080599E-5</c:v>
                </c:pt>
                <c:pt idx="41">
                  <c:v>5.8110264892080599E-5</c:v>
                </c:pt>
                <c:pt idx="42">
                  <c:v>4.3680506035939648E-5</c:v>
                </c:pt>
                <c:pt idx="43">
                  <c:v>4.3680506035939648E-5</c:v>
                </c:pt>
                <c:pt idx="44">
                  <c:v>4.3680506035939648E-5</c:v>
                </c:pt>
                <c:pt idx="45">
                  <c:v>3.3083518688761804E-5</c:v>
                </c:pt>
                <c:pt idx="46">
                  <c:v>3.3083518688761804E-5</c:v>
                </c:pt>
                <c:pt idx="47">
                  <c:v>3.3083518688761804E-5</c:v>
                </c:pt>
                <c:pt idx="48">
                  <c:v>2.5318972263529971E-5</c:v>
                </c:pt>
                <c:pt idx="49">
                  <c:v>2.5318972263529971E-5</c:v>
                </c:pt>
                <c:pt idx="50">
                  <c:v>2.5318972263529971E-5</c:v>
                </c:pt>
                <c:pt idx="51">
                  <c:v>1.9641488045091249E-5</c:v>
                </c:pt>
                <c:pt idx="52">
                  <c:v>1.9641488045091249E-5</c:v>
                </c:pt>
                <c:pt idx="53">
                  <c:v>1.9641488045091249E-5</c:v>
                </c:pt>
                <c:pt idx="54">
                  <c:v>1.5497827931573727E-5</c:v>
                </c:pt>
                <c:pt idx="55">
                  <c:v>1.5497827931573727E-5</c:v>
                </c:pt>
                <c:pt idx="56">
                  <c:v>1.5497827931573727E-5</c:v>
                </c:pt>
                <c:pt idx="57">
                  <c:v>1.2478742469540505E-5</c:v>
                </c:pt>
                <c:pt idx="58">
                  <c:v>1.2478742469540505E-5</c:v>
                </c:pt>
                <c:pt idx="59">
                  <c:v>1.2478742469540505E-5</c:v>
                </c:pt>
                <c:pt idx="60">
                  <c:v>1.0282435408848212E-5</c:v>
                </c:pt>
                <c:pt idx="61">
                  <c:v>1.0282435408848212E-5</c:v>
                </c:pt>
                <c:pt idx="62">
                  <c:v>1.0282435408848212E-5</c:v>
                </c:pt>
                <c:pt idx="63">
                  <c:v>8.6869471246087127E-6</c:v>
                </c:pt>
                <c:pt idx="64">
                  <c:v>8.6869471246087127E-6</c:v>
                </c:pt>
                <c:pt idx="65">
                  <c:v>8.6869471246087127E-6</c:v>
                </c:pt>
                <c:pt idx="66">
                  <c:v>7.5294314542118101E-6</c:v>
                </c:pt>
                <c:pt idx="67">
                  <c:v>7.5294314542118101E-6</c:v>
                </c:pt>
                <c:pt idx="68">
                  <c:v>7.5294314542118101E-6</c:v>
                </c:pt>
                <c:pt idx="69">
                  <c:v>6.6906723364817955E-6</c:v>
                </c:pt>
                <c:pt idx="70">
                  <c:v>6.6906723364817955E-6</c:v>
                </c:pt>
                <c:pt idx="71">
                  <c:v>6.6906723364817955E-6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0-453F-9369-BDA24484F00E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'Colebrook-Template'!$M$362:$M$433</c:f>
              <c:numCache>
                <c:formatCode>General</c:formatCode>
                <c:ptCount val="72"/>
                <c:pt idx="0">
                  <c:v>1.3136934620544549E-5</c:v>
                </c:pt>
                <c:pt idx="1">
                  <c:v>1.3136934620544549E-5</c:v>
                </c:pt>
                <c:pt idx="2">
                  <c:v>1.3136934620544549E-5</c:v>
                </c:pt>
                <c:pt idx="3">
                  <c:v>9.7848655406379548E-6</c:v>
                </c:pt>
                <c:pt idx="4">
                  <c:v>9.7848655406379548E-6</c:v>
                </c:pt>
                <c:pt idx="5">
                  <c:v>9.7848655406379548E-6</c:v>
                </c:pt>
                <c:pt idx="6">
                  <c:v>7.836521092680071E-6</c:v>
                </c:pt>
                <c:pt idx="7">
                  <c:v>7.836521092680071E-6</c:v>
                </c:pt>
                <c:pt idx="8">
                  <c:v>7.836521092680071E-6</c:v>
                </c:pt>
                <c:pt idx="9">
                  <c:v>6.6574542706282491E-6</c:v>
                </c:pt>
                <c:pt idx="10">
                  <c:v>6.6574542706282491E-6</c:v>
                </c:pt>
                <c:pt idx="11">
                  <c:v>6.6574542706282491E-6</c:v>
                </c:pt>
                <c:pt idx="12">
                  <c:v>5.9205124529337905E-6</c:v>
                </c:pt>
                <c:pt idx="13">
                  <c:v>5.9205124529337905E-6</c:v>
                </c:pt>
                <c:pt idx="14">
                  <c:v>5.9205124529337905E-6</c:v>
                </c:pt>
                <c:pt idx="15">
                  <c:v>5.4479177984539939E-6</c:v>
                </c:pt>
                <c:pt idx="16">
                  <c:v>5.4479177984539939E-6</c:v>
                </c:pt>
                <c:pt idx="17">
                  <c:v>5.4479177984539939E-6</c:v>
                </c:pt>
                <c:pt idx="18">
                  <c:v>5.1391589251797987E-6</c:v>
                </c:pt>
                <c:pt idx="19">
                  <c:v>5.1391589251797987E-6</c:v>
                </c:pt>
                <c:pt idx="20">
                  <c:v>5.1391589251797987E-6</c:v>
                </c:pt>
                <c:pt idx="21">
                  <c:v>4.9346304947378572E-6</c:v>
                </c:pt>
                <c:pt idx="22">
                  <c:v>4.9346304947378572E-6</c:v>
                </c:pt>
                <c:pt idx="23">
                  <c:v>4.9346304947378572E-6</c:v>
                </c:pt>
                <c:pt idx="24">
                  <c:v>4.7978337328752341E-6</c:v>
                </c:pt>
                <c:pt idx="25">
                  <c:v>4.7978337328752341E-6</c:v>
                </c:pt>
                <c:pt idx="26">
                  <c:v>4.7978337328752341E-6</c:v>
                </c:pt>
                <c:pt idx="27">
                  <c:v>4.7057111622061942E-6</c:v>
                </c:pt>
                <c:pt idx="28">
                  <c:v>4.7057111622061942E-6</c:v>
                </c:pt>
                <c:pt idx="29">
                  <c:v>4.7057111622061942E-6</c:v>
                </c:pt>
                <c:pt idx="30">
                  <c:v>4.6433760328562501E-6</c:v>
                </c:pt>
                <c:pt idx="31">
                  <c:v>4.6433760328562501E-6</c:v>
                </c:pt>
                <c:pt idx="32">
                  <c:v>4.6433760328562501E-6</c:v>
                </c:pt>
                <c:pt idx="33">
                  <c:v>4.6010567288784499E-6</c:v>
                </c:pt>
                <c:pt idx="34">
                  <c:v>4.6010567288784499E-6</c:v>
                </c:pt>
                <c:pt idx="35">
                  <c:v>4.6010567288784499E-6</c:v>
                </c:pt>
                <c:pt idx="36">
                  <c:v>4.5722610106518902E-6</c:v>
                </c:pt>
                <c:pt idx="37">
                  <c:v>4.5722610106518902E-6</c:v>
                </c:pt>
                <c:pt idx="38">
                  <c:v>4.5722610106518902E-6</c:v>
                </c:pt>
                <c:pt idx="39">
                  <c:v>4.5526362072723092E-6</c:v>
                </c:pt>
                <c:pt idx="40">
                  <c:v>4.5526362072723092E-6</c:v>
                </c:pt>
                <c:pt idx="41">
                  <c:v>4.5526362072723092E-6</c:v>
                </c:pt>
                <c:pt idx="42">
                  <c:v>4.5392471553773461E-6</c:v>
                </c:pt>
                <c:pt idx="43">
                  <c:v>4.5392471553773461E-6</c:v>
                </c:pt>
                <c:pt idx="44">
                  <c:v>4.5392471553773461E-6</c:v>
                </c:pt>
                <c:pt idx="45">
                  <c:v>4.5301057407104439E-6</c:v>
                </c:pt>
                <c:pt idx="46">
                  <c:v>4.5301057407104439E-6</c:v>
                </c:pt>
                <c:pt idx="47">
                  <c:v>4.5301057407104439E-6</c:v>
                </c:pt>
                <c:pt idx="48">
                  <c:v>4.5238612379761012E-6</c:v>
                </c:pt>
                <c:pt idx="49">
                  <c:v>4.5238612379761012E-6</c:v>
                </c:pt>
                <c:pt idx="50">
                  <c:v>4.5238612379761012E-6</c:v>
                </c:pt>
                <c:pt idx="51">
                  <c:v>4.5195941318215693E-6</c:v>
                </c:pt>
                <c:pt idx="52">
                  <c:v>4.5195941318215693E-6</c:v>
                </c:pt>
                <c:pt idx="53">
                  <c:v>4.5195941318215693E-6</c:v>
                </c:pt>
                <c:pt idx="54">
                  <c:v>4.5166775700239414E-6</c:v>
                </c:pt>
                <c:pt idx="55">
                  <c:v>4.5166775700239414E-6</c:v>
                </c:pt>
                <c:pt idx="56">
                  <c:v>4.5166775700239414E-6</c:v>
                </c:pt>
                <c:pt idx="57">
                  <c:v>4.5146837763798686E-6</c:v>
                </c:pt>
                <c:pt idx="58">
                  <c:v>4.5146837763798686E-6</c:v>
                </c:pt>
                <c:pt idx="59">
                  <c:v>4.5146837763798686E-6</c:v>
                </c:pt>
                <c:pt idx="60">
                  <c:v>4.5133206458131125E-6</c:v>
                </c:pt>
                <c:pt idx="61">
                  <c:v>4.5133206458131125E-6</c:v>
                </c:pt>
                <c:pt idx="62">
                  <c:v>4.5133206458131125E-6</c:v>
                </c:pt>
                <c:pt idx="63">
                  <c:v>4.512388620300789E-6</c:v>
                </c:pt>
                <c:pt idx="64">
                  <c:v>4.512388620300789E-6</c:v>
                </c:pt>
                <c:pt idx="65">
                  <c:v>4.512388620300789E-6</c:v>
                </c:pt>
                <c:pt idx="66">
                  <c:v>4.5117513250564345E-6</c:v>
                </c:pt>
                <c:pt idx="67">
                  <c:v>4.5117513250564345E-6</c:v>
                </c:pt>
                <c:pt idx="68">
                  <c:v>4.5117513250564345E-6</c:v>
                </c:pt>
                <c:pt idx="69">
                  <c:v>4.5113155434511887E-6</c:v>
                </c:pt>
                <c:pt idx="70">
                  <c:v>4.5113155434511887E-6</c:v>
                </c:pt>
                <c:pt idx="71">
                  <c:v>4.5113155434511887E-6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0-453F-9369-BDA24484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'Colebrook-Template'!$N$434:$N$505</c:f>
              <c:numCache>
                <c:formatCode>General</c:formatCode>
                <c:ptCount val="72"/>
                <c:pt idx="0">
                  <c:v>7.6153016851691901E-4</c:v>
                </c:pt>
                <c:pt idx="1">
                  <c:v>7.6153016851691901E-4</c:v>
                </c:pt>
                <c:pt idx="2">
                  <c:v>7.6153016851691901E-4</c:v>
                </c:pt>
                <c:pt idx="3">
                  <c:v>5.5559384554096369E-4</c:v>
                </c:pt>
                <c:pt idx="4">
                  <c:v>5.5559384554096369E-4</c:v>
                </c:pt>
                <c:pt idx="5">
                  <c:v>5.5559384554096369E-4</c:v>
                </c:pt>
                <c:pt idx="6">
                  <c:v>4.2455033544276655E-4</c:v>
                </c:pt>
                <c:pt idx="7">
                  <c:v>4.2455033544276655E-4</c:v>
                </c:pt>
                <c:pt idx="8">
                  <c:v>4.2455033544276655E-4</c:v>
                </c:pt>
                <c:pt idx="9">
                  <c:v>3.3991560284135636E-4</c:v>
                </c:pt>
                <c:pt idx="10">
                  <c:v>3.3991560284135636E-4</c:v>
                </c:pt>
                <c:pt idx="11">
                  <c:v>3.3991560284135636E-4</c:v>
                </c:pt>
                <c:pt idx="12">
                  <c:v>2.8453851551413223E-4</c:v>
                </c:pt>
                <c:pt idx="13">
                  <c:v>2.8453851551413223E-4</c:v>
                </c:pt>
                <c:pt idx="14">
                  <c:v>2.8453851551413223E-4</c:v>
                </c:pt>
                <c:pt idx="15">
                  <c:v>2.4787785391794381E-4</c:v>
                </c:pt>
                <c:pt idx="16">
                  <c:v>2.4787785391794381E-4</c:v>
                </c:pt>
                <c:pt idx="17">
                  <c:v>2.4787785391794381E-4</c:v>
                </c:pt>
                <c:pt idx="18">
                  <c:v>2.2339521591985267E-4</c:v>
                </c:pt>
                <c:pt idx="19">
                  <c:v>2.2339521591985267E-4</c:v>
                </c:pt>
                <c:pt idx="20">
                  <c:v>2.2339521591985267E-4</c:v>
                </c:pt>
                <c:pt idx="21">
                  <c:v>2.0693119443349062E-4</c:v>
                </c:pt>
                <c:pt idx="22">
                  <c:v>2.0693119443349062E-4</c:v>
                </c:pt>
                <c:pt idx="23">
                  <c:v>2.0693119443349062E-4</c:v>
                </c:pt>
                <c:pt idx="24">
                  <c:v>1.9580509545913394E-4</c:v>
                </c:pt>
                <c:pt idx="25">
                  <c:v>1.9580509545913394E-4</c:v>
                </c:pt>
                <c:pt idx="26">
                  <c:v>1.9580509545913394E-4</c:v>
                </c:pt>
                <c:pt idx="27">
                  <c:v>1.8825932618804497E-4</c:v>
                </c:pt>
                <c:pt idx="28">
                  <c:v>1.8825932618804497E-4</c:v>
                </c:pt>
                <c:pt idx="29">
                  <c:v>1.8825932618804497E-4</c:v>
                </c:pt>
                <c:pt idx="30">
                  <c:v>1.8312869050558789E-4</c:v>
                </c:pt>
                <c:pt idx="31">
                  <c:v>1.8312869050558789E-4</c:v>
                </c:pt>
                <c:pt idx="32">
                  <c:v>1.8312869050558789E-4</c:v>
                </c:pt>
                <c:pt idx="33">
                  <c:v>1.7963395829996565E-4</c:v>
                </c:pt>
                <c:pt idx="34">
                  <c:v>1.7963395829996565E-4</c:v>
                </c:pt>
                <c:pt idx="35">
                  <c:v>1.7963395829996565E-4</c:v>
                </c:pt>
                <c:pt idx="36">
                  <c:v>1.7725061726804603E-4</c:v>
                </c:pt>
                <c:pt idx="37">
                  <c:v>1.7725061726804603E-4</c:v>
                </c:pt>
                <c:pt idx="38">
                  <c:v>1.7725061726804603E-4</c:v>
                </c:pt>
                <c:pt idx="39">
                  <c:v>1.7562381118416126E-4</c:v>
                </c:pt>
                <c:pt idx="40">
                  <c:v>1.7562381118416126E-4</c:v>
                </c:pt>
                <c:pt idx="41">
                  <c:v>1.7562381118416126E-4</c:v>
                </c:pt>
                <c:pt idx="42">
                  <c:v>1.7451274481085355E-4</c:v>
                </c:pt>
                <c:pt idx="43">
                  <c:v>1.7451274481085355E-4</c:v>
                </c:pt>
                <c:pt idx="44">
                  <c:v>1.7451274481085355E-4</c:v>
                </c:pt>
                <c:pt idx="45">
                  <c:v>1.7375361164195802E-4</c:v>
                </c:pt>
                <c:pt idx="46">
                  <c:v>1.7375361164195802E-4</c:v>
                </c:pt>
                <c:pt idx="47">
                  <c:v>1.7375361164195802E-4</c:v>
                </c:pt>
                <c:pt idx="48">
                  <c:v>1.7323479080932902E-4</c:v>
                </c:pt>
                <c:pt idx="49">
                  <c:v>1.7323479080932902E-4</c:v>
                </c:pt>
                <c:pt idx="50">
                  <c:v>1.7323479080932902E-4</c:v>
                </c:pt>
                <c:pt idx="51">
                  <c:v>1.7288014076219382E-4</c:v>
                </c:pt>
                <c:pt idx="52">
                  <c:v>1.7288014076219382E-4</c:v>
                </c:pt>
                <c:pt idx="53">
                  <c:v>1.7288014076219382E-4</c:v>
                </c:pt>
                <c:pt idx="54">
                  <c:v>1.7263768177194772E-4</c:v>
                </c:pt>
                <c:pt idx="55">
                  <c:v>1.7263768177194772E-4</c:v>
                </c:pt>
                <c:pt idx="56">
                  <c:v>1.7263768177194772E-4</c:v>
                </c:pt>
                <c:pt idx="57">
                  <c:v>1.7247190790148359E-4</c:v>
                </c:pt>
                <c:pt idx="58">
                  <c:v>1.7247190790148359E-4</c:v>
                </c:pt>
                <c:pt idx="59">
                  <c:v>1.7247190790148359E-4</c:v>
                </c:pt>
                <c:pt idx="60">
                  <c:v>1.7235855820889323E-4</c:v>
                </c:pt>
                <c:pt idx="61">
                  <c:v>1.7235855820889323E-4</c:v>
                </c:pt>
                <c:pt idx="62">
                  <c:v>1.7235855820889323E-4</c:v>
                </c:pt>
                <c:pt idx="63">
                  <c:v>1.7228105086687651E-4</c:v>
                </c:pt>
                <c:pt idx="64">
                  <c:v>1.7228105086687651E-4</c:v>
                </c:pt>
                <c:pt idx="65">
                  <c:v>1.7228105086687651E-4</c:v>
                </c:pt>
                <c:pt idx="66">
                  <c:v>1.7222805064495694E-4</c:v>
                </c:pt>
                <c:pt idx="67">
                  <c:v>1.7222805064495694E-4</c:v>
                </c:pt>
                <c:pt idx="68">
                  <c:v>1.7222805064495694E-4</c:v>
                </c:pt>
                <c:pt idx="69">
                  <c:v>1.7219180790864486E-4</c:v>
                </c:pt>
                <c:pt idx="70">
                  <c:v>1.7219180790864486E-4</c:v>
                </c:pt>
                <c:pt idx="71">
                  <c:v>1.7219180790864486E-4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E-402B-A14A-89BDB9E7E97E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'Colebrook-Template'!$O$434:$O$505</c:f>
              <c:numCache>
                <c:formatCode>General</c:formatCode>
                <c:ptCount val="72"/>
                <c:pt idx="0">
                  <c:v>2.5255351696100992E-3</c:v>
                </c:pt>
                <c:pt idx="1">
                  <c:v>2.5255351696100992E-3</c:v>
                </c:pt>
                <c:pt idx="2">
                  <c:v>2.5255351696100992E-3</c:v>
                </c:pt>
                <c:pt idx="3">
                  <c:v>1.9158233722787466E-3</c:v>
                </c:pt>
                <c:pt idx="4">
                  <c:v>1.9158233722787466E-3</c:v>
                </c:pt>
                <c:pt idx="5">
                  <c:v>1.9158233722787466E-3</c:v>
                </c:pt>
                <c:pt idx="6">
                  <c:v>1.4511829208662952E-3</c:v>
                </c:pt>
                <c:pt idx="7">
                  <c:v>1.4511829208662952E-3</c:v>
                </c:pt>
                <c:pt idx="8">
                  <c:v>1.4511829208662952E-3</c:v>
                </c:pt>
                <c:pt idx="9">
                  <c:v>1.0965401159028498E-3</c:v>
                </c:pt>
                <c:pt idx="10">
                  <c:v>1.0965401159028498E-3</c:v>
                </c:pt>
                <c:pt idx="11">
                  <c:v>1.0965401159028498E-3</c:v>
                </c:pt>
                <c:pt idx="12">
                  <c:v>8.2649119599380316E-4</c:v>
                </c:pt>
                <c:pt idx="13">
                  <c:v>8.2649119599380316E-4</c:v>
                </c:pt>
                <c:pt idx="14">
                  <c:v>8.2649119599380316E-4</c:v>
                </c:pt>
                <c:pt idx="15">
                  <c:v>6.2153756227410761E-4</c:v>
                </c:pt>
                <c:pt idx="16">
                  <c:v>6.2153756227410761E-4</c:v>
                </c:pt>
                <c:pt idx="17">
                  <c:v>6.2153756227410761E-4</c:v>
                </c:pt>
                <c:pt idx="18">
                  <c:v>4.6671776092332973E-4</c:v>
                </c:pt>
                <c:pt idx="19">
                  <c:v>4.6671776092332973E-4</c:v>
                </c:pt>
                <c:pt idx="20">
                  <c:v>4.6671776092332973E-4</c:v>
                </c:pt>
                <c:pt idx="21">
                  <c:v>3.5029005797736212E-4</c:v>
                </c:pt>
                <c:pt idx="22">
                  <c:v>3.5029005797736212E-4</c:v>
                </c:pt>
                <c:pt idx="23">
                  <c:v>3.5029005797736212E-4</c:v>
                </c:pt>
                <c:pt idx="24">
                  <c:v>2.6313120714661908E-4</c:v>
                </c:pt>
                <c:pt idx="25">
                  <c:v>2.6313120714661908E-4</c:v>
                </c:pt>
                <c:pt idx="26">
                  <c:v>2.6313120714661908E-4</c:v>
                </c:pt>
                <c:pt idx="27">
                  <c:v>1.9815399703110304E-4</c:v>
                </c:pt>
                <c:pt idx="28">
                  <c:v>1.9815399703110304E-4</c:v>
                </c:pt>
                <c:pt idx="29">
                  <c:v>1.9815399703110304E-4</c:v>
                </c:pt>
                <c:pt idx="30">
                  <c:v>1.4989549725090423E-4</c:v>
                </c:pt>
                <c:pt idx="31">
                  <c:v>1.4989549725090423E-4</c:v>
                </c:pt>
                <c:pt idx="32">
                  <c:v>1.4989549725090423E-4</c:v>
                </c:pt>
                <c:pt idx="33">
                  <c:v>1.1417569158755914E-4</c:v>
                </c:pt>
                <c:pt idx="34">
                  <c:v>1.1417569158755914E-4</c:v>
                </c:pt>
                <c:pt idx="35">
                  <c:v>1.1417569158755914E-4</c:v>
                </c:pt>
                <c:pt idx="36">
                  <c:v>8.7818035665154781E-5</c:v>
                </c:pt>
                <c:pt idx="37">
                  <c:v>8.7818035665154781E-5</c:v>
                </c:pt>
                <c:pt idx="38">
                  <c:v>8.7818035665154781E-5</c:v>
                </c:pt>
                <c:pt idx="39">
                  <c:v>6.842188162528573E-5</c:v>
                </c:pt>
                <c:pt idx="40">
                  <c:v>6.842188162528573E-5</c:v>
                </c:pt>
                <c:pt idx="41">
                  <c:v>6.842188162528573E-5</c:v>
                </c:pt>
                <c:pt idx="42">
                  <c:v>5.4183892107637077E-5</c:v>
                </c:pt>
                <c:pt idx="43">
                  <c:v>5.4183892107637077E-5</c:v>
                </c:pt>
                <c:pt idx="44">
                  <c:v>5.4183892107637077E-5</c:v>
                </c:pt>
                <c:pt idx="45">
                  <c:v>4.3755666082750944E-5</c:v>
                </c:pt>
                <c:pt idx="46">
                  <c:v>4.3755666082750944E-5</c:v>
                </c:pt>
                <c:pt idx="47">
                  <c:v>4.3755666082750944E-5</c:v>
                </c:pt>
                <c:pt idx="48">
                  <c:v>3.6133188862447208E-5</c:v>
                </c:pt>
                <c:pt idx="49">
                  <c:v>3.6133188862447208E-5</c:v>
                </c:pt>
                <c:pt idx="50">
                  <c:v>3.6133188862447208E-5</c:v>
                </c:pt>
                <c:pt idx="51">
                  <c:v>3.0571760962119776E-5</c:v>
                </c:pt>
                <c:pt idx="52">
                  <c:v>3.0571760962119776E-5</c:v>
                </c:pt>
                <c:pt idx="53">
                  <c:v>3.0571760962119776E-5</c:v>
                </c:pt>
                <c:pt idx="54">
                  <c:v>2.6520871548821323E-5</c:v>
                </c:pt>
                <c:pt idx="55">
                  <c:v>2.6520871548821323E-5</c:v>
                </c:pt>
                <c:pt idx="56">
                  <c:v>2.6520871548821323E-5</c:v>
                </c:pt>
                <c:pt idx="57">
                  <c:v>2.3574737939902057E-5</c:v>
                </c:pt>
                <c:pt idx="58">
                  <c:v>2.3574737939902057E-5</c:v>
                </c:pt>
                <c:pt idx="59">
                  <c:v>2.3574737939902057E-5</c:v>
                </c:pt>
                <c:pt idx="60">
                  <c:v>2.1435068113681566E-5</c:v>
                </c:pt>
                <c:pt idx="61">
                  <c:v>2.1435068113681566E-5</c:v>
                </c:pt>
                <c:pt idx="62">
                  <c:v>2.1435068113681566E-5</c:v>
                </c:pt>
                <c:pt idx="63">
                  <c:v>1.9883101738796261E-5</c:v>
                </c:pt>
                <c:pt idx="64">
                  <c:v>1.9883101738796261E-5</c:v>
                </c:pt>
                <c:pt idx="65">
                  <c:v>1.9883101738796261E-5</c:v>
                </c:pt>
                <c:pt idx="66">
                  <c:v>1.8758749468619773E-5</c:v>
                </c:pt>
                <c:pt idx="67">
                  <c:v>1.8758749468619773E-5</c:v>
                </c:pt>
                <c:pt idx="68">
                  <c:v>1.8758749468619773E-5</c:v>
                </c:pt>
                <c:pt idx="69">
                  <c:v>1.7945083913797899E-5</c:v>
                </c:pt>
                <c:pt idx="70">
                  <c:v>1.7945083913797899E-5</c:v>
                </c:pt>
                <c:pt idx="71">
                  <c:v>1.7945083913797899E-5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E-402B-A14A-89BDB9E7E97E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'Colebrook-Template'!$M$434:$M$505</c:f>
              <c:numCache>
                <c:formatCode>General</c:formatCode>
                <c:ptCount val="72"/>
                <c:pt idx="0">
                  <c:v>3.3547313308790461E-5</c:v>
                </c:pt>
                <c:pt idx="1">
                  <c:v>3.3547313308790461E-5</c:v>
                </c:pt>
                <c:pt idx="2">
                  <c:v>3.3547313308790461E-5</c:v>
                </c:pt>
                <c:pt idx="3">
                  <c:v>2.7103434329947551E-5</c:v>
                </c:pt>
                <c:pt idx="4">
                  <c:v>2.7103434329947551E-5</c:v>
                </c:pt>
                <c:pt idx="5">
                  <c:v>2.7103434329947551E-5</c:v>
                </c:pt>
                <c:pt idx="6">
                  <c:v>2.3152948068802526E-5</c:v>
                </c:pt>
                <c:pt idx="7">
                  <c:v>2.3152948068802526E-5</c:v>
                </c:pt>
                <c:pt idx="8">
                  <c:v>2.3152948068802526E-5</c:v>
                </c:pt>
                <c:pt idx="9">
                  <c:v>2.066035965030133E-5</c:v>
                </c:pt>
                <c:pt idx="10">
                  <c:v>2.066035965030133E-5</c:v>
                </c:pt>
                <c:pt idx="11">
                  <c:v>2.066035965030133E-5</c:v>
                </c:pt>
                <c:pt idx="12">
                  <c:v>1.905265827187308E-5</c:v>
                </c:pt>
                <c:pt idx="13">
                  <c:v>1.905265827187308E-5</c:v>
                </c:pt>
                <c:pt idx="14">
                  <c:v>1.905265827187308E-5</c:v>
                </c:pt>
                <c:pt idx="15">
                  <c:v>1.7997626343788098E-5</c:v>
                </c:pt>
                <c:pt idx="16">
                  <c:v>1.7997626343788098E-5</c:v>
                </c:pt>
                <c:pt idx="17">
                  <c:v>1.7997626343788098E-5</c:v>
                </c:pt>
                <c:pt idx="18">
                  <c:v>1.7296856081872036E-5</c:v>
                </c:pt>
                <c:pt idx="19">
                  <c:v>1.7296856081872036E-5</c:v>
                </c:pt>
                <c:pt idx="20">
                  <c:v>1.7296856081872036E-5</c:v>
                </c:pt>
                <c:pt idx="21">
                  <c:v>1.6827192692858706E-5</c:v>
                </c:pt>
                <c:pt idx="22">
                  <c:v>1.6827192692858706E-5</c:v>
                </c:pt>
                <c:pt idx="23">
                  <c:v>1.6827192692858706E-5</c:v>
                </c:pt>
                <c:pt idx="24">
                  <c:v>1.6510482353834788E-5</c:v>
                </c:pt>
                <c:pt idx="25">
                  <c:v>1.6510482353834788E-5</c:v>
                </c:pt>
                <c:pt idx="26">
                  <c:v>1.6510482353834788E-5</c:v>
                </c:pt>
                <c:pt idx="27">
                  <c:v>1.6295985147435355E-5</c:v>
                </c:pt>
                <c:pt idx="28">
                  <c:v>1.6295985147435355E-5</c:v>
                </c:pt>
                <c:pt idx="29">
                  <c:v>1.6295985147435355E-5</c:v>
                </c:pt>
                <c:pt idx="30">
                  <c:v>1.6150273027926154E-5</c:v>
                </c:pt>
                <c:pt idx="31">
                  <c:v>1.6150273027926154E-5</c:v>
                </c:pt>
                <c:pt idx="32">
                  <c:v>1.6150273027926154E-5</c:v>
                </c:pt>
                <c:pt idx="33">
                  <c:v>1.6051080794179939E-5</c:v>
                </c:pt>
                <c:pt idx="34">
                  <c:v>1.6051080794179939E-5</c:v>
                </c:pt>
                <c:pt idx="35">
                  <c:v>1.6051080794179939E-5</c:v>
                </c:pt>
                <c:pt idx="36">
                  <c:v>1.5983460712007402E-5</c:v>
                </c:pt>
                <c:pt idx="37">
                  <c:v>1.5983460712007402E-5</c:v>
                </c:pt>
                <c:pt idx="38">
                  <c:v>1.5983460712007402E-5</c:v>
                </c:pt>
                <c:pt idx="39">
                  <c:v>1.5937317477107693E-5</c:v>
                </c:pt>
                <c:pt idx="40">
                  <c:v>1.5937317477107693E-5</c:v>
                </c:pt>
                <c:pt idx="41">
                  <c:v>1.5937317477107693E-5</c:v>
                </c:pt>
                <c:pt idx="42">
                  <c:v>1.5905808596575199E-5</c:v>
                </c:pt>
                <c:pt idx="43">
                  <c:v>1.5905808596575199E-5</c:v>
                </c:pt>
                <c:pt idx="44">
                  <c:v>1.5905808596575199E-5</c:v>
                </c:pt>
                <c:pt idx="45">
                  <c:v>1.588428290330568E-5</c:v>
                </c:pt>
                <c:pt idx="46">
                  <c:v>1.588428290330568E-5</c:v>
                </c:pt>
                <c:pt idx="47">
                  <c:v>1.588428290330568E-5</c:v>
                </c:pt>
                <c:pt idx="48">
                  <c:v>1.5869572655077824E-5</c:v>
                </c:pt>
                <c:pt idx="49">
                  <c:v>1.5869572655077824E-5</c:v>
                </c:pt>
                <c:pt idx="50">
                  <c:v>1.5869572655077824E-5</c:v>
                </c:pt>
                <c:pt idx="51">
                  <c:v>1.585951775649741E-5</c:v>
                </c:pt>
                <c:pt idx="52">
                  <c:v>1.585951775649741E-5</c:v>
                </c:pt>
                <c:pt idx="53">
                  <c:v>1.585951775649741E-5</c:v>
                </c:pt>
                <c:pt idx="54">
                  <c:v>1.5852643923702781E-5</c:v>
                </c:pt>
                <c:pt idx="55">
                  <c:v>1.5852643923702781E-5</c:v>
                </c:pt>
                <c:pt idx="56">
                  <c:v>1.5852643923702781E-5</c:v>
                </c:pt>
                <c:pt idx="57">
                  <c:v>1.5847944277738724E-5</c:v>
                </c:pt>
                <c:pt idx="58">
                  <c:v>1.5847944277738724E-5</c:v>
                </c:pt>
                <c:pt idx="59">
                  <c:v>1.5847944277738724E-5</c:v>
                </c:pt>
                <c:pt idx="60">
                  <c:v>1.5844730902186965E-5</c:v>
                </c:pt>
                <c:pt idx="61">
                  <c:v>1.5844730902186965E-5</c:v>
                </c:pt>
                <c:pt idx="62">
                  <c:v>1.5844730902186965E-5</c:v>
                </c:pt>
                <c:pt idx="63">
                  <c:v>1.5842533656773572E-5</c:v>
                </c:pt>
                <c:pt idx="64">
                  <c:v>1.5842533656773572E-5</c:v>
                </c:pt>
                <c:pt idx="65">
                  <c:v>1.5842533656773572E-5</c:v>
                </c:pt>
                <c:pt idx="66">
                  <c:v>1.5841031173260967E-5</c:v>
                </c:pt>
                <c:pt idx="67">
                  <c:v>1.5841031173260967E-5</c:v>
                </c:pt>
                <c:pt idx="68">
                  <c:v>1.5841031173260967E-5</c:v>
                </c:pt>
                <c:pt idx="69">
                  <c:v>1.5840003747491505E-5</c:v>
                </c:pt>
                <c:pt idx="70">
                  <c:v>1.5840003747491505E-5</c:v>
                </c:pt>
                <c:pt idx="71">
                  <c:v>1.5840003747491505E-5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E-402B-A14A-89BDB9E7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 (hydraulically smooth pipe)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'Colebrook-Template'!$Q$2:$Q$73</c:f>
              <c:numCache>
                <c:formatCode>General</c:formatCode>
                <c:ptCount val="72"/>
                <c:pt idx="0">
                  <c:v>1.3029349719107899</c:v>
                </c:pt>
                <c:pt idx="1">
                  <c:v>1.3029349719107899</c:v>
                </c:pt>
                <c:pt idx="2">
                  <c:v>1.3029349719107899</c:v>
                </c:pt>
                <c:pt idx="3">
                  <c:v>0.66159636134501487</c:v>
                </c:pt>
                <c:pt idx="4">
                  <c:v>0.66159636134501487</c:v>
                </c:pt>
                <c:pt idx="5">
                  <c:v>0.66159636134501487</c:v>
                </c:pt>
                <c:pt idx="6">
                  <c:v>0.19377478389576033</c:v>
                </c:pt>
                <c:pt idx="7">
                  <c:v>0.19377478389576033</c:v>
                </c:pt>
                <c:pt idx="8">
                  <c:v>0.19377478389576033</c:v>
                </c:pt>
                <c:pt idx="9">
                  <c:v>0.19186022747791875</c:v>
                </c:pt>
                <c:pt idx="10">
                  <c:v>0.19186022747791875</c:v>
                </c:pt>
                <c:pt idx="11">
                  <c:v>0.19186022747791875</c:v>
                </c:pt>
                <c:pt idx="12">
                  <c:v>0.45978217817962946</c:v>
                </c:pt>
                <c:pt idx="13">
                  <c:v>0.45978217817962946</c:v>
                </c:pt>
                <c:pt idx="14">
                  <c:v>0.45978217817962946</c:v>
                </c:pt>
                <c:pt idx="15">
                  <c:v>0.66206507533482217</c:v>
                </c:pt>
                <c:pt idx="16">
                  <c:v>0.66206507533482217</c:v>
                </c:pt>
                <c:pt idx="17">
                  <c:v>0.66206507533482217</c:v>
                </c:pt>
                <c:pt idx="18">
                  <c:v>0.7945654117024078</c:v>
                </c:pt>
                <c:pt idx="19">
                  <c:v>0.7945654117024078</c:v>
                </c:pt>
                <c:pt idx="20">
                  <c:v>0.7945654117024078</c:v>
                </c:pt>
                <c:pt idx="21">
                  <c:v>0.87095697987953735</c:v>
                </c:pt>
                <c:pt idx="22">
                  <c:v>0.87095697987953735</c:v>
                </c:pt>
                <c:pt idx="23">
                  <c:v>0.87095697987953735</c:v>
                </c:pt>
                <c:pt idx="24">
                  <c:v>0.92462965759534721</c:v>
                </c:pt>
                <c:pt idx="25">
                  <c:v>0.92462965759534721</c:v>
                </c:pt>
                <c:pt idx="26">
                  <c:v>0.92462965759534721</c:v>
                </c:pt>
                <c:pt idx="27">
                  <c:v>0.9202670002828347</c:v>
                </c:pt>
                <c:pt idx="28">
                  <c:v>0.9202670002828347</c:v>
                </c:pt>
                <c:pt idx="29">
                  <c:v>0.9202670002828347</c:v>
                </c:pt>
                <c:pt idx="30">
                  <c:v>0.88638621227137127</c:v>
                </c:pt>
                <c:pt idx="31">
                  <c:v>0.88638621227137127</c:v>
                </c:pt>
                <c:pt idx="32">
                  <c:v>0.88638621227137127</c:v>
                </c:pt>
                <c:pt idx="33">
                  <c:v>0.85279008615157381</c:v>
                </c:pt>
                <c:pt idx="34">
                  <c:v>0.85279008615157381</c:v>
                </c:pt>
                <c:pt idx="35">
                  <c:v>0.85279008615157381</c:v>
                </c:pt>
                <c:pt idx="36">
                  <c:v>0.75722491080791643</c:v>
                </c:pt>
                <c:pt idx="37">
                  <c:v>0.75722491080791643</c:v>
                </c:pt>
                <c:pt idx="38">
                  <c:v>0.75722491080791643</c:v>
                </c:pt>
                <c:pt idx="39">
                  <c:v>0.66755251904497537</c:v>
                </c:pt>
                <c:pt idx="40">
                  <c:v>0.66755251904497537</c:v>
                </c:pt>
                <c:pt idx="41">
                  <c:v>0.66755251904497537</c:v>
                </c:pt>
                <c:pt idx="42">
                  <c:v>0.57830247113477007</c:v>
                </c:pt>
                <c:pt idx="43">
                  <c:v>0.57830247113477007</c:v>
                </c:pt>
                <c:pt idx="44">
                  <c:v>0.57830247113477007</c:v>
                </c:pt>
                <c:pt idx="45">
                  <c:v>0.44326464553670408</c:v>
                </c:pt>
                <c:pt idx="46">
                  <c:v>0.44326464553670408</c:v>
                </c:pt>
                <c:pt idx="47">
                  <c:v>0.44326464553670408</c:v>
                </c:pt>
                <c:pt idx="48">
                  <c:v>0.31081176848270814</c:v>
                </c:pt>
                <c:pt idx="49">
                  <c:v>0.31081176848270814</c:v>
                </c:pt>
                <c:pt idx="50">
                  <c:v>0.31081176848270814</c:v>
                </c:pt>
                <c:pt idx="51">
                  <c:v>0.18289483040113569</c:v>
                </c:pt>
                <c:pt idx="52">
                  <c:v>0.18289483040113569</c:v>
                </c:pt>
                <c:pt idx="53">
                  <c:v>0.18289483040113569</c:v>
                </c:pt>
                <c:pt idx="54">
                  <c:v>4.3241725650949032E-2</c:v>
                </c:pt>
                <c:pt idx="55">
                  <c:v>4.3241725650949032E-2</c:v>
                </c:pt>
                <c:pt idx="56">
                  <c:v>4.3241725650949032E-2</c:v>
                </c:pt>
                <c:pt idx="57">
                  <c:v>9.535624364961931E-2</c:v>
                </c:pt>
                <c:pt idx="58">
                  <c:v>9.535624364961931E-2</c:v>
                </c:pt>
                <c:pt idx="59">
                  <c:v>9.535624364961931E-2</c:v>
                </c:pt>
                <c:pt idx="60">
                  <c:v>0.24783301088146803</c:v>
                </c:pt>
                <c:pt idx="61">
                  <c:v>0.24783301088146803</c:v>
                </c:pt>
                <c:pt idx="62">
                  <c:v>0.24783301088146803</c:v>
                </c:pt>
                <c:pt idx="63">
                  <c:v>0.40440034025573052</c:v>
                </c:pt>
                <c:pt idx="64">
                  <c:v>0.40440034025573052</c:v>
                </c:pt>
                <c:pt idx="65">
                  <c:v>0.40440034025573052</c:v>
                </c:pt>
                <c:pt idx="66">
                  <c:v>0.56365234966471711</c:v>
                </c:pt>
                <c:pt idx="67">
                  <c:v>0.56365234966471711</c:v>
                </c:pt>
                <c:pt idx="68">
                  <c:v>0.56365234966471711</c:v>
                </c:pt>
                <c:pt idx="69">
                  <c:v>0.72439174950858676</c:v>
                </c:pt>
                <c:pt idx="70">
                  <c:v>0.72439174950858676</c:v>
                </c:pt>
                <c:pt idx="71">
                  <c:v>0.72439174950858676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C-4DBE-A861-5602AB9E36E0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'Colebrook-Template'!$R$2:$R$73</c:f>
              <c:numCache>
                <c:formatCode>General</c:formatCode>
                <c:ptCount val="72"/>
                <c:pt idx="0">
                  <c:v>1.6253207436613197</c:v>
                </c:pt>
                <c:pt idx="1">
                  <c:v>1.6253207436613197</c:v>
                </c:pt>
                <c:pt idx="2">
                  <c:v>1.6253207436613197</c:v>
                </c:pt>
                <c:pt idx="3">
                  <c:v>0.96384735813285871</c:v>
                </c:pt>
                <c:pt idx="4">
                  <c:v>0.96384735813285871</c:v>
                </c:pt>
                <c:pt idx="5">
                  <c:v>0.96384735813285871</c:v>
                </c:pt>
                <c:pt idx="6">
                  <c:v>0.47853566823844995</c:v>
                </c:pt>
                <c:pt idx="7">
                  <c:v>0.47853566823844995</c:v>
                </c:pt>
                <c:pt idx="8">
                  <c:v>0.47853566823844995</c:v>
                </c:pt>
                <c:pt idx="9">
                  <c:v>7.7404946499686725E-2</c:v>
                </c:pt>
                <c:pt idx="10">
                  <c:v>7.7404946499686725E-2</c:v>
                </c:pt>
                <c:pt idx="11">
                  <c:v>7.7404946499686725E-2</c:v>
                </c:pt>
                <c:pt idx="12">
                  <c:v>0.20421001274683753</c:v>
                </c:pt>
                <c:pt idx="13">
                  <c:v>0.20421001274683753</c:v>
                </c:pt>
                <c:pt idx="14">
                  <c:v>0.20421001274683753</c:v>
                </c:pt>
                <c:pt idx="15">
                  <c:v>0.41876470167025448</c:v>
                </c:pt>
                <c:pt idx="16">
                  <c:v>0.41876470167025448</c:v>
                </c:pt>
                <c:pt idx="17">
                  <c:v>0.41876470167025448</c:v>
                </c:pt>
                <c:pt idx="18">
                  <c:v>0.56229133102432205</c:v>
                </c:pt>
                <c:pt idx="19">
                  <c:v>0.56229133102432205</c:v>
                </c:pt>
                <c:pt idx="20">
                  <c:v>0.56229133102432205</c:v>
                </c:pt>
                <c:pt idx="21">
                  <c:v>0.6486536625261442</c:v>
                </c:pt>
                <c:pt idx="22">
                  <c:v>0.6486536625261442</c:v>
                </c:pt>
                <c:pt idx="23">
                  <c:v>0.6486536625261442</c:v>
                </c:pt>
                <c:pt idx="24">
                  <c:v>0.71144094444933459</c:v>
                </c:pt>
                <c:pt idx="25">
                  <c:v>0.71144094444933459</c:v>
                </c:pt>
                <c:pt idx="26">
                  <c:v>0.71144094444933459</c:v>
                </c:pt>
                <c:pt idx="27">
                  <c:v>0.71536355635835169</c:v>
                </c:pt>
                <c:pt idx="28">
                  <c:v>0.71536355635835169</c:v>
                </c:pt>
                <c:pt idx="29">
                  <c:v>0.71536355635835169</c:v>
                </c:pt>
                <c:pt idx="30">
                  <c:v>0.68908872097838147</c:v>
                </c:pt>
                <c:pt idx="31">
                  <c:v>0.68908872097838147</c:v>
                </c:pt>
                <c:pt idx="32">
                  <c:v>0.68908872097838147</c:v>
                </c:pt>
                <c:pt idx="33">
                  <c:v>0.66255003878256036</c:v>
                </c:pt>
                <c:pt idx="34">
                  <c:v>0.66255003878256036</c:v>
                </c:pt>
                <c:pt idx="35">
                  <c:v>0.66255003878256036</c:v>
                </c:pt>
                <c:pt idx="36">
                  <c:v>0.57343573002881121</c:v>
                </c:pt>
                <c:pt idx="37">
                  <c:v>0.57343573002881121</c:v>
                </c:pt>
                <c:pt idx="38">
                  <c:v>0.57343573002881121</c:v>
                </c:pt>
                <c:pt idx="39">
                  <c:v>0.48979041964460379</c:v>
                </c:pt>
                <c:pt idx="40">
                  <c:v>0.48979041964460379</c:v>
                </c:pt>
                <c:pt idx="41">
                  <c:v>0.48979041964460379</c:v>
                </c:pt>
                <c:pt idx="42">
                  <c:v>0.40617559565213829</c:v>
                </c:pt>
                <c:pt idx="43">
                  <c:v>0.40617559565213829</c:v>
                </c:pt>
                <c:pt idx="44">
                  <c:v>0.40617559565213829</c:v>
                </c:pt>
                <c:pt idx="45">
                  <c:v>0.27634071296783352</c:v>
                </c:pt>
                <c:pt idx="46">
                  <c:v>0.27634071296783352</c:v>
                </c:pt>
                <c:pt idx="47">
                  <c:v>0.27634071296783352</c:v>
                </c:pt>
                <c:pt idx="48">
                  <c:v>0.14877678624710911</c:v>
                </c:pt>
                <c:pt idx="49">
                  <c:v>0.14877678624710911</c:v>
                </c:pt>
                <c:pt idx="50">
                  <c:v>0.14877678624710911</c:v>
                </c:pt>
                <c:pt idx="51">
                  <c:v>2.54658379639679E-2</c:v>
                </c:pt>
                <c:pt idx="52">
                  <c:v>2.54658379639679E-2</c:v>
                </c:pt>
                <c:pt idx="53">
                  <c:v>2.54658379639679E-2</c:v>
                </c:pt>
                <c:pt idx="54">
                  <c:v>0.10986471139479508</c:v>
                </c:pt>
                <c:pt idx="55">
                  <c:v>0.10986471139479508</c:v>
                </c:pt>
                <c:pt idx="56">
                  <c:v>0.10986471139479508</c:v>
                </c:pt>
                <c:pt idx="57">
                  <c:v>0.24438069333165707</c:v>
                </c:pt>
                <c:pt idx="58">
                  <c:v>0.24438069333165707</c:v>
                </c:pt>
                <c:pt idx="59">
                  <c:v>0.24438069333165707</c:v>
                </c:pt>
                <c:pt idx="60">
                  <c:v>0.3930180066766002</c:v>
                </c:pt>
                <c:pt idx="61">
                  <c:v>0.3930180066766002</c:v>
                </c:pt>
                <c:pt idx="62">
                  <c:v>0.3930180066766002</c:v>
                </c:pt>
                <c:pt idx="63">
                  <c:v>0.54595531687414622</c:v>
                </c:pt>
                <c:pt idx="64">
                  <c:v>0.54595531687414622</c:v>
                </c:pt>
                <c:pt idx="65">
                  <c:v>0.54595531687414622</c:v>
                </c:pt>
                <c:pt idx="66">
                  <c:v>0.7017685775370327</c:v>
                </c:pt>
                <c:pt idx="67">
                  <c:v>0.7017685775370327</c:v>
                </c:pt>
                <c:pt idx="68">
                  <c:v>0.7017685775370327</c:v>
                </c:pt>
                <c:pt idx="69">
                  <c:v>0.85924444397344824</c:v>
                </c:pt>
                <c:pt idx="70">
                  <c:v>0.85924444397344824</c:v>
                </c:pt>
                <c:pt idx="71">
                  <c:v>0.85924444397344824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C-4DBE-A861-5602AB9E36E0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'Colebrook-Template'!$P$2:$P$73</c:f>
              <c:numCache>
                <c:formatCode>General</c:formatCode>
                <c:ptCount val="72"/>
                <c:pt idx="0">
                  <c:v>1.0047963557672108E-2</c:v>
                </c:pt>
                <c:pt idx="1">
                  <c:v>1.0047963557672108E-2</c:v>
                </c:pt>
                <c:pt idx="2">
                  <c:v>1.0047963557672108E-2</c:v>
                </c:pt>
                <c:pt idx="3">
                  <c:v>3.4023668835441454E-4</c:v>
                </c:pt>
                <c:pt idx="4">
                  <c:v>3.4023668835441454E-4</c:v>
                </c:pt>
                <c:pt idx="5">
                  <c:v>3.4023668835441454E-4</c:v>
                </c:pt>
                <c:pt idx="6">
                  <c:v>1.7725933891247856E-2</c:v>
                </c:pt>
                <c:pt idx="7">
                  <c:v>1.7725933891247856E-2</c:v>
                </c:pt>
                <c:pt idx="8">
                  <c:v>1.7725933891247856E-2</c:v>
                </c:pt>
                <c:pt idx="9">
                  <c:v>2.5485639431978765E-5</c:v>
                </c:pt>
                <c:pt idx="10">
                  <c:v>2.5485639431978765E-5</c:v>
                </c:pt>
                <c:pt idx="11">
                  <c:v>2.5485639431978765E-5</c:v>
                </c:pt>
                <c:pt idx="12">
                  <c:v>4.8226249566329996E-3</c:v>
                </c:pt>
                <c:pt idx="13">
                  <c:v>4.8226249566329996E-3</c:v>
                </c:pt>
                <c:pt idx="14">
                  <c:v>4.8226249566329996E-3</c:v>
                </c:pt>
                <c:pt idx="15">
                  <c:v>2.0951008292446061E-3</c:v>
                </c:pt>
                <c:pt idx="16">
                  <c:v>2.0951008292446061E-3</c:v>
                </c:pt>
                <c:pt idx="17">
                  <c:v>2.0951008292446061E-3</c:v>
                </c:pt>
                <c:pt idx="18">
                  <c:v>2.5906690667038953E-3</c:v>
                </c:pt>
                <c:pt idx="19">
                  <c:v>2.5906690667038953E-3</c:v>
                </c:pt>
                <c:pt idx="20">
                  <c:v>2.5906690667038953E-3</c:v>
                </c:pt>
                <c:pt idx="21">
                  <c:v>9.1413209601033294E-4</c:v>
                </c:pt>
                <c:pt idx="22">
                  <c:v>9.1413209601033294E-4</c:v>
                </c:pt>
                <c:pt idx="23">
                  <c:v>9.1413209601033294E-4</c:v>
                </c:pt>
                <c:pt idx="24">
                  <c:v>1.6131023810515299E-2</c:v>
                </c:pt>
                <c:pt idx="25">
                  <c:v>1.6131023810515299E-2</c:v>
                </c:pt>
                <c:pt idx="26">
                  <c:v>1.6131023810515299E-2</c:v>
                </c:pt>
                <c:pt idx="27">
                  <c:v>1.0639791976788701E-2</c:v>
                </c:pt>
                <c:pt idx="28">
                  <c:v>1.0639791976788701E-2</c:v>
                </c:pt>
                <c:pt idx="29">
                  <c:v>1.0639791976788701E-2</c:v>
                </c:pt>
                <c:pt idx="30">
                  <c:v>5.2832976805813215E-3</c:v>
                </c:pt>
                <c:pt idx="31">
                  <c:v>5.2832976805813215E-3</c:v>
                </c:pt>
                <c:pt idx="32">
                  <c:v>5.2832976805813215E-3</c:v>
                </c:pt>
                <c:pt idx="33">
                  <c:v>2.508980599183799E-2</c:v>
                </c:pt>
                <c:pt idx="34">
                  <c:v>2.508980599183799E-2</c:v>
                </c:pt>
                <c:pt idx="35">
                  <c:v>2.508980599183799E-2</c:v>
                </c:pt>
                <c:pt idx="36">
                  <c:v>3.1146997551690148E-3</c:v>
                </c:pt>
                <c:pt idx="37">
                  <c:v>3.1146997551690148E-3</c:v>
                </c:pt>
                <c:pt idx="38">
                  <c:v>3.1146997551690148E-3</c:v>
                </c:pt>
                <c:pt idx="39">
                  <c:v>4.3130844477122588E-3</c:v>
                </c:pt>
                <c:pt idx="40">
                  <c:v>4.3130844477122588E-3</c:v>
                </c:pt>
                <c:pt idx="41">
                  <c:v>4.3130844477122588E-3</c:v>
                </c:pt>
                <c:pt idx="42">
                  <c:v>2.0224912196815041E-2</c:v>
                </c:pt>
                <c:pt idx="43">
                  <c:v>2.0224912196815041E-2</c:v>
                </c:pt>
                <c:pt idx="44">
                  <c:v>2.0224912196815041E-2</c:v>
                </c:pt>
                <c:pt idx="45">
                  <c:v>1.9536825751808131E-3</c:v>
                </c:pt>
                <c:pt idx="46">
                  <c:v>1.9536825751808131E-3</c:v>
                </c:pt>
                <c:pt idx="47">
                  <c:v>1.9536825751808131E-3</c:v>
                </c:pt>
                <c:pt idx="48">
                  <c:v>3.8938057622406193E-3</c:v>
                </c:pt>
                <c:pt idx="49">
                  <c:v>3.8938057622406193E-3</c:v>
                </c:pt>
                <c:pt idx="50">
                  <c:v>3.8938057622406193E-3</c:v>
                </c:pt>
                <c:pt idx="51">
                  <c:v>2.8654246839924517E-3</c:v>
                </c:pt>
                <c:pt idx="52">
                  <c:v>2.8654246839924517E-3</c:v>
                </c:pt>
                <c:pt idx="53">
                  <c:v>2.8654246839924517E-3</c:v>
                </c:pt>
                <c:pt idx="54">
                  <c:v>4.4389148856713362E-3</c:v>
                </c:pt>
                <c:pt idx="55">
                  <c:v>4.4389148856713362E-3</c:v>
                </c:pt>
                <c:pt idx="56">
                  <c:v>4.4389148856713362E-3</c:v>
                </c:pt>
                <c:pt idx="57">
                  <c:v>1.2385669954332988E-2</c:v>
                </c:pt>
                <c:pt idx="58">
                  <c:v>1.2385669954332988E-2</c:v>
                </c:pt>
                <c:pt idx="59">
                  <c:v>1.2385669954332988E-2</c:v>
                </c:pt>
                <c:pt idx="60">
                  <c:v>1.0726366329689842E-2</c:v>
                </c:pt>
                <c:pt idx="61">
                  <c:v>1.0726366329689842E-2</c:v>
                </c:pt>
                <c:pt idx="62">
                  <c:v>1.0726366329689842E-2</c:v>
                </c:pt>
                <c:pt idx="63">
                  <c:v>8.3536269580852598E-3</c:v>
                </c:pt>
                <c:pt idx="64">
                  <c:v>8.3536269580852598E-3</c:v>
                </c:pt>
                <c:pt idx="65">
                  <c:v>8.3536269580852598E-3</c:v>
                </c:pt>
                <c:pt idx="66">
                  <c:v>5.9018212895705609E-3</c:v>
                </c:pt>
                <c:pt idx="67">
                  <c:v>5.9018212895705609E-3</c:v>
                </c:pt>
                <c:pt idx="68">
                  <c:v>5.9018212895705609E-3</c:v>
                </c:pt>
                <c:pt idx="69">
                  <c:v>3.9047337192141349E-3</c:v>
                </c:pt>
                <c:pt idx="70">
                  <c:v>3.9047337192141349E-3</c:v>
                </c:pt>
                <c:pt idx="71">
                  <c:v>3.9047337192141349E-3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C-4DBE-A861-5602AB9E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'Colebrook-Template'!$Q$74:$Q$145</c:f>
              <c:numCache>
                <c:formatCode>General</c:formatCode>
                <c:ptCount val="72"/>
                <c:pt idx="0">
                  <c:v>0.31708476940546487</c:v>
                </c:pt>
                <c:pt idx="1">
                  <c:v>0.31708476940546487</c:v>
                </c:pt>
                <c:pt idx="2">
                  <c:v>0.31708476940546487</c:v>
                </c:pt>
                <c:pt idx="3">
                  <c:v>1.5136607419192916E-2</c:v>
                </c:pt>
                <c:pt idx="4">
                  <c:v>1.5136607419192916E-2</c:v>
                </c:pt>
                <c:pt idx="5">
                  <c:v>1.5136607419192916E-2</c:v>
                </c:pt>
                <c:pt idx="6">
                  <c:v>0.16507276204457674</c:v>
                </c:pt>
                <c:pt idx="7">
                  <c:v>0.16507276204457674</c:v>
                </c:pt>
                <c:pt idx="8">
                  <c:v>0.16507276204457674</c:v>
                </c:pt>
                <c:pt idx="9">
                  <c:v>0.16197219458161549</c:v>
                </c:pt>
                <c:pt idx="10">
                  <c:v>0.16197219458161549</c:v>
                </c:pt>
                <c:pt idx="11">
                  <c:v>0.16197219458161549</c:v>
                </c:pt>
                <c:pt idx="12">
                  <c:v>0.1419767840432595</c:v>
                </c:pt>
                <c:pt idx="13">
                  <c:v>0.1419767840432595</c:v>
                </c:pt>
                <c:pt idx="14">
                  <c:v>0.1419767840432595</c:v>
                </c:pt>
                <c:pt idx="15">
                  <c:v>8.7704273128445476E-2</c:v>
                </c:pt>
                <c:pt idx="16">
                  <c:v>8.7704273128445476E-2</c:v>
                </c:pt>
                <c:pt idx="17">
                  <c:v>8.7704273128445476E-2</c:v>
                </c:pt>
                <c:pt idx="18">
                  <c:v>2.5626178349069072E-2</c:v>
                </c:pt>
                <c:pt idx="19">
                  <c:v>2.5626178349069072E-2</c:v>
                </c:pt>
                <c:pt idx="20">
                  <c:v>2.5626178349069072E-2</c:v>
                </c:pt>
                <c:pt idx="21">
                  <c:v>3.1113218667241017E-2</c:v>
                </c:pt>
                <c:pt idx="22">
                  <c:v>3.1113218667241017E-2</c:v>
                </c:pt>
                <c:pt idx="23">
                  <c:v>3.1113218667241017E-2</c:v>
                </c:pt>
                <c:pt idx="24">
                  <c:v>7.7641279831812113E-2</c:v>
                </c:pt>
                <c:pt idx="25">
                  <c:v>7.7641279831812113E-2</c:v>
                </c:pt>
                <c:pt idx="26">
                  <c:v>7.7641279831812113E-2</c:v>
                </c:pt>
                <c:pt idx="27">
                  <c:v>0.11346707502949066</c:v>
                </c:pt>
                <c:pt idx="28">
                  <c:v>0.11346707502949066</c:v>
                </c:pt>
                <c:pt idx="29">
                  <c:v>0.11346707502949066</c:v>
                </c:pt>
                <c:pt idx="30">
                  <c:v>0.14004418338996127</c:v>
                </c:pt>
                <c:pt idx="31">
                  <c:v>0.14004418338996127</c:v>
                </c:pt>
                <c:pt idx="32">
                  <c:v>0.14004418338996127</c:v>
                </c:pt>
                <c:pt idx="33">
                  <c:v>0.15932291969609894</c:v>
                </c:pt>
                <c:pt idx="34">
                  <c:v>0.15932291969609894</c:v>
                </c:pt>
                <c:pt idx="35">
                  <c:v>0.15932291969609894</c:v>
                </c:pt>
                <c:pt idx="36">
                  <c:v>0.17298008419811467</c:v>
                </c:pt>
                <c:pt idx="37">
                  <c:v>0.17298008419811467</c:v>
                </c:pt>
                <c:pt idx="38">
                  <c:v>0.17298008419811467</c:v>
                </c:pt>
                <c:pt idx="39">
                  <c:v>0.18254662302439395</c:v>
                </c:pt>
                <c:pt idx="40">
                  <c:v>0.18254662302439395</c:v>
                </c:pt>
                <c:pt idx="41">
                  <c:v>0.18254662302439395</c:v>
                </c:pt>
                <c:pt idx="42">
                  <c:v>0.18919673503209131</c:v>
                </c:pt>
                <c:pt idx="43">
                  <c:v>0.18919673503209131</c:v>
                </c:pt>
                <c:pt idx="44">
                  <c:v>0.18919673503209131</c:v>
                </c:pt>
                <c:pt idx="45">
                  <c:v>0.19379552074332904</c:v>
                </c:pt>
                <c:pt idx="46">
                  <c:v>0.19379552074332904</c:v>
                </c:pt>
                <c:pt idx="47">
                  <c:v>0.19379552074332904</c:v>
                </c:pt>
                <c:pt idx="48">
                  <c:v>0.19696450027362122</c:v>
                </c:pt>
                <c:pt idx="49">
                  <c:v>0.19696450027362122</c:v>
                </c:pt>
                <c:pt idx="50">
                  <c:v>0.19696450027362122</c:v>
                </c:pt>
                <c:pt idx="51">
                  <c:v>0.1991429434841967</c:v>
                </c:pt>
                <c:pt idx="52">
                  <c:v>0.1991429434841967</c:v>
                </c:pt>
                <c:pt idx="53">
                  <c:v>0.1991429434841967</c:v>
                </c:pt>
                <c:pt idx="54">
                  <c:v>0.20063799149706998</c:v>
                </c:pt>
                <c:pt idx="55">
                  <c:v>0.20063799149706998</c:v>
                </c:pt>
                <c:pt idx="56">
                  <c:v>0.20063799149706998</c:v>
                </c:pt>
                <c:pt idx="57">
                  <c:v>0.20166287616847342</c:v>
                </c:pt>
                <c:pt idx="58">
                  <c:v>0.20166287616847342</c:v>
                </c:pt>
                <c:pt idx="59">
                  <c:v>0.20166287616847342</c:v>
                </c:pt>
                <c:pt idx="60">
                  <c:v>0.20236491331953685</c:v>
                </c:pt>
                <c:pt idx="61">
                  <c:v>0.20236491331953685</c:v>
                </c:pt>
                <c:pt idx="62">
                  <c:v>0.20236491331953685</c:v>
                </c:pt>
                <c:pt idx="63">
                  <c:v>0.20284554952123834</c:v>
                </c:pt>
                <c:pt idx="64">
                  <c:v>0.20284554952123834</c:v>
                </c:pt>
                <c:pt idx="65">
                  <c:v>0.20284554952123834</c:v>
                </c:pt>
                <c:pt idx="66">
                  <c:v>0.20317448929045701</c:v>
                </c:pt>
                <c:pt idx="67">
                  <c:v>0.20317448929045701</c:v>
                </c:pt>
                <c:pt idx="68">
                  <c:v>0.20317448929045701</c:v>
                </c:pt>
                <c:pt idx="69">
                  <c:v>0.2033995549855474</c:v>
                </c:pt>
                <c:pt idx="70">
                  <c:v>0.2033995549855474</c:v>
                </c:pt>
                <c:pt idx="71">
                  <c:v>0.2033995549855474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273-9964-A0FE5F1B70F5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'Colebrook-Template'!$R$74:$R$145</c:f>
              <c:numCache>
                <c:formatCode>General</c:formatCode>
                <c:ptCount val="72"/>
                <c:pt idx="0">
                  <c:v>3.1261909410833248</c:v>
                </c:pt>
                <c:pt idx="1">
                  <c:v>3.1261909410833248</c:v>
                </c:pt>
                <c:pt idx="2">
                  <c:v>3.1261909410833248</c:v>
                </c:pt>
                <c:pt idx="3">
                  <c:v>2.6471415789656549</c:v>
                </c:pt>
                <c:pt idx="4">
                  <c:v>2.6471415789656549</c:v>
                </c:pt>
                <c:pt idx="5">
                  <c:v>2.6471415789656549</c:v>
                </c:pt>
                <c:pt idx="6">
                  <c:v>2.2630401362612105</c:v>
                </c:pt>
                <c:pt idx="7">
                  <c:v>2.2630401362612105</c:v>
                </c:pt>
                <c:pt idx="8">
                  <c:v>2.2630401362612105</c:v>
                </c:pt>
                <c:pt idx="9">
                  <c:v>1.9687877834212479</c:v>
                </c:pt>
                <c:pt idx="10">
                  <c:v>1.9687877834212479</c:v>
                </c:pt>
                <c:pt idx="11">
                  <c:v>1.9687877834212479</c:v>
                </c:pt>
                <c:pt idx="12">
                  <c:v>1.6579005679891075</c:v>
                </c:pt>
                <c:pt idx="13">
                  <c:v>1.6579005679891075</c:v>
                </c:pt>
                <c:pt idx="14">
                  <c:v>1.6579005679891075</c:v>
                </c:pt>
                <c:pt idx="15">
                  <c:v>1.3794586253726284</c:v>
                </c:pt>
                <c:pt idx="16">
                  <c:v>1.3794586253726284</c:v>
                </c:pt>
                <c:pt idx="17">
                  <c:v>1.3794586253726284</c:v>
                </c:pt>
                <c:pt idx="18">
                  <c:v>1.130436398851361</c:v>
                </c:pt>
                <c:pt idx="19">
                  <c:v>1.130436398851361</c:v>
                </c:pt>
                <c:pt idx="20">
                  <c:v>1.130436398851361</c:v>
                </c:pt>
                <c:pt idx="21">
                  <c:v>0.91183643720113716</c:v>
                </c:pt>
                <c:pt idx="22">
                  <c:v>0.91183643720113716</c:v>
                </c:pt>
                <c:pt idx="23">
                  <c:v>0.91183643720113716</c:v>
                </c:pt>
                <c:pt idx="24">
                  <c:v>0.72471776064706939</c:v>
                </c:pt>
                <c:pt idx="25">
                  <c:v>0.72471776064706939</c:v>
                </c:pt>
                <c:pt idx="26">
                  <c:v>0.72471776064706939</c:v>
                </c:pt>
                <c:pt idx="27">
                  <c:v>0.56853298346752712</c:v>
                </c:pt>
                <c:pt idx="28">
                  <c:v>0.56853298346752712</c:v>
                </c:pt>
                <c:pt idx="29">
                  <c:v>0.56853298346752712</c:v>
                </c:pt>
                <c:pt idx="30">
                  <c:v>0.44113894303851259</c:v>
                </c:pt>
                <c:pt idx="31">
                  <c:v>0.44113894303851259</c:v>
                </c:pt>
                <c:pt idx="32">
                  <c:v>0.44113894303851259</c:v>
                </c:pt>
                <c:pt idx="33">
                  <c:v>0.33925950526391707</c:v>
                </c:pt>
                <c:pt idx="34">
                  <c:v>0.33925950526391707</c:v>
                </c:pt>
                <c:pt idx="35">
                  <c:v>0.33925950526391707</c:v>
                </c:pt>
                <c:pt idx="36">
                  <c:v>0.25896925737861903</c:v>
                </c:pt>
                <c:pt idx="37">
                  <c:v>0.25896925737861903</c:v>
                </c:pt>
                <c:pt idx="38">
                  <c:v>0.25896925737861903</c:v>
                </c:pt>
                <c:pt idx="39">
                  <c:v>0.196523006590826</c:v>
                </c:pt>
                <c:pt idx="40">
                  <c:v>0.196523006590826</c:v>
                </c:pt>
                <c:pt idx="41">
                  <c:v>0.196523006590826</c:v>
                </c:pt>
                <c:pt idx="42">
                  <c:v>0.14847928641218994</c:v>
                </c:pt>
                <c:pt idx="43">
                  <c:v>0.14847928641218994</c:v>
                </c:pt>
                <c:pt idx="44">
                  <c:v>0.14847928641218994</c:v>
                </c:pt>
                <c:pt idx="45">
                  <c:v>0.1118460563788887</c:v>
                </c:pt>
                <c:pt idx="46">
                  <c:v>0.1118460563788887</c:v>
                </c:pt>
                <c:pt idx="47">
                  <c:v>0.1118460563788887</c:v>
                </c:pt>
                <c:pt idx="48">
                  <c:v>8.4120612415006971E-2</c:v>
                </c:pt>
                <c:pt idx="49">
                  <c:v>8.4120612415006971E-2</c:v>
                </c:pt>
                <c:pt idx="50">
                  <c:v>8.4120612415006971E-2</c:v>
                </c:pt>
                <c:pt idx="51">
                  <c:v>6.3267799327524715E-2</c:v>
                </c:pt>
                <c:pt idx="52">
                  <c:v>6.3267799327524715E-2</c:v>
                </c:pt>
                <c:pt idx="53">
                  <c:v>6.3267799327524715E-2</c:v>
                </c:pt>
                <c:pt idx="54">
                  <c:v>4.7667078013915606E-2</c:v>
                </c:pt>
                <c:pt idx="55">
                  <c:v>4.7667078013915606E-2</c:v>
                </c:pt>
                <c:pt idx="56">
                  <c:v>4.7667078013915606E-2</c:v>
                </c:pt>
                <c:pt idx="57">
                  <c:v>3.6048563192309362E-2</c:v>
                </c:pt>
                <c:pt idx="58">
                  <c:v>3.6048563192309362E-2</c:v>
                </c:pt>
                <c:pt idx="59">
                  <c:v>3.6048563192309362E-2</c:v>
                </c:pt>
                <c:pt idx="60">
                  <c:v>2.7429732030197381E-2</c:v>
                </c:pt>
                <c:pt idx="61">
                  <c:v>2.7429732030197381E-2</c:v>
                </c:pt>
                <c:pt idx="62">
                  <c:v>2.7429732030197381E-2</c:v>
                </c:pt>
                <c:pt idx="63">
                  <c:v>2.1058031131297648E-2</c:v>
                </c:pt>
                <c:pt idx="64">
                  <c:v>2.1058031131297648E-2</c:v>
                </c:pt>
                <c:pt idx="65">
                  <c:v>2.1058031131297648E-2</c:v>
                </c:pt>
                <c:pt idx="66">
                  <c:v>1.636179052194037E-2</c:v>
                </c:pt>
                <c:pt idx="67">
                  <c:v>1.636179052194037E-2</c:v>
                </c:pt>
                <c:pt idx="68">
                  <c:v>1.636179052194037E-2</c:v>
                </c:pt>
                <c:pt idx="69">
                  <c:v>1.2909701805235789E-2</c:v>
                </c:pt>
                <c:pt idx="70">
                  <c:v>1.2909701805235789E-2</c:v>
                </c:pt>
                <c:pt idx="71">
                  <c:v>1.2909701805235789E-2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E-4273-9964-A0FE5F1B70F5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'Colebrook-Template'!$P$74:$P$145</c:f>
              <c:numCache>
                <c:formatCode>General</c:formatCode>
                <c:ptCount val="72"/>
                <c:pt idx="0">
                  <c:v>4.3101331947163739E-3</c:v>
                </c:pt>
                <c:pt idx="1">
                  <c:v>4.3101331947163739E-3</c:v>
                </c:pt>
                <c:pt idx="2">
                  <c:v>4.3101331947163739E-3</c:v>
                </c:pt>
                <c:pt idx="3">
                  <c:v>1.5329427428071969E-3</c:v>
                </c:pt>
                <c:pt idx="4">
                  <c:v>1.5329427428071969E-3</c:v>
                </c:pt>
                <c:pt idx="5">
                  <c:v>1.5329427428071969E-3</c:v>
                </c:pt>
                <c:pt idx="6">
                  <c:v>5.5495362321969033E-4</c:v>
                </c:pt>
                <c:pt idx="7">
                  <c:v>5.5495362321969033E-4</c:v>
                </c:pt>
                <c:pt idx="8">
                  <c:v>5.5495362321969033E-4</c:v>
                </c:pt>
                <c:pt idx="9">
                  <c:v>3.4823919538897304E-2</c:v>
                </c:pt>
                <c:pt idx="10">
                  <c:v>3.4823919538897304E-2</c:v>
                </c:pt>
                <c:pt idx="11">
                  <c:v>3.4823919538897304E-2</c:v>
                </c:pt>
                <c:pt idx="12">
                  <c:v>2.0541755456116081E-2</c:v>
                </c:pt>
                <c:pt idx="13">
                  <c:v>2.0541755456116081E-2</c:v>
                </c:pt>
                <c:pt idx="14">
                  <c:v>2.0541755456116081E-2</c:v>
                </c:pt>
                <c:pt idx="15">
                  <c:v>1.306559246293436E-2</c:v>
                </c:pt>
                <c:pt idx="16">
                  <c:v>1.306559246293436E-2</c:v>
                </c:pt>
                <c:pt idx="17">
                  <c:v>1.306559246293436E-2</c:v>
                </c:pt>
                <c:pt idx="18">
                  <c:v>9.0166512005300826E-3</c:v>
                </c:pt>
                <c:pt idx="19">
                  <c:v>9.0166512005300826E-3</c:v>
                </c:pt>
                <c:pt idx="20">
                  <c:v>9.0166512005300826E-3</c:v>
                </c:pt>
                <c:pt idx="21">
                  <c:v>6.732691365596578E-3</c:v>
                </c:pt>
                <c:pt idx="22">
                  <c:v>6.732691365596578E-3</c:v>
                </c:pt>
                <c:pt idx="23">
                  <c:v>6.732691365596578E-3</c:v>
                </c:pt>
                <c:pt idx="24">
                  <c:v>5.3910365426616058E-3</c:v>
                </c:pt>
                <c:pt idx="25">
                  <c:v>5.3910365426616058E-3</c:v>
                </c:pt>
                <c:pt idx="26">
                  <c:v>5.3910365426616058E-3</c:v>
                </c:pt>
                <c:pt idx="27">
                  <c:v>4.5736657613518264E-3</c:v>
                </c:pt>
                <c:pt idx="28">
                  <c:v>4.5736657613518264E-3</c:v>
                </c:pt>
                <c:pt idx="29">
                  <c:v>4.5736657613518264E-3</c:v>
                </c:pt>
                <c:pt idx="30">
                  <c:v>4.1218875199136853E-3</c:v>
                </c:pt>
                <c:pt idx="31">
                  <c:v>4.1218875199136853E-3</c:v>
                </c:pt>
                <c:pt idx="32">
                  <c:v>4.1218875199136853E-3</c:v>
                </c:pt>
                <c:pt idx="33">
                  <c:v>3.9455083550697821E-3</c:v>
                </c:pt>
                <c:pt idx="34">
                  <c:v>3.9455083550697821E-3</c:v>
                </c:pt>
                <c:pt idx="35">
                  <c:v>3.9455083550697821E-3</c:v>
                </c:pt>
                <c:pt idx="36">
                  <c:v>3.8274488735275214E-3</c:v>
                </c:pt>
                <c:pt idx="37">
                  <c:v>3.8274488735275214E-3</c:v>
                </c:pt>
                <c:pt idx="38">
                  <c:v>3.8274488735275214E-3</c:v>
                </c:pt>
                <c:pt idx="39">
                  <c:v>3.7479056162574441E-3</c:v>
                </c:pt>
                <c:pt idx="40">
                  <c:v>3.7479056162574441E-3</c:v>
                </c:pt>
                <c:pt idx="41">
                  <c:v>3.7479056162574441E-3</c:v>
                </c:pt>
                <c:pt idx="42">
                  <c:v>3.6940662031045104E-3</c:v>
                </c:pt>
                <c:pt idx="43">
                  <c:v>3.6940662031045104E-3</c:v>
                </c:pt>
                <c:pt idx="44">
                  <c:v>3.6940662031045104E-3</c:v>
                </c:pt>
                <c:pt idx="45">
                  <c:v>3.6575080123299715E-3</c:v>
                </c:pt>
                <c:pt idx="46">
                  <c:v>3.6575080123299715E-3</c:v>
                </c:pt>
                <c:pt idx="47">
                  <c:v>3.6575080123299715E-3</c:v>
                </c:pt>
                <c:pt idx="48">
                  <c:v>3.632629069608046E-3</c:v>
                </c:pt>
                <c:pt idx="49">
                  <c:v>3.632629069608046E-3</c:v>
                </c:pt>
                <c:pt idx="50">
                  <c:v>3.632629069608046E-3</c:v>
                </c:pt>
                <c:pt idx="51">
                  <c:v>3.6156723011434035E-3</c:v>
                </c:pt>
                <c:pt idx="52">
                  <c:v>3.6156723011434035E-3</c:v>
                </c:pt>
                <c:pt idx="53">
                  <c:v>3.6156723011434035E-3</c:v>
                </c:pt>
                <c:pt idx="54">
                  <c:v>3.6041029333915495E-3</c:v>
                </c:pt>
                <c:pt idx="55">
                  <c:v>3.6041029333915495E-3</c:v>
                </c:pt>
                <c:pt idx="56">
                  <c:v>3.6041029333915495E-3</c:v>
                </c:pt>
                <c:pt idx="57">
                  <c:v>3.5962036041974374E-3</c:v>
                </c:pt>
                <c:pt idx="58">
                  <c:v>3.5962036041974374E-3</c:v>
                </c:pt>
                <c:pt idx="59">
                  <c:v>3.5962036041974374E-3</c:v>
                </c:pt>
                <c:pt idx="60">
                  <c:v>3.5908074346912193E-3</c:v>
                </c:pt>
                <c:pt idx="61">
                  <c:v>3.5908074346912193E-3</c:v>
                </c:pt>
                <c:pt idx="62">
                  <c:v>3.5908074346912193E-3</c:v>
                </c:pt>
                <c:pt idx="63">
                  <c:v>3.5871199668458947E-3</c:v>
                </c:pt>
                <c:pt idx="64">
                  <c:v>3.5871199668458947E-3</c:v>
                </c:pt>
                <c:pt idx="65">
                  <c:v>3.5871199668458947E-3</c:v>
                </c:pt>
                <c:pt idx="66">
                  <c:v>3.5845995545968788E-3</c:v>
                </c:pt>
                <c:pt idx="67">
                  <c:v>3.5845995545968788E-3</c:v>
                </c:pt>
                <c:pt idx="68">
                  <c:v>3.5845995545968788E-3</c:v>
                </c:pt>
                <c:pt idx="69">
                  <c:v>3.5828765600840972E-3</c:v>
                </c:pt>
                <c:pt idx="70">
                  <c:v>3.5828765600840972E-3</c:v>
                </c:pt>
                <c:pt idx="71">
                  <c:v>3.5828765600840972E-3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E-4273-9964-A0FE5F1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'Colebrook-Template'!$Q$146:$Q$217</c:f>
              <c:numCache>
                <c:formatCode>General</c:formatCode>
                <c:ptCount val="72"/>
                <c:pt idx="0">
                  <c:v>0.56936924260274102</c:v>
                </c:pt>
                <c:pt idx="1">
                  <c:v>0.56936924260274102</c:v>
                </c:pt>
                <c:pt idx="2">
                  <c:v>0.56936924260274102</c:v>
                </c:pt>
                <c:pt idx="3">
                  <c:v>0.32390467756074914</c:v>
                </c:pt>
                <c:pt idx="4">
                  <c:v>0.32390467756074914</c:v>
                </c:pt>
                <c:pt idx="5">
                  <c:v>0.32390467756074914</c:v>
                </c:pt>
                <c:pt idx="6">
                  <c:v>0.20457108404731728</c:v>
                </c:pt>
                <c:pt idx="7">
                  <c:v>0.20457108404731728</c:v>
                </c:pt>
                <c:pt idx="8">
                  <c:v>0.20457108404731728</c:v>
                </c:pt>
                <c:pt idx="9">
                  <c:v>0.15694341586181781</c:v>
                </c:pt>
                <c:pt idx="10">
                  <c:v>0.15694341586181781</c:v>
                </c:pt>
                <c:pt idx="11">
                  <c:v>0.15694341586181781</c:v>
                </c:pt>
                <c:pt idx="12">
                  <c:v>0.1457691800274391</c:v>
                </c:pt>
                <c:pt idx="13">
                  <c:v>0.1457691800274391</c:v>
                </c:pt>
                <c:pt idx="14">
                  <c:v>0.1457691800274391</c:v>
                </c:pt>
                <c:pt idx="15">
                  <c:v>0.15053382132430254</c:v>
                </c:pt>
                <c:pt idx="16">
                  <c:v>0.15053382132430254</c:v>
                </c:pt>
                <c:pt idx="17">
                  <c:v>0.15053382132430254</c:v>
                </c:pt>
                <c:pt idx="18">
                  <c:v>0.16056134583187218</c:v>
                </c:pt>
                <c:pt idx="19">
                  <c:v>0.16056134583187218</c:v>
                </c:pt>
                <c:pt idx="20">
                  <c:v>0.16056134583187218</c:v>
                </c:pt>
                <c:pt idx="21">
                  <c:v>0.17095016957532522</c:v>
                </c:pt>
                <c:pt idx="22">
                  <c:v>0.17095016957532522</c:v>
                </c:pt>
                <c:pt idx="23">
                  <c:v>0.17095016957532522</c:v>
                </c:pt>
                <c:pt idx="24">
                  <c:v>0.17983710775825909</c:v>
                </c:pt>
                <c:pt idx="25">
                  <c:v>0.17983710775825909</c:v>
                </c:pt>
                <c:pt idx="26">
                  <c:v>0.17983710775825909</c:v>
                </c:pt>
                <c:pt idx="27">
                  <c:v>0.18679354896773259</c:v>
                </c:pt>
                <c:pt idx="28">
                  <c:v>0.18679354896773259</c:v>
                </c:pt>
                <c:pt idx="29">
                  <c:v>0.18679354896773259</c:v>
                </c:pt>
                <c:pt idx="30">
                  <c:v>0.1919772922552328</c:v>
                </c:pt>
                <c:pt idx="31">
                  <c:v>0.1919772922552328</c:v>
                </c:pt>
                <c:pt idx="32">
                  <c:v>0.1919772922552328</c:v>
                </c:pt>
                <c:pt idx="33">
                  <c:v>0.19572685200740275</c:v>
                </c:pt>
                <c:pt idx="34">
                  <c:v>0.19572685200740275</c:v>
                </c:pt>
                <c:pt idx="35">
                  <c:v>0.19572685200740275</c:v>
                </c:pt>
                <c:pt idx="36">
                  <c:v>0.19838835058855075</c:v>
                </c:pt>
                <c:pt idx="37">
                  <c:v>0.19838835058855075</c:v>
                </c:pt>
                <c:pt idx="38">
                  <c:v>0.19838835058855075</c:v>
                </c:pt>
                <c:pt idx="39">
                  <c:v>0.2002545198825337</c:v>
                </c:pt>
                <c:pt idx="40">
                  <c:v>0.2002545198825337</c:v>
                </c:pt>
                <c:pt idx="41">
                  <c:v>0.2002545198825337</c:v>
                </c:pt>
                <c:pt idx="42">
                  <c:v>0.20155243835291289</c:v>
                </c:pt>
                <c:pt idx="43">
                  <c:v>0.20155243835291289</c:v>
                </c:pt>
                <c:pt idx="44">
                  <c:v>0.20155243835291289</c:v>
                </c:pt>
                <c:pt idx="45">
                  <c:v>0.20245024066067688</c:v>
                </c:pt>
                <c:pt idx="46">
                  <c:v>0.20245024066067688</c:v>
                </c:pt>
                <c:pt idx="47">
                  <c:v>0.20245024066067688</c:v>
                </c:pt>
                <c:pt idx="48">
                  <c:v>0.20306900217376853</c:v>
                </c:pt>
                <c:pt idx="49">
                  <c:v>0.20306900217376853</c:v>
                </c:pt>
                <c:pt idx="50">
                  <c:v>0.20306900217376853</c:v>
                </c:pt>
                <c:pt idx="51">
                  <c:v>0.20349439333062808</c:v>
                </c:pt>
                <c:pt idx="52">
                  <c:v>0.20349439333062808</c:v>
                </c:pt>
                <c:pt idx="53">
                  <c:v>0.20349439333062808</c:v>
                </c:pt>
                <c:pt idx="54">
                  <c:v>0.20378635130273104</c:v>
                </c:pt>
                <c:pt idx="55">
                  <c:v>0.20378635130273104</c:v>
                </c:pt>
                <c:pt idx="56">
                  <c:v>0.20378635130273104</c:v>
                </c:pt>
                <c:pt idx="57">
                  <c:v>0.20398650075391789</c:v>
                </c:pt>
                <c:pt idx="58">
                  <c:v>0.20398650075391789</c:v>
                </c:pt>
                <c:pt idx="59">
                  <c:v>0.20398650075391789</c:v>
                </c:pt>
                <c:pt idx="60">
                  <c:v>0.2041236042450737</c:v>
                </c:pt>
                <c:pt idx="61">
                  <c:v>0.2041236042450737</c:v>
                </c:pt>
                <c:pt idx="62">
                  <c:v>0.2041236042450737</c:v>
                </c:pt>
                <c:pt idx="63">
                  <c:v>0.2042174707682522</c:v>
                </c:pt>
                <c:pt idx="64">
                  <c:v>0.2042174707682522</c:v>
                </c:pt>
                <c:pt idx="65">
                  <c:v>0.2042174707682522</c:v>
                </c:pt>
                <c:pt idx="66">
                  <c:v>0.20428171209078738</c:v>
                </c:pt>
                <c:pt idx="67">
                  <c:v>0.20428171209078738</c:v>
                </c:pt>
                <c:pt idx="68">
                  <c:v>0.20428171209078738</c:v>
                </c:pt>
                <c:pt idx="69">
                  <c:v>0.20432566725897189</c:v>
                </c:pt>
                <c:pt idx="70">
                  <c:v>0.20432566725897189</c:v>
                </c:pt>
                <c:pt idx="71">
                  <c:v>0.20432566725897189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1-4402-85A1-6668C5D48C15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'Colebrook-Template'!$R$146:$R$217</c:f>
              <c:numCache>
                <c:formatCode>General</c:formatCode>
                <c:ptCount val="72"/>
                <c:pt idx="0">
                  <c:v>3.385763344107267</c:v>
                </c:pt>
                <c:pt idx="1">
                  <c:v>3.385763344107267</c:v>
                </c:pt>
                <c:pt idx="2">
                  <c:v>3.385763344107267</c:v>
                </c:pt>
                <c:pt idx="3">
                  <c:v>2.7832905223127025</c:v>
                </c:pt>
                <c:pt idx="4">
                  <c:v>2.7832905223127025</c:v>
                </c:pt>
                <c:pt idx="5">
                  <c:v>2.7832905223127025</c:v>
                </c:pt>
                <c:pt idx="6">
                  <c:v>2.2769049095945526</c:v>
                </c:pt>
                <c:pt idx="7">
                  <c:v>2.2769049095945526</c:v>
                </c:pt>
                <c:pt idx="8">
                  <c:v>2.2769049095945526</c:v>
                </c:pt>
                <c:pt idx="9">
                  <c:v>1.8451617274989243</c:v>
                </c:pt>
                <c:pt idx="10">
                  <c:v>1.8451617274989243</c:v>
                </c:pt>
                <c:pt idx="11">
                  <c:v>1.8451617274989243</c:v>
                </c:pt>
                <c:pt idx="12">
                  <c:v>1.4779793866843232</c:v>
                </c:pt>
                <c:pt idx="13">
                  <c:v>1.4779793866843232</c:v>
                </c:pt>
                <c:pt idx="14">
                  <c:v>1.4779793866843232</c:v>
                </c:pt>
                <c:pt idx="15">
                  <c:v>1.1694766788232838</c:v>
                </c:pt>
                <c:pt idx="16">
                  <c:v>1.1694766788232838</c:v>
                </c:pt>
                <c:pt idx="17">
                  <c:v>1.1694766788232838</c:v>
                </c:pt>
                <c:pt idx="18">
                  <c:v>0.91475976583134255</c:v>
                </c:pt>
                <c:pt idx="19">
                  <c:v>0.91475976583134255</c:v>
                </c:pt>
                <c:pt idx="20">
                  <c:v>0.91475976583134255</c:v>
                </c:pt>
                <c:pt idx="21">
                  <c:v>0.70816725669449887</c:v>
                </c:pt>
                <c:pt idx="22">
                  <c:v>0.70816725669449887</c:v>
                </c:pt>
                <c:pt idx="23">
                  <c:v>0.70816725669449887</c:v>
                </c:pt>
                <c:pt idx="24">
                  <c:v>0.5433961677806749</c:v>
                </c:pt>
                <c:pt idx="25">
                  <c:v>0.5433961677806749</c:v>
                </c:pt>
                <c:pt idx="26">
                  <c:v>0.5433961677806749</c:v>
                </c:pt>
                <c:pt idx="27">
                  <c:v>0.41389079913338622</c:v>
                </c:pt>
                <c:pt idx="28">
                  <c:v>0.41389079913338622</c:v>
                </c:pt>
                <c:pt idx="29">
                  <c:v>0.41389079913338622</c:v>
                </c:pt>
                <c:pt idx="30">
                  <c:v>0.31336082610883503</c:v>
                </c:pt>
                <c:pt idx="31">
                  <c:v>0.31336082610883503</c:v>
                </c:pt>
                <c:pt idx="32">
                  <c:v>0.31336082610883503</c:v>
                </c:pt>
                <c:pt idx="33">
                  <c:v>0.23613290199996773</c:v>
                </c:pt>
                <c:pt idx="34">
                  <c:v>0.23613290199996773</c:v>
                </c:pt>
                <c:pt idx="35">
                  <c:v>0.23613290199996773</c:v>
                </c:pt>
                <c:pt idx="36">
                  <c:v>0.17732189724776126</c:v>
                </c:pt>
                <c:pt idx="37">
                  <c:v>0.17732189724776126</c:v>
                </c:pt>
                <c:pt idx="38">
                  <c:v>0.17732189724776126</c:v>
                </c:pt>
                <c:pt idx="39">
                  <c:v>0.13286115662869666</c:v>
                </c:pt>
                <c:pt idx="40">
                  <c:v>0.13286115662869666</c:v>
                </c:pt>
                <c:pt idx="41">
                  <c:v>0.13286115662869666</c:v>
                </c:pt>
                <c:pt idx="42">
                  <c:v>9.9455384212344677E-2</c:v>
                </c:pt>
                <c:pt idx="43">
                  <c:v>9.9455384212344677E-2</c:v>
                </c:pt>
                <c:pt idx="44">
                  <c:v>9.9455384212344677E-2</c:v>
                </c:pt>
                <c:pt idx="45">
                  <c:v>7.44867084663106E-2</c:v>
                </c:pt>
                <c:pt idx="46">
                  <c:v>7.44867084663106E-2</c:v>
                </c:pt>
                <c:pt idx="47">
                  <c:v>7.44867084663106E-2</c:v>
                </c:pt>
                <c:pt idx="48">
                  <c:v>5.5907503366368606E-2</c:v>
                </c:pt>
                <c:pt idx="49">
                  <c:v>5.5907503366368606E-2</c:v>
                </c:pt>
                <c:pt idx="50">
                  <c:v>5.5907503366368606E-2</c:v>
                </c:pt>
                <c:pt idx="51">
                  <c:v>4.2136044382765706E-2</c:v>
                </c:pt>
                <c:pt idx="52">
                  <c:v>4.2136044382765706E-2</c:v>
                </c:pt>
                <c:pt idx="53">
                  <c:v>4.2136044382765706E-2</c:v>
                </c:pt>
                <c:pt idx="54">
                  <c:v>3.1962606489728755E-2</c:v>
                </c:pt>
                <c:pt idx="55">
                  <c:v>3.1962606489728755E-2</c:v>
                </c:pt>
                <c:pt idx="56">
                  <c:v>3.1962606489728755E-2</c:v>
                </c:pt>
                <c:pt idx="57">
                  <c:v>2.4469374094803407E-2</c:v>
                </c:pt>
                <c:pt idx="58">
                  <c:v>2.4469374094803407E-2</c:v>
                </c:pt>
                <c:pt idx="59">
                  <c:v>2.4469374094803407E-2</c:v>
                </c:pt>
                <c:pt idx="60">
                  <c:v>1.8964714283849847E-2</c:v>
                </c:pt>
                <c:pt idx="61">
                  <c:v>1.8964714283849847E-2</c:v>
                </c:pt>
                <c:pt idx="62">
                  <c:v>1.8964714283849847E-2</c:v>
                </c:pt>
                <c:pt idx="63">
                  <c:v>1.493035300745142E-2</c:v>
                </c:pt>
                <c:pt idx="64">
                  <c:v>1.493035300745142E-2</c:v>
                </c:pt>
                <c:pt idx="65">
                  <c:v>1.493035300745142E-2</c:v>
                </c:pt>
                <c:pt idx="66">
                  <c:v>1.197978214225409E-2</c:v>
                </c:pt>
                <c:pt idx="67">
                  <c:v>1.197978214225409E-2</c:v>
                </c:pt>
                <c:pt idx="68">
                  <c:v>1.197978214225409E-2</c:v>
                </c:pt>
                <c:pt idx="69">
                  <c:v>9.8259436880985315E-3</c:v>
                </c:pt>
                <c:pt idx="70">
                  <c:v>9.8259436880985315E-3</c:v>
                </c:pt>
                <c:pt idx="71">
                  <c:v>9.8259436880985315E-3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1-4402-85A1-6668C5D48C15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'Colebrook-Template'!$P$146:$P$217</c:f>
              <c:numCache>
                <c:formatCode>General</c:formatCode>
                <c:ptCount val="72"/>
                <c:pt idx="0">
                  <c:v>3.1141394217704892E-2</c:v>
                </c:pt>
                <c:pt idx="1">
                  <c:v>3.1141394217704892E-2</c:v>
                </c:pt>
                <c:pt idx="2">
                  <c:v>3.1141394217704892E-2</c:v>
                </c:pt>
                <c:pt idx="3">
                  <c:v>1.9578012606431938E-2</c:v>
                </c:pt>
                <c:pt idx="4">
                  <c:v>1.9578012606431938E-2</c:v>
                </c:pt>
                <c:pt idx="5">
                  <c:v>1.9578012606431938E-2</c:v>
                </c:pt>
                <c:pt idx="6">
                  <c:v>1.3279466328136535E-2</c:v>
                </c:pt>
                <c:pt idx="7">
                  <c:v>1.3279466328136535E-2</c:v>
                </c:pt>
                <c:pt idx="8">
                  <c:v>1.3279466328136535E-2</c:v>
                </c:pt>
                <c:pt idx="9">
                  <c:v>9.7289221750738158E-3</c:v>
                </c:pt>
                <c:pt idx="10">
                  <c:v>9.7289221750738158E-3</c:v>
                </c:pt>
                <c:pt idx="11">
                  <c:v>9.7289221750738158E-3</c:v>
                </c:pt>
                <c:pt idx="12">
                  <c:v>7.6526755577367798E-3</c:v>
                </c:pt>
                <c:pt idx="13">
                  <c:v>7.6526755577367798E-3</c:v>
                </c:pt>
                <c:pt idx="14">
                  <c:v>7.6526755577367798E-3</c:v>
                </c:pt>
                <c:pt idx="15">
                  <c:v>6.3945302797708565E-3</c:v>
                </c:pt>
                <c:pt idx="16">
                  <c:v>6.3945302797708565E-3</c:v>
                </c:pt>
                <c:pt idx="17">
                  <c:v>6.3945302797708565E-3</c:v>
                </c:pt>
                <c:pt idx="18">
                  <c:v>5.6088118814515394E-3</c:v>
                </c:pt>
                <c:pt idx="19">
                  <c:v>5.6088118814515394E-3</c:v>
                </c:pt>
                <c:pt idx="20">
                  <c:v>5.6088118814515394E-3</c:v>
                </c:pt>
                <c:pt idx="21">
                  <c:v>5.1058854013581161E-3</c:v>
                </c:pt>
                <c:pt idx="22">
                  <c:v>5.1058854013581161E-3</c:v>
                </c:pt>
                <c:pt idx="23">
                  <c:v>5.1058854013581161E-3</c:v>
                </c:pt>
                <c:pt idx="24">
                  <c:v>4.7778936813227821E-3</c:v>
                </c:pt>
                <c:pt idx="25">
                  <c:v>4.7778936813227821E-3</c:v>
                </c:pt>
                <c:pt idx="26">
                  <c:v>4.7778936813227821E-3</c:v>
                </c:pt>
                <c:pt idx="27">
                  <c:v>4.5609907685339223E-3</c:v>
                </c:pt>
                <c:pt idx="28">
                  <c:v>4.5609907685339223E-3</c:v>
                </c:pt>
                <c:pt idx="29">
                  <c:v>4.5609907685339223E-3</c:v>
                </c:pt>
                <c:pt idx="30">
                  <c:v>4.4160981331490268E-3</c:v>
                </c:pt>
                <c:pt idx="31">
                  <c:v>4.4160981331490268E-3</c:v>
                </c:pt>
                <c:pt idx="32">
                  <c:v>4.4160981331490268E-3</c:v>
                </c:pt>
                <c:pt idx="33">
                  <c:v>4.3186128375621649E-3</c:v>
                </c:pt>
                <c:pt idx="34">
                  <c:v>4.3186128375621649E-3</c:v>
                </c:pt>
                <c:pt idx="35">
                  <c:v>4.3186128375621649E-3</c:v>
                </c:pt>
                <c:pt idx="36">
                  <c:v>4.2526942049103148E-3</c:v>
                </c:pt>
                <c:pt idx="37">
                  <c:v>4.2526942049103148E-3</c:v>
                </c:pt>
                <c:pt idx="38">
                  <c:v>4.2526942049103148E-3</c:v>
                </c:pt>
                <c:pt idx="39">
                  <c:v>4.2079636654708341E-3</c:v>
                </c:pt>
                <c:pt idx="40">
                  <c:v>4.2079636654708341E-3</c:v>
                </c:pt>
                <c:pt idx="41">
                  <c:v>4.2079636654708341E-3</c:v>
                </c:pt>
                <c:pt idx="42">
                  <c:v>4.1775371656225429E-3</c:v>
                </c:pt>
                <c:pt idx="43">
                  <c:v>4.1775371656225429E-3</c:v>
                </c:pt>
                <c:pt idx="44">
                  <c:v>4.1775371656225429E-3</c:v>
                </c:pt>
                <c:pt idx="45">
                  <c:v>4.1568059797224988E-3</c:v>
                </c:pt>
                <c:pt idx="46">
                  <c:v>4.1568059797224988E-3</c:v>
                </c:pt>
                <c:pt idx="47">
                  <c:v>4.1568059797224988E-3</c:v>
                </c:pt>
                <c:pt idx="48">
                  <c:v>4.142664437690056E-3</c:v>
                </c:pt>
                <c:pt idx="49">
                  <c:v>4.142664437690056E-3</c:v>
                </c:pt>
                <c:pt idx="50">
                  <c:v>4.142664437690056E-3</c:v>
                </c:pt>
                <c:pt idx="51">
                  <c:v>4.1330103125736192E-3</c:v>
                </c:pt>
                <c:pt idx="52">
                  <c:v>4.1330103125736192E-3</c:v>
                </c:pt>
                <c:pt idx="53">
                  <c:v>4.1330103125736192E-3</c:v>
                </c:pt>
                <c:pt idx="54">
                  <c:v>4.1264160940663987E-3</c:v>
                </c:pt>
                <c:pt idx="55">
                  <c:v>4.1264160940663987E-3</c:v>
                </c:pt>
                <c:pt idx="56">
                  <c:v>4.1264160940663987E-3</c:v>
                </c:pt>
                <c:pt idx="57">
                  <c:v>4.1219102553907644E-3</c:v>
                </c:pt>
                <c:pt idx="58">
                  <c:v>4.1219102553907644E-3</c:v>
                </c:pt>
                <c:pt idx="59">
                  <c:v>4.1219102553907644E-3</c:v>
                </c:pt>
                <c:pt idx="60">
                  <c:v>4.1188306273779599E-3</c:v>
                </c:pt>
                <c:pt idx="61">
                  <c:v>4.1188306273779599E-3</c:v>
                </c:pt>
                <c:pt idx="62">
                  <c:v>4.1188306273779599E-3</c:v>
                </c:pt>
                <c:pt idx="63">
                  <c:v>4.1167254121920105E-3</c:v>
                </c:pt>
                <c:pt idx="64">
                  <c:v>4.1167254121920105E-3</c:v>
                </c:pt>
                <c:pt idx="65">
                  <c:v>4.1167254121920105E-3</c:v>
                </c:pt>
                <c:pt idx="66">
                  <c:v>4.1152861287411793E-3</c:v>
                </c:pt>
                <c:pt idx="67">
                  <c:v>4.1152861287411793E-3</c:v>
                </c:pt>
                <c:pt idx="68">
                  <c:v>4.1152861287411793E-3</c:v>
                </c:pt>
                <c:pt idx="69">
                  <c:v>4.1143020463009078E-3</c:v>
                </c:pt>
                <c:pt idx="70">
                  <c:v>4.1143020463009078E-3</c:v>
                </c:pt>
                <c:pt idx="71">
                  <c:v>4.1143020463009078E-3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1-4402-85A1-6668C5D4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'Colebrook-Template'!$Q$218:$Q$289</c:f>
              <c:numCache>
                <c:formatCode>General</c:formatCode>
                <c:ptCount val="72"/>
                <c:pt idx="0">
                  <c:v>0.69324588979936697</c:v>
                </c:pt>
                <c:pt idx="1">
                  <c:v>0.69324588979936697</c:v>
                </c:pt>
                <c:pt idx="2">
                  <c:v>0.69324588979936697</c:v>
                </c:pt>
                <c:pt idx="3">
                  <c:v>0.47296418336908241</c:v>
                </c:pt>
                <c:pt idx="4">
                  <c:v>0.47296418336908241</c:v>
                </c:pt>
                <c:pt idx="5">
                  <c:v>0.47296418336908241</c:v>
                </c:pt>
                <c:pt idx="6">
                  <c:v>0.34916435326302087</c:v>
                </c:pt>
                <c:pt idx="7">
                  <c:v>0.34916435326302087</c:v>
                </c:pt>
                <c:pt idx="8">
                  <c:v>0.34916435326302087</c:v>
                </c:pt>
                <c:pt idx="9">
                  <c:v>0.28145140265354956</c:v>
                </c:pt>
                <c:pt idx="10">
                  <c:v>0.28145140265354956</c:v>
                </c:pt>
                <c:pt idx="11">
                  <c:v>0.28145140265354956</c:v>
                </c:pt>
                <c:pt idx="12">
                  <c:v>0.28999259556167356</c:v>
                </c:pt>
                <c:pt idx="13">
                  <c:v>0.28999259556167356</c:v>
                </c:pt>
                <c:pt idx="14">
                  <c:v>0.28999259556167356</c:v>
                </c:pt>
                <c:pt idx="15">
                  <c:v>0.26666475073893431</c:v>
                </c:pt>
                <c:pt idx="16">
                  <c:v>0.26666475073893431</c:v>
                </c:pt>
                <c:pt idx="17">
                  <c:v>0.26666475073893431</c:v>
                </c:pt>
                <c:pt idx="18">
                  <c:v>0.25358669914748749</c:v>
                </c:pt>
                <c:pt idx="19">
                  <c:v>0.25358669914748749</c:v>
                </c:pt>
                <c:pt idx="20">
                  <c:v>0.25358669914748749</c:v>
                </c:pt>
                <c:pt idx="21">
                  <c:v>0.24608766373368923</c:v>
                </c:pt>
                <c:pt idx="22">
                  <c:v>0.24608766373368923</c:v>
                </c:pt>
                <c:pt idx="23">
                  <c:v>0.24608766373368923</c:v>
                </c:pt>
                <c:pt idx="24">
                  <c:v>0.24167030118096064</c:v>
                </c:pt>
                <c:pt idx="25">
                  <c:v>0.24167030118096064</c:v>
                </c:pt>
                <c:pt idx="26">
                  <c:v>0.24167030118096064</c:v>
                </c:pt>
                <c:pt idx="27">
                  <c:v>0.23899374975002233</c:v>
                </c:pt>
                <c:pt idx="28">
                  <c:v>0.23899374975002233</c:v>
                </c:pt>
                <c:pt idx="29">
                  <c:v>0.23899374975002233</c:v>
                </c:pt>
                <c:pt idx="30">
                  <c:v>0.23732828763221164</c:v>
                </c:pt>
                <c:pt idx="31">
                  <c:v>0.23732828763221164</c:v>
                </c:pt>
                <c:pt idx="32">
                  <c:v>0.23732828763221164</c:v>
                </c:pt>
                <c:pt idx="33">
                  <c:v>0.2362677543359368</c:v>
                </c:pt>
                <c:pt idx="34">
                  <c:v>0.2362677543359368</c:v>
                </c:pt>
                <c:pt idx="35">
                  <c:v>0.2362677543359368</c:v>
                </c:pt>
                <c:pt idx="36">
                  <c:v>0.23557959763982245</c:v>
                </c:pt>
                <c:pt idx="37">
                  <c:v>0.23557959763982245</c:v>
                </c:pt>
                <c:pt idx="38">
                  <c:v>0.23557959763982245</c:v>
                </c:pt>
                <c:pt idx="39">
                  <c:v>0.23512647619690474</c:v>
                </c:pt>
                <c:pt idx="40">
                  <c:v>0.23512647619690474</c:v>
                </c:pt>
                <c:pt idx="41">
                  <c:v>0.23512647619690474</c:v>
                </c:pt>
                <c:pt idx="42">
                  <c:v>0.23482482499951551</c:v>
                </c:pt>
                <c:pt idx="43">
                  <c:v>0.23482482499951551</c:v>
                </c:pt>
                <c:pt idx="44">
                  <c:v>0.23482482499951551</c:v>
                </c:pt>
                <c:pt idx="45">
                  <c:v>0.23462239775651123</c:v>
                </c:pt>
                <c:pt idx="46">
                  <c:v>0.23462239775651123</c:v>
                </c:pt>
                <c:pt idx="47">
                  <c:v>0.23462239775651123</c:v>
                </c:pt>
                <c:pt idx="48">
                  <c:v>0.23448577584118913</c:v>
                </c:pt>
                <c:pt idx="49">
                  <c:v>0.23448577584118913</c:v>
                </c:pt>
                <c:pt idx="50">
                  <c:v>0.23448577584118913</c:v>
                </c:pt>
                <c:pt idx="51">
                  <c:v>0.23439319373581555</c:v>
                </c:pt>
                <c:pt idx="52">
                  <c:v>0.23439319373581555</c:v>
                </c:pt>
                <c:pt idx="53">
                  <c:v>0.23439319373581555</c:v>
                </c:pt>
                <c:pt idx="54">
                  <c:v>0.23433027802049594</c:v>
                </c:pt>
                <c:pt idx="55">
                  <c:v>0.23433027802049594</c:v>
                </c:pt>
                <c:pt idx="56">
                  <c:v>0.23433027802049594</c:v>
                </c:pt>
                <c:pt idx="57">
                  <c:v>0.23428743862885831</c:v>
                </c:pt>
                <c:pt idx="58">
                  <c:v>0.23428743862885831</c:v>
                </c:pt>
                <c:pt idx="59">
                  <c:v>0.23428743862885831</c:v>
                </c:pt>
                <c:pt idx="60">
                  <c:v>0.23425822970140966</c:v>
                </c:pt>
                <c:pt idx="61">
                  <c:v>0.23425822970140966</c:v>
                </c:pt>
                <c:pt idx="62">
                  <c:v>0.23425822970140966</c:v>
                </c:pt>
                <c:pt idx="63">
                  <c:v>0.23423829576344288</c:v>
                </c:pt>
                <c:pt idx="64">
                  <c:v>0.23423829576344288</c:v>
                </c:pt>
                <c:pt idx="65">
                  <c:v>0.23423829576344288</c:v>
                </c:pt>
                <c:pt idx="66">
                  <c:v>0.23422468291850579</c:v>
                </c:pt>
                <c:pt idx="67">
                  <c:v>0.23422468291850579</c:v>
                </c:pt>
                <c:pt idx="68">
                  <c:v>0.23422468291850579</c:v>
                </c:pt>
                <c:pt idx="69">
                  <c:v>0.23421538264649144</c:v>
                </c:pt>
                <c:pt idx="70">
                  <c:v>0.23421538264649144</c:v>
                </c:pt>
                <c:pt idx="71">
                  <c:v>0.23421538264649144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2-48EC-AD88-54607238EB4A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'Colebrook-Template'!$R$218:$R$289</c:f>
              <c:numCache>
                <c:formatCode>General</c:formatCode>
                <c:ptCount val="72"/>
                <c:pt idx="0">
                  <c:v>3.3238040801061755</c:v>
                </c:pt>
                <c:pt idx="1">
                  <c:v>3.3238040801061755</c:v>
                </c:pt>
                <c:pt idx="2">
                  <c:v>3.3238040801061755</c:v>
                </c:pt>
                <c:pt idx="3">
                  <c:v>2.6722577459200605</c:v>
                </c:pt>
                <c:pt idx="4">
                  <c:v>2.6722577459200605</c:v>
                </c:pt>
                <c:pt idx="5">
                  <c:v>2.6722577459200605</c:v>
                </c:pt>
                <c:pt idx="6">
                  <c:v>2.1298166568161281</c:v>
                </c:pt>
                <c:pt idx="7">
                  <c:v>2.1298166568161281</c:v>
                </c:pt>
                <c:pt idx="8">
                  <c:v>2.1298166568161281</c:v>
                </c:pt>
                <c:pt idx="9">
                  <c:v>1.6800409577707229</c:v>
                </c:pt>
                <c:pt idx="10">
                  <c:v>1.6800409577707229</c:v>
                </c:pt>
                <c:pt idx="11">
                  <c:v>1.6800409577707229</c:v>
                </c:pt>
                <c:pt idx="12">
                  <c:v>1.3568932566655902</c:v>
                </c:pt>
                <c:pt idx="13">
                  <c:v>1.3568932566655902</c:v>
                </c:pt>
                <c:pt idx="14">
                  <c:v>1.3568932566655902</c:v>
                </c:pt>
                <c:pt idx="15">
                  <c:v>1.055041141432711</c:v>
                </c:pt>
                <c:pt idx="16">
                  <c:v>1.055041141432711</c:v>
                </c:pt>
                <c:pt idx="17">
                  <c:v>1.055041141432711</c:v>
                </c:pt>
                <c:pt idx="18">
                  <c:v>0.81520074860804437</c:v>
                </c:pt>
                <c:pt idx="19">
                  <c:v>0.81520074860804437</c:v>
                </c:pt>
                <c:pt idx="20">
                  <c:v>0.81520074860804437</c:v>
                </c:pt>
                <c:pt idx="21">
                  <c:v>0.62707807957952166</c:v>
                </c:pt>
                <c:pt idx="22">
                  <c:v>0.62707807957952166</c:v>
                </c:pt>
                <c:pt idx="23">
                  <c:v>0.62707807957952166</c:v>
                </c:pt>
                <c:pt idx="24">
                  <c:v>0.48124075688578793</c:v>
                </c:pt>
                <c:pt idx="25">
                  <c:v>0.48124075688578793</c:v>
                </c:pt>
                <c:pt idx="26">
                  <c:v>0.48124075688578793</c:v>
                </c:pt>
                <c:pt idx="27">
                  <c:v>0.36931465218514614</c:v>
                </c:pt>
                <c:pt idx="28">
                  <c:v>0.36931465218514614</c:v>
                </c:pt>
                <c:pt idx="29">
                  <c:v>0.36931465218514614</c:v>
                </c:pt>
                <c:pt idx="30">
                  <c:v>0.28414318041216841</c:v>
                </c:pt>
                <c:pt idx="31">
                  <c:v>0.28414318041216841</c:v>
                </c:pt>
                <c:pt idx="32">
                  <c:v>0.28414318041216841</c:v>
                </c:pt>
                <c:pt idx="33">
                  <c:v>0.21979606623566197</c:v>
                </c:pt>
                <c:pt idx="34">
                  <c:v>0.21979606623566197</c:v>
                </c:pt>
                <c:pt idx="35">
                  <c:v>0.21979606623566197</c:v>
                </c:pt>
                <c:pt idx="36">
                  <c:v>0.17147826270600322</c:v>
                </c:pt>
                <c:pt idx="37">
                  <c:v>0.17147826270600322</c:v>
                </c:pt>
                <c:pt idx="38">
                  <c:v>0.17147826270600322</c:v>
                </c:pt>
                <c:pt idx="39">
                  <c:v>0.13538403376036182</c:v>
                </c:pt>
                <c:pt idx="40">
                  <c:v>0.13538403376036182</c:v>
                </c:pt>
                <c:pt idx="41">
                  <c:v>0.13538403376036182</c:v>
                </c:pt>
                <c:pt idx="42">
                  <c:v>0.10854065971741675</c:v>
                </c:pt>
                <c:pt idx="43">
                  <c:v>0.10854065971741675</c:v>
                </c:pt>
                <c:pt idx="44">
                  <c:v>0.10854065971741675</c:v>
                </c:pt>
                <c:pt idx="45">
                  <c:v>8.8653734050919475E-2</c:v>
                </c:pt>
                <c:pt idx="46">
                  <c:v>8.8653734050919475E-2</c:v>
                </c:pt>
                <c:pt idx="47">
                  <c:v>8.8653734050919475E-2</c:v>
                </c:pt>
                <c:pt idx="48">
                  <c:v>7.3969623160300119E-2</c:v>
                </c:pt>
                <c:pt idx="49">
                  <c:v>7.3969623160300119E-2</c:v>
                </c:pt>
                <c:pt idx="50">
                  <c:v>7.3969623160300119E-2</c:v>
                </c:pt>
                <c:pt idx="51">
                  <c:v>6.3158918869950037E-2</c:v>
                </c:pt>
                <c:pt idx="52">
                  <c:v>6.3158918869950037E-2</c:v>
                </c:pt>
                <c:pt idx="53">
                  <c:v>6.3158918869950037E-2</c:v>
                </c:pt>
                <c:pt idx="54">
                  <c:v>5.5220536480177621E-2</c:v>
                </c:pt>
                <c:pt idx="55">
                  <c:v>5.5220536480177621E-2</c:v>
                </c:pt>
                <c:pt idx="56">
                  <c:v>5.5220536480177621E-2</c:v>
                </c:pt>
                <c:pt idx="57">
                  <c:v>4.9404779973587845E-2</c:v>
                </c:pt>
                <c:pt idx="58">
                  <c:v>4.9404779973587845E-2</c:v>
                </c:pt>
                <c:pt idx="59">
                  <c:v>4.9404779973587845E-2</c:v>
                </c:pt>
                <c:pt idx="60">
                  <c:v>4.5152915583343993E-2</c:v>
                </c:pt>
                <c:pt idx="61">
                  <c:v>4.5152915583343993E-2</c:v>
                </c:pt>
                <c:pt idx="62">
                  <c:v>4.5152915583343993E-2</c:v>
                </c:pt>
                <c:pt idx="63">
                  <c:v>4.2050214785595327E-2</c:v>
                </c:pt>
                <c:pt idx="64">
                  <c:v>4.2050214785595327E-2</c:v>
                </c:pt>
                <c:pt idx="65">
                  <c:v>4.2050214785595327E-2</c:v>
                </c:pt>
                <c:pt idx="66">
                  <c:v>3.9789929305415715E-2</c:v>
                </c:pt>
                <c:pt idx="67">
                  <c:v>3.9789929305415715E-2</c:v>
                </c:pt>
                <c:pt idx="68">
                  <c:v>3.9789929305415715E-2</c:v>
                </c:pt>
                <c:pt idx="69">
                  <c:v>3.8145878554630121E-2</c:v>
                </c:pt>
                <c:pt idx="70">
                  <c:v>3.8145878554630121E-2</c:v>
                </c:pt>
                <c:pt idx="71">
                  <c:v>3.8145878554630121E-2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2-48EC-AD88-54607238EB4A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'Colebrook-Template'!$P$218:$P$289</c:f>
              <c:numCache>
                <c:formatCode>General</c:formatCode>
                <c:ptCount val="72"/>
                <c:pt idx="0">
                  <c:v>1.0963748488378776E-3</c:v>
                </c:pt>
                <c:pt idx="1">
                  <c:v>1.0963748488378776E-3</c:v>
                </c:pt>
                <c:pt idx="2">
                  <c:v>1.0963748488378776E-3</c:v>
                </c:pt>
                <c:pt idx="3">
                  <c:v>7.0927556314106231E-4</c:v>
                </c:pt>
                <c:pt idx="4">
                  <c:v>7.0927556314106231E-4</c:v>
                </c:pt>
                <c:pt idx="5">
                  <c:v>7.0927556314106231E-4</c:v>
                </c:pt>
                <c:pt idx="6">
                  <c:v>5.0258610143918254E-4</c:v>
                </c:pt>
                <c:pt idx="7">
                  <c:v>5.0258610143918254E-4</c:v>
                </c:pt>
                <c:pt idx="8">
                  <c:v>5.0258610143918254E-4</c:v>
                </c:pt>
                <c:pt idx="9">
                  <c:v>3.8655384576490102E-4</c:v>
                </c:pt>
                <c:pt idx="10">
                  <c:v>3.8655384576490102E-4</c:v>
                </c:pt>
                <c:pt idx="11">
                  <c:v>3.8655384576490102E-4</c:v>
                </c:pt>
                <c:pt idx="12">
                  <c:v>4.5212890409889309E-2</c:v>
                </c:pt>
                <c:pt idx="13">
                  <c:v>4.5212890409889309E-2</c:v>
                </c:pt>
                <c:pt idx="14">
                  <c:v>4.5212890409889309E-2</c:v>
                </c:pt>
                <c:pt idx="15">
                  <c:v>4.1446691192409367E-2</c:v>
                </c:pt>
                <c:pt idx="16">
                  <c:v>4.1446691192409367E-2</c:v>
                </c:pt>
                <c:pt idx="17">
                  <c:v>4.1446691192409367E-2</c:v>
                </c:pt>
                <c:pt idx="18">
                  <c:v>3.8959323910874678E-2</c:v>
                </c:pt>
                <c:pt idx="19">
                  <c:v>3.8959323910874678E-2</c:v>
                </c:pt>
                <c:pt idx="20">
                  <c:v>3.8959323910874678E-2</c:v>
                </c:pt>
                <c:pt idx="21">
                  <c:v>3.7299803606217707E-2</c:v>
                </c:pt>
                <c:pt idx="22">
                  <c:v>3.7299803606217707E-2</c:v>
                </c:pt>
                <c:pt idx="23">
                  <c:v>3.7299803606217707E-2</c:v>
                </c:pt>
                <c:pt idx="24">
                  <c:v>3.6184553620850352E-2</c:v>
                </c:pt>
                <c:pt idx="25">
                  <c:v>3.6184553620850352E-2</c:v>
                </c:pt>
                <c:pt idx="26">
                  <c:v>3.6184553620850352E-2</c:v>
                </c:pt>
                <c:pt idx="27">
                  <c:v>3.5431117150220182E-2</c:v>
                </c:pt>
                <c:pt idx="28">
                  <c:v>3.5431117150220182E-2</c:v>
                </c:pt>
                <c:pt idx="29">
                  <c:v>3.5431117150220182E-2</c:v>
                </c:pt>
                <c:pt idx="30">
                  <c:v>3.4920206084207608E-2</c:v>
                </c:pt>
                <c:pt idx="31">
                  <c:v>3.4920206084207608E-2</c:v>
                </c:pt>
                <c:pt idx="32">
                  <c:v>3.4920206084207608E-2</c:v>
                </c:pt>
                <c:pt idx="33">
                  <c:v>3.45728450862463E-2</c:v>
                </c:pt>
                <c:pt idx="34">
                  <c:v>3.45728450862463E-2</c:v>
                </c:pt>
                <c:pt idx="35">
                  <c:v>3.45728450862463E-2</c:v>
                </c:pt>
                <c:pt idx="36">
                  <c:v>3.4336254258358186E-2</c:v>
                </c:pt>
                <c:pt idx="37">
                  <c:v>3.4336254258358186E-2</c:v>
                </c:pt>
                <c:pt idx="38">
                  <c:v>3.4336254258358186E-2</c:v>
                </c:pt>
                <c:pt idx="39">
                  <c:v>3.4174905370459266E-2</c:v>
                </c:pt>
                <c:pt idx="40">
                  <c:v>3.4174905370459266E-2</c:v>
                </c:pt>
                <c:pt idx="41">
                  <c:v>3.4174905370459266E-2</c:v>
                </c:pt>
                <c:pt idx="42">
                  <c:v>3.4064774647657954E-2</c:v>
                </c:pt>
                <c:pt idx="43">
                  <c:v>3.4064774647657954E-2</c:v>
                </c:pt>
                <c:pt idx="44">
                  <c:v>3.4064774647657954E-2</c:v>
                </c:pt>
                <c:pt idx="45">
                  <c:v>3.3989559187923339E-2</c:v>
                </c:pt>
                <c:pt idx="46">
                  <c:v>3.3989559187923339E-2</c:v>
                </c:pt>
                <c:pt idx="47">
                  <c:v>3.3989559187923339E-2</c:v>
                </c:pt>
                <c:pt idx="48">
                  <c:v>3.3938168582188247E-2</c:v>
                </c:pt>
                <c:pt idx="49">
                  <c:v>3.3938168582188247E-2</c:v>
                </c:pt>
                <c:pt idx="50">
                  <c:v>3.3938168582188247E-2</c:v>
                </c:pt>
                <c:pt idx="51">
                  <c:v>3.3903046336038044E-2</c:v>
                </c:pt>
                <c:pt idx="52">
                  <c:v>3.3903046336038044E-2</c:v>
                </c:pt>
                <c:pt idx="53">
                  <c:v>3.3903046336038044E-2</c:v>
                </c:pt>
                <c:pt idx="54">
                  <c:v>3.3879037946771225E-2</c:v>
                </c:pt>
                <c:pt idx="55">
                  <c:v>3.3879037946771225E-2</c:v>
                </c:pt>
                <c:pt idx="56">
                  <c:v>3.3879037946771225E-2</c:v>
                </c:pt>
                <c:pt idx="57">
                  <c:v>3.3862624437397945E-2</c:v>
                </c:pt>
                <c:pt idx="58">
                  <c:v>3.3862624437397945E-2</c:v>
                </c:pt>
                <c:pt idx="59">
                  <c:v>3.3862624437397945E-2</c:v>
                </c:pt>
                <c:pt idx="60">
                  <c:v>3.3851402217018635E-2</c:v>
                </c:pt>
                <c:pt idx="61">
                  <c:v>3.3851402217018635E-2</c:v>
                </c:pt>
                <c:pt idx="62">
                  <c:v>3.3851402217018635E-2</c:v>
                </c:pt>
                <c:pt idx="63">
                  <c:v>3.3843728904736435E-2</c:v>
                </c:pt>
                <c:pt idx="64">
                  <c:v>3.3843728904736435E-2</c:v>
                </c:pt>
                <c:pt idx="65">
                  <c:v>3.3843728904736435E-2</c:v>
                </c:pt>
                <c:pt idx="66">
                  <c:v>3.3838481976483266E-2</c:v>
                </c:pt>
                <c:pt idx="67">
                  <c:v>3.3838481976483266E-2</c:v>
                </c:pt>
                <c:pt idx="68">
                  <c:v>3.3838481976483266E-2</c:v>
                </c:pt>
                <c:pt idx="69">
                  <c:v>3.3834894080872362E-2</c:v>
                </c:pt>
                <c:pt idx="70">
                  <c:v>3.3834894080872362E-2</c:v>
                </c:pt>
                <c:pt idx="71">
                  <c:v>3.3834894080872362E-2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92-48EC-AD88-54607238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'Colebrook-Template'!$Q$290:$Q$361</c:f>
              <c:numCache>
                <c:formatCode>General</c:formatCode>
                <c:ptCount val="72"/>
                <c:pt idx="0">
                  <c:v>0.79029291672524005</c:v>
                </c:pt>
                <c:pt idx="1">
                  <c:v>0.79029291672524005</c:v>
                </c:pt>
                <c:pt idx="2">
                  <c:v>0.79029291672524005</c:v>
                </c:pt>
                <c:pt idx="3">
                  <c:v>0.56711900313592234</c:v>
                </c:pt>
                <c:pt idx="4">
                  <c:v>0.56711900313592234</c:v>
                </c:pt>
                <c:pt idx="5">
                  <c:v>0.56711900313592234</c:v>
                </c:pt>
                <c:pt idx="6">
                  <c:v>0.43087639910177611</c:v>
                </c:pt>
                <c:pt idx="7">
                  <c:v>0.43087639910177611</c:v>
                </c:pt>
                <c:pt idx="8">
                  <c:v>0.43087639910177611</c:v>
                </c:pt>
                <c:pt idx="9">
                  <c:v>0.34740614840442696</c:v>
                </c:pt>
                <c:pt idx="10">
                  <c:v>0.34740614840442696</c:v>
                </c:pt>
                <c:pt idx="11">
                  <c:v>0.34740614840442696</c:v>
                </c:pt>
                <c:pt idx="12">
                  <c:v>0.29575548339999386</c:v>
                </c:pt>
                <c:pt idx="13">
                  <c:v>0.29575548339999386</c:v>
                </c:pt>
                <c:pt idx="14">
                  <c:v>0.29575548339999386</c:v>
                </c:pt>
                <c:pt idx="15">
                  <c:v>0.26322020134492052</c:v>
                </c:pt>
                <c:pt idx="16">
                  <c:v>0.26322020134492052</c:v>
                </c:pt>
                <c:pt idx="17">
                  <c:v>0.26322020134492052</c:v>
                </c:pt>
                <c:pt idx="18">
                  <c:v>0.24238869885949083</c:v>
                </c:pt>
                <c:pt idx="19">
                  <c:v>0.24238869885949083</c:v>
                </c:pt>
                <c:pt idx="20">
                  <c:v>0.24238869885949083</c:v>
                </c:pt>
                <c:pt idx="21">
                  <c:v>0.22884250148687635</c:v>
                </c:pt>
                <c:pt idx="22">
                  <c:v>0.22884250148687635</c:v>
                </c:pt>
                <c:pt idx="23">
                  <c:v>0.22884250148687635</c:v>
                </c:pt>
                <c:pt idx="24">
                  <c:v>0.2199196095101317</c:v>
                </c:pt>
                <c:pt idx="25">
                  <c:v>0.2199196095101317</c:v>
                </c:pt>
                <c:pt idx="26">
                  <c:v>0.2199196095101317</c:v>
                </c:pt>
                <c:pt idx="27">
                  <c:v>0.2139813858558148</c:v>
                </c:pt>
                <c:pt idx="28">
                  <c:v>0.2139813858558148</c:v>
                </c:pt>
                <c:pt idx="29">
                  <c:v>0.2139813858558148</c:v>
                </c:pt>
                <c:pt idx="30">
                  <c:v>0.20999847338634492</c:v>
                </c:pt>
                <c:pt idx="31">
                  <c:v>0.20999847338634492</c:v>
                </c:pt>
                <c:pt idx="32">
                  <c:v>0.20999847338634492</c:v>
                </c:pt>
                <c:pt idx="33">
                  <c:v>0.2073116512194374</c:v>
                </c:pt>
                <c:pt idx="34">
                  <c:v>0.2073116512194374</c:v>
                </c:pt>
                <c:pt idx="35">
                  <c:v>0.2073116512194374</c:v>
                </c:pt>
                <c:pt idx="36">
                  <c:v>0.20549169545497006</c:v>
                </c:pt>
                <c:pt idx="37">
                  <c:v>0.20549169545497006</c:v>
                </c:pt>
                <c:pt idx="38">
                  <c:v>0.20549169545497006</c:v>
                </c:pt>
                <c:pt idx="39">
                  <c:v>0.20425530215415441</c:v>
                </c:pt>
                <c:pt idx="40">
                  <c:v>0.20425530215415441</c:v>
                </c:pt>
                <c:pt idx="41">
                  <c:v>0.20425530215415441</c:v>
                </c:pt>
                <c:pt idx="42">
                  <c:v>0.20341363748061805</c:v>
                </c:pt>
                <c:pt idx="43">
                  <c:v>0.20341363748061805</c:v>
                </c:pt>
                <c:pt idx="44">
                  <c:v>0.20341363748061805</c:v>
                </c:pt>
                <c:pt idx="45">
                  <c:v>0.20283986911676261</c:v>
                </c:pt>
                <c:pt idx="46">
                  <c:v>0.20283986911676261</c:v>
                </c:pt>
                <c:pt idx="47">
                  <c:v>0.20283986911676261</c:v>
                </c:pt>
                <c:pt idx="48">
                  <c:v>0.20244834215157326</c:v>
                </c:pt>
                <c:pt idx="49">
                  <c:v>0.20244834215157326</c:v>
                </c:pt>
                <c:pt idx="50">
                  <c:v>0.20244834215157326</c:v>
                </c:pt>
                <c:pt idx="51">
                  <c:v>0.20218099146056467</c:v>
                </c:pt>
                <c:pt idx="52">
                  <c:v>0.20218099146056467</c:v>
                </c:pt>
                <c:pt idx="53">
                  <c:v>0.20218099146056467</c:v>
                </c:pt>
                <c:pt idx="54">
                  <c:v>0.20199834884655501</c:v>
                </c:pt>
                <c:pt idx="55">
                  <c:v>0.20199834884655501</c:v>
                </c:pt>
                <c:pt idx="56">
                  <c:v>0.20199834884655501</c:v>
                </c:pt>
                <c:pt idx="57">
                  <c:v>0.20187353510630929</c:v>
                </c:pt>
                <c:pt idx="58">
                  <c:v>0.20187353510630929</c:v>
                </c:pt>
                <c:pt idx="59">
                  <c:v>0.20187353510630929</c:v>
                </c:pt>
                <c:pt idx="60">
                  <c:v>0.20178822160998272</c:v>
                </c:pt>
                <c:pt idx="61">
                  <c:v>0.20178822160998272</c:v>
                </c:pt>
                <c:pt idx="62">
                  <c:v>0.20178822160998272</c:v>
                </c:pt>
                <c:pt idx="63">
                  <c:v>0.20172989881808503</c:v>
                </c:pt>
                <c:pt idx="64">
                  <c:v>0.20172989881808503</c:v>
                </c:pt>
                <c:pt idx="65">
                  <c:v>0.20172989881808503</c:v>
                </c:pt>
                <c:pt idx="66">
                  <c:v>0.20169002356954296</c:v>
                </c:pt>
                <c:pt idx="67">
                  <c:v>0.20169002356954296</c:v>
                </c:pt>
                <c:pt idx="68">
                  <c:v>0.20169002356954296</c:v>
                </c:pt>
                <c:pt idx="69">
                  <c:v>0.20166275897916075</c:v>
                </c:pt>
                <c:pt idx="70">
                  <c:v>0.20166275897916075</c:v>
                </c:pt>
                <c:pt idx="71">
                  <c:v>0.20166275897916075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1-4ACE-931A-9DEFDB15E6D6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'Colebrook-Template'!$R$290:$R$361</c:f>
              <c:numCache>
                <c:formatCode>General</c:formatCode>
                <c:ptCount val="72"/>
                <c:pt idx="0">
                  <c:v>3.2298742666425677</c:v>
                </c:pt>
                <c:pt idx="1">
                  <c:v>3.2298742666425677</c:v>
                </c:pt>
                <c:pt idx="2">
                  <c:v>3.2298742666425677</c:v>
                </c:pt>
                <c:pt idx="3">
                  <c:v>2.5508707248777074</c:v>
                </c:pt>
                <c:pt idx="4">
                  <c:v>2.5508707248777074</c:v>
                </c:pt>
                <c:pt idx="5">
                  <c:v>2.5508707248777074</c:v>
                </c:pt>
                <c:pt idx="6">
                  <c:v>1.9970393175510612</c:v>
                </c:pt>
                <c:pt idx="7">
                  <c:v>1.9970393175510612</c:v>
                </c:pt>
                <c:pt idx="8">
                  <c:v>1.9970393175510612</c:v>
                </c:pt>
                <c:pt idx="9">
                  <c:v>1.5490309873806967</c:v>
                </c:pt>
                <c:pt idx="10">
                  <c:v>1.5490309873806967</c:v>
                </c:pt>
                <c:pt idx="11">
                  <c:v>1.5490309873806967</c:v>
                </c:pt>
                <c:pt idx="12">
                  <c:v>1.1910451122640024</c:v>
                </c:pt>
                <c:pt idx="13">
                  <c:v>1.1910451122640024</c:v>
                </c:pt>
                <c:pt idx="14">
                  <c:v>1.1910451122640024</c:v>
                </c:pt>
                <c:pt idx="15">
                  <c:v>0.90837483080143877</c:v>
                </c:pt>
                <c:pt idx="16">
                  <c:v>0.90837483080143877</c:v>
                </c:pt>
                <c:pt idx="17">
                  <c:v>0.90837483080143877</c:v>
                </c:pt>
                <c:pt idx="18">
                  <c:v>0.68789350297739016</c:v>
                </c:pt>
                <c:pt idx="19">
                  <c:v>0.68789350297739016</c:v>
                </c:pt>
                <c:pt idx="20">
                  <c:v>0.68789350297739016</c:v>
                </c:pt>
                <c:pt idx="21">
                  <c:v>0.51773404963503289</c:v>
                </c:pt>
                <c:pt idx="22">
                  <c:v>0.51773404963503289</c:v>
                </c:pt>
                <c:pt idx="23">
                  <c:v>0.51773404963503289</c:v>
                </c:pt>
                <c:pt idx="24">
                  <c:v>0.38764177627707791</c:v>
                </c:pt>
                <c:pt idx="25">
                  <c:v>0.38764177627707791</c:v>
                </c:pt>
                <c:pt idx="26">
                  <c:v>0.38764177627707791</c:v>
                </c:pt>
                <c:pt idx="27">
                  <c:v>0.28897168183753907</c:v>
                </c:pt>
                <c:pt idx="28">
                  <c:v>0.28897168183753907</c:v>
                </c:pt>
                <c:pt idx="29">
                  <c:v>0.28897168183753907</c:v>
                </c:pt>
                <c:pt idx="30">
                  <c:v>0.21463683180085733</c:v>
                </c:pt>
                <c:pt idx="31">
                  <c:v>0.21463683180085733</c:v>
                </c:pt>
                <c:pt idx="32">
                  <c:v>0.21463683180085733</c:v>
                </c:pt>
                <c:pt idx="33">
                  <c:v>0.15895476652161775</c:v>
                </c:pt>
                <c:pt idx="34">
                  <c:v>0.15895476652161775</c:v>
                </c:pt>
                <c:pt idx="35">
                  <c:v>0.15895476652161775</c:v>
                </c:pt>
                <c:pt idx="36">
                  <c:v>0.11744874272640858</c:v>
                </c:pt>
                <c:pt idx="37">
                  <c:v>0.11744874272640858</c:v>
                </c:pt>
                <c:pt idx="38">
                  <c:v>0.11744874272640858</c:v>
                </c:pt>
                <c:pt idx="39">
                  <c:v>8.663860540922616E-2</c:v>
                </c:pt>
                <c:pt idx="40">
                  <c:v>8.663860540922616E-2</c:v>
                </c:pt>
                <c:pt idx="41">
                  <c:v>8.663860540922616E-2</c:v>
                </c:pt>
                <c:pt idx="42">
                  <c:v>6.3850862310360454E-2</c:v>
                </c:pt>
                <c:pt idx="43">
                  <c:v>6.3850862310360454E-2</c:v>
                </c:pt>
                <c:pt idx="44">
                  <c:v>6.3850862310360454E-2</c:v>
                </c:pt>
                <c:pt idx="45">
                  <c:v>4.7049898667985333E-2</c:v>
                </c:pt>
                <c:pt idx="46">
                  <c:v>4.7049898667985333E-2</c:v>
                </c:pt>
                <c:pt idx="47">
                  <c:v>4.7049898667985333E-2</c:v>
                </c:pt>
                <c:pt idx="48">
                  <c:v>3.4697233921746548E-2</c:v>
                </c:pt>
                <c:pt idx="49">
                  <c:v>3.4697233921746548E-2</c:v>
                </c:pt>
                <c:pt idx="50">
                  <c:v>3.4697233921746548E-2</c:v>
                </c:pt>
                <c:pt idx="51">
                  <c:v>2.5637451250368284E-2</c:v>
                </c:pt>
                <c:pt idx="52">
                  <c:v>2.5637451250368284E-2</c:v>
                </c:pt>
                <c:pt idx="53">
                  <c:v>2.5637451250368284E-2</c:v>
                </c:pt>
                <c:pt idx="54">
                  <c:v>1.9007366500305486E-2</c:v>
                </c:pt>
                <c:pt idx="55">
                  <c:v>1.9007366500305486E-2</c:v>
                </c:pt>
                <c:pt idx="56">
                  <c:v>1.9007366500305486E-2</c:v>
                </c:pt>
                <c:pt idx="57">
                  <c:v>1.4164936045360857E-2</c:v>
                </c:pt>
                <c:pt idx="58">
                  <c:v>1.4164936045360857E-2</c:v>
                </c:pt>
                <c:pt idx="59">
                  <c:v>1.4164936045360857E-2</c:v>
                </c:pt>
                <c:pt idx="60">
                  <c:v>1.0634464264899769E-2</c:v>
                </c:pt>
                <c:pt idx="61">
                  <c:v>1.0634464264899769E-2</c:v>
                </c:pt>
                <c:pt idx="62">
                  <c:v>1.0634464264899769E-2</c:v>
                </c:pt>
                <c:pt idx="63">
                  <c:v>8.0646693477015828E-3</c:v>
                </c:pt>
                <c:pt idx="64">
                  <c:v>8.0646693477015828E-3</c:v>
                </c:pt>
                <c:pt idx="65">
                  <c:v>8.0646693477015828E-3</c:v>
                </c:pt>
                <c:pt idx="66">
                  <c:v>6.1969046509470554E-3</c:v>
                </c:pt>
                <c:pt idx="67">
                  <c:v>6.1969046509470554E-3</c:v>
                </c:pt>
                <c:pt idx="68">
                  <c:v>6.1969046509470554E-3</c:v>
                </c:pt>
                <c:pt idx="69">
                  <c:v>4.8412226662904552E-3</c:v>
                </c:pt>
                <c:pt idx="70">
                  <c:v>4.8412226662904552E-3</c:v>
                </c:pt>
                <c:pt idx="71">
                  <c:v>4.8412226662904552E-3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1-4ACE-931A-9DEFDB15E6D6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'Colebrook-Template'!$P$290:$P$361</c:f>
              <c:numCache>
                <c:formatCode>General</c:formatCode>
                <c:ptCount val="72"/>
                <c:pt idx="0">
                  <c:v>5.1613414305435746E-3</c:v>
                </c:pt>
                <c:pt idx="1">
                  <c:v>5.1613414305435746E-3</c:v>
                </c:pt>
                <c:pt idx="2">
                  <c:v>5.1613414305435746E-3</c:v>
                </c:pt>
                <c:pt idx="3">
                  <c:v>3.396613323637341E-3</c:v>
                </c:pt>
                <c:pt idx="4">
                  <c:v>3.396613323637341E-3</c:v>
                </c:pt>
                <c:pt idx="5">
                  <c:v>3.396613323637341E-3</c:v>
                </c:pt>
                <c:pt idx="6">
                  <c:v>2.4468858094999712E-3</c:v>
                </c:pt>
                <c:pt idx="7">
                  <c:v>2.4468858094999712E-3</c:v>
                </c:pt>
                <c:pt idx="8">
                  <c:v>2.4468858094999712E-3</c:v>
                </c:pt>
                <c:pt idx="9">
                  <c:v>1.9427913588841114E-3</c:v>
                </c:pt>
                <c:pt idx="10">
                  <c:v>1.9427913588841114E-3</c:v>
                </c:pt>
                <c:pt idx="11">
                  <c:v>1.9427913588841114E-3</c:v>
                </c:pt>
                <c:pt idx="12">
                  <c:v>1.7229502088467283E-3</c:v>
                </c:pt>
                <c:pt idx="13">
                  <c:v>1.7229502088467283E-3</c:v>
                </c:pt>
                <c:pt idx="14">
                  <c:v>1.7229502088467283E-3</c:v>
                </c:pt>
                <c:pt idx="15">
                  <c:v>1.5816753159644764E-3</c:v>
                </c:pt>
                <c:pt idx="16">
                  <c:v>1.5816753159644764E-3</c:v>
                </c:pt>
                <c:pt idx="17">
                  <c:v>1.5816753159644764E-3</c:v>
                </c:pt>
                <c:pt idx="18">
                  <c:v>1.4892592858390824E-3</c:v>
                </c:pt>
                <c:pt idx="19">
                  <c:v>1.4892592858390824E-3</c:v>
                </c:pt>
                <c:pt idx="20">
                  <c:v>1.4892592858390824E-3</c:v>
                </c:pt>
                <c:pt idx="21">
                  <c:v>1.4279923138307169E-3</c:v>
                </c:pt>
                <c:pt idx="22">
                  <c:v>1.4279923138307169E-3</c:v>
                </c:pt>
                <c:pt idx="23">
                  <c:v>1.4279923138307169E-3</c:v>
                </c:pt>
                <c:pt idx="24">
                  <c:v>1.3869937881973108E-3</c:v>
                </c:pt>
                <c:pt idx="25">
                  <c:v>1.3869937881973108E-3</c:v>
                </c:pt>
                <c:pt idx="26">
                  <c:v>1.3869937881973108E-3</c:v>
                </c:pt>
                <c:pt idx="27">
                  <c:v>1.3593752456974811E-3</c:v>
                </c:pt>
                <c:pt idx="28">
                  <c:v>1.3593752456974811E-3</c:v>
                </c:pt>
                <c:pt idx="29">
                  <c:v>1.3593752456974811E-3</c:v>
                </c:pt>
                <c:pt idx="30">
                  <c:v>1.340683020265574E-3</c:v>
                </c:pt>
                <c:pt idx="31">
                  <c:v>1.340683020265574E-3</c:v>
                </c:pt>
                <c:pt idx="32">
                  <c:v>1.340683020265574E-3</c:v>
                </c:pt>
                <c:pt idx="33">
                  <c:v>1.3279910600561679E-3</c:v>
                </c:pt>
                <c:pt idx="34">
                  <c:v>1.3279910600561679E-3</c:v>
                </c:pt>
                <c:pt idx="35">
                  <c:v>1.3279910600561679E-3</c:v>
                </c:pt>
                <c:pt idx="36">
                  <c:v>1.3193541252925723E-3</c:v>
                </c:pt>
                <c:pt idx="37">
                  <c:v>1.3193541252925723E-3</c:v>
                </c:pt>
                <c:pt idx="38">
                  <c:v>1.3193541252925723E-3</c:v>
                </c:pt>
                <c:pt idx="39">
                  <c:v>1.3134675185060634E-3</c:v>
                </c:pt>
                <c:pt idx="40">
                  <c:v>1.3134675185060634E-3</c:v>
                </c:pt>
                <c:pt idx="41">
                  <c:v>1.3134675185060634E-3</c:v>
                </c:pt>
                <c:pt idx="42">
                  <c:v>1.3094511969527951E-3</c:v>
                </c:pt>
                <c:pt idx="43">
                  <c:v>1.3094511969527951E-3</c:v>
                </c:pt>
                <c:pt idx="44">
                  <c:v>1.3094511969527951E-3</c:v>
                </c:pt>
                <c:pt idx="45">
                  <c:v>1.3067089603483292E-3</c:v>
                </c:pt>
                <c:pt idx="46">
                  <c:v>1.3067089603483292E-3</c:v>
                </c:pt>
                <c:pt idx="47">
                  <c:v>1.3067089603483292E-3</c:v>
                </c:pt>
                <c:pt idx="48">
                  <c:v>1.3048357001490341E-3</c:v>
                </c:pt>
                <c:pt idx="49">
                  <c:v>1.3048357001490341E-3</c:v>
                </c:pt>
                <c:pt idx="50">
                  <c:v>1.3048357001490341E-3</c:v>
                </c:pt>
                <c:pt idx="51">
                  <c:v>1.3035556125499767E-3</c:v>
                </c:pt>
                <c:pt idx="52">
                  <c:v>1.3035556125499767E-3</c:v>
                </c:pt>
                <c:pt idx="53">
                  <c:v>1.3035556125499767E-3</c:v>
                </c:pt>
                <c:pt idx="54">
                  <c:v>1.3026806660573324E-3</c:v>
                </c:pt>
                <c:pt idx="55">
                  <c:v>1.3026806660573324E-3</c:v>
                </c:pt>
                <c:pt idx="56">
                  <c:v>1.3026806660573324E-3</c:v>
                </c:pt>
                <c:pt idx="57">
                  <c:v>1.3020825392626512E-3</c:v>
                </c:pt>
                <c:pt idx="58">
                  <c:v>1.3020825392626512E-3</c:v>
                </c:pt>
                <c:pt idx="59">
                  <c:v>1.3020825392626512E-3</c:v>
                </c:pt>
                <c:pt idx="60">
                  <c:v>1.3016736060274586E-3</c:v>
                </c:pt>
                <c:pt idx="61">
                  <c:v>1.3016736060274586E-3</c:v>
                </c:pt>
                <c:pt idx="62">
                  <c:v>1.3016736060274586E-3</c:v>
                </c:pt>
                <c:pt idx="63">
                  <c:v>1.301394001588251E-3</c:v>
                </c:pt>
                <c:pt idx="64">
                  <c:v>1.301394001588251E-3</c:v>
                </c:pt>
                <c:pt idx="65">
                  <c:v>1.301394001588251E-3</c:v>
                </c:pt>
                <c:pt idx="66">
                  <c:v>1.3012028147876521E-3</c:v>
                </c:pt>
                <c:pt idx="67">
                  <c:v>1.3012028147876521E-3</c:v>
                </c:pt>
                <c:pt idx="68">
                  <c:v>1.3012028147876521E-3</c:v>
                </c:pt>
                <c:pt idx="69">
                  <c:v>1.3010720813988036E-3</c:v>
                </c:pt>
                <c:pt idx="70">
                  <c:v>1.3010720813988036E-3</c:v>
                </c:pt>
                <c:pt idx="71">
                  <c:v>1.3010720813988036E-3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11-4ACE-931A-9DEFDB15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'Colebrook-Template'!$K$74:$K$145</c:f>
              <c:numCache>
                <c:formatCode>General</c:formatCode>
                <c:ptCount val="72"/>
                <c:pt idx="0">
                  <c:v>4.9080146698305953E-2</c:v>
                </c:pt>
                <c:pt idx="1">
                  <c:v>4.9080146698305953E-2</c:v>
                </c:pt>
                <c:pt idx="2">
                  <c:v>4.9080146698305953E-2</c:v>
                </c:pt>
                <c:pt idx="3">
                  <c:v>4.6134421467099798E-2</c:v>
                </c:pt>
                <c:pt idx="4">
                  <c:v>4.6134421467099798E-2</c:v>
                </c:pt>
                <c:pt idx="5">
                  <c:v>4.6134421467099798E-2</c:v>
                </c:pt>
                <c:pt idx="6">
                  <c:v>4.3882662317386516E-2</c:v>
                </c:pt>
                <c:pt idx="7">
                  <c:v>4.3882662317386516E-2</c:v>
                </c:pt>
                <c:pt idx="8">
                  <c:v>4.3882662317386516E-2</c:v>
                </c:pt>
                <c:pt idx="9">
                  <c:v>4.217728168638836E-2</c:v>
                </c:pt>
                <c:pt idx="10">
                  <c:v>4.217728168638836E-2</c:v>
                </c:pt>
                <c:pt idx="11">
                  <c:v>4.217728168638836E-2</c:v>
                </c:pt>
                <c:pt idx="12">
                  <c:v>4.0937069249677681E-2</c:v>
                </c:pt>
                <c:pt idx="13">
                  <c:v>4.0937069249677681E-2</c:v>
                </c:pt>
                <c:pt idx="14">
                  <c:v>4.0937069249677681E-2</c:v>
                </c:pt>
                <c:pt idx="15">
                  <c:v>4.0036102306695714E-2</c:v>
                </c:pt>
                <c:pt idx="16">
                  <c:v>4.0036102306695714E-2</c:v>
                </c:pt>
                <c:pt idx="17">
                  <c:v>4.0036102306695714E-2</c:v>
                </c:pt>
                <c:pt idx="18">
                  <c:v>3.9391421864244394E-2</c:v>
                </c:pt>
                <c:pt idx="19">
                  <c:v>3.9391421864244394E-2</c:v>
                </c:pt>
                <c:pt idx="20">
                  <c:v>3.9391421864244394E-2</c:v>
                </c:pt>
                <c:pt idx="21">
                  <c:v>3.8935569472240229E-2</c:v>
                </c:pt>
                <c:pt idx="22">
                  <c:v>3.8935569472240229E-2</c:v>
                </c:pt>
                <c:pt idx="23">
                  <c:v>3.8935569472240229E-2</c:v>
                </c:pt>
                <c:pt idx="24">
                  <c:v>3.8616251068322539E-2</c:v>
                </c:pt>
                <c:pt idx="25">
                  <c:v>3.8616251068322539E-2</c:v>
                </c:pt>
                <c:pt idx="26">
                  <c:v>3.8616251068322539E-2</c:v>
                </c:pt>
                <c:pt idx="27">
                  <c:v>3.8394127531450939E-2</c:v>
                </c:pt>
                <c:pt idx="28">
                  <c:v>3.8394127531450939E-2</c:v>
                </c:pt>
                <c:pt idx="29">
                  <c:v>3.8394127531450939E-2</c:v>
                </c:pt>
                <c:pt idx="30">
                  <c:v>3.8240372244589454E-2</c:v>
                </c:pt>
                <c:pt idx="31">
                  <c:v>3.8240372244589454E-2</c:v>
                </c:pt>
                <c:pt idx="32">
                  <c:v>3.8240372244589454E-2</c:v>
                </c:pt>
                <c:pt idx="33">
                  <c:v>3.8134301231639481E-2</c:v>
                </c:pt>
                <c:pt idx="34">
                  <c:v>3.8134301231639481E-2</c:v>
                </c:pt>
                <c:pt idx="35">
                  <c:v>3.8134301231639481E-2</c:v>
                </c:pt>
                <c:pt idx="36">
                  <c:v>3.8061347096870916E-2</c:v>
                </c:pt>
                <c:pt idx="37">
                  <c:v>3.8061347096870916E-2</c:v>
                </c:pt>
                <c:pt idx="38">
                  <c:v>3.8061347096870916E-2</c:v>
                </c:pt>
                <c:pt idx="39">
                  <c:v>3.8011258792647599E-2</c:v>
                </c:pt>
                <c:pt idx="40">
                  <c:v>3.8011258792647599E-2</c:v>
                </c:pt>
                <c:pt idx="41">
                  <c:v>3.8011258792647599E-2</c:v>
                </c:pt>
                <c:pt idx="42">
                  <c:v>3.7976912119932815E-2</c:v>
                </c:pt>
                <c:pt idx="43">
                  <c:v>3.7976912119932815E-2</c:v>
                </c:pt>
                <c:pt idx="44">
                  <c:v>3.7976912119932815E-2</c:v>
                </c:pt>
                <c:pt idx="45">
                  <c:v>3.7953380070180905E-2</c:v>
                </c:pt>
                <c:pt idx="46">
                  <c:v>3.7953380070180905E-2</c:v>
                </c:pt>
                <c:pt idx="47">
                  <c:v>3.7953380070180905E-2</c:v>
                </c:pt>
                <c:pt idx="48">
                  <c:v>3.7937266939852818E-2</c:v>
                </c:pt>
                <c:pt idx="49">
                  <c:v>3.7937266939852818E-2</c:v>
                </c:pt>
                <c:pt idx="50">
                  <c:v>3.7937266939852818E-2</c:v>
                </c:pt>
                <c:pt idx="51">
                  <c:v>3.7926238228743282E-2</c:v>
                </c:pt>
                <c:pt idx="52">
                  <c:v>3.7926238228743282E-2</c:v>
                </c:pt>
                <c:pt idx="53">
                  <c:v>3.7926238228743282E-2</c:v>
                </c:pt>
                <c:pt idx="54">
                  <c:v>3.7918691687221513E-2</c:v>
                </c:pt>
                <c:pt idx="55">
                  <c:v>3.7918691687221513E-2</c:v>
                </c:pt>
                <c:pt idx="56">
                  <c:v>3.7918691687221513E-2</c:v>
                </c:pt>
                <c:pt idx="57">
                  <c:v>3.7913528840838352E-2</c:v>
                </c:pt>
                <c:pt idx="58">
                  <c:v>3.7913528840838352E-2</c:v>
                </c:pt>
                <c:pt idx="59">
                  <c:v>3.7913528840838352E-2</c:v>
                </c:pt>
                <c:pt idx="60">
                  <c:v>3.7909997222733506E-2</c:v>
                </c:pt>
                <c:pt idx="61">
                  <c:v>3.7909997222733506E-2</c:v>
                </c:pt>
                <c:pt idx="62">
                  <c:v>3.7909997222733506E-2</c:v>
                </c:pt>
                <c:pt idx="63">
                  <c:v>3.7907581653157704E-2</c:v>
                </c:pt>
                <c:pt idx="64">
                  <c:v>3.7907581653157704E-2</c:v>
                </c:pt>
                <c:pt idx="65">
                  <c:v>3.7907581653157704E-2</c:v>
                </c:pt>
                <c:pt idx="66">
                  <c:v>3.7905929543960028E-2</c:v>
                </c:pt>
                <c:pt idx="67">
                  <c:v>3.7905929543960028E-2</c:v>
                </c:pt>
                <c:pt idx="68">
                  <c:v>3.7905929543960028E-2</c:v>
                </c:pt>
                <c:pt idx="69">
                  <c:v>3.7904799644666441E-2</c:v>
                </c:pt>
                <c:pt idx="70">
                  <c:v>3.7904799644666441E-2</c:v>
                </c:pt>
                <c:pt idx="71">
                  <c:v>3.7904799644666441E-2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C-4F92-8EF9-FBF4053CD311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'Colebrook-Template'!$H$74:$H$145</c:f>
              <c:numCache>
                <c:formatCode>General</c:formatCode>
                <c:ptCount val="72"/>
                <c:pt idx="0">
                  <c:v>4.923577236828814E-2</c:v>
                </c:pt>
                <c:pt idx="1">
                  <c:v>4.923577236828814E-2</c:v>
                </c:pt>
                <c:pt idx="2">
                  <c:v>4.923577236828814E-2</c:v>
                </c:pt>
                <c:pt idx="3">
                  <c:v>4.6127438280837207E-2</c:v>
                </c:pt>
                <c:pt idx="4">
                  <c:v>4.6127438280837207E-2</c:v>
                </c:pt>
                <c:pt idx="5">
                  <c:v>4.6127438280837207E-2</c:v>
                </c:pt>
                <c:pt idx="6">
                  <c:v>4.3810223994640511E-2</c:v>
                </c:pt>
                <c:pt idx="7">
                  <c:v>4.3810223994640511E-2</c:v>
                </c:pt>
                <c:pt idx="8">
                  <c:v>4.3810223994640511E-2</c:v>
                </c:pt>
                <c:pt idx="9">
                  <c:v>4.2108966217626047E-2</c:v>
                </c:pt>
                <c:pt idx="10">
                  <c:v>4.2108966217626047E-2</c:v>
                </c:pt>
                <c:pt idx="11">
                  <c:v>4.2108966217626047E-2</c:v>
                </c:pt>
                <c:pt idx="12">
                  <c:v>4.0878948115275426E-2</c:v>
                </c:pt>
                <c:pt idx="13">
                  <c:v>4.0878948115275426E-2</c:v>
                </c:pt>
                <c:pt idx="14">
                  <c:v>4.0878948115275426E-2</c:v>
                </c:pt>
                <c:pt idx="15">
                  <c:v>4.0000988934178666E-2</c:v>
                </c:pt>
                <c:pt idx="16">
                  <c:v>4.0000988934178666E-2</c:v>
                </c:pt>
                <c:pt idx="17">
                  <c:v>4.0000988934178666E-2</c:v>
                </c:pt>
                <c:pt idx="18">
                  <c:v>3.9381327348223229E-2</c:v>
                </c:pt>
                <c:pt idx="19">
                  <c:v>3.9381327348223229E-2</c:v>
                </c:pt>
                <c:pt idx="20">
                  <c:v>3.9381327348223229E-2</c:v>
                </c:pt>
                <c:pt idx="21">
                  <c:v>3.8947683581109463E-2</c:v>
                </c:pt>
                <c:pt idx="22">
                  <c:v>3.8947683581109463E-2</c:v>
                </c:pt>
                <c:pt idx="23">
                  <c:v>3.8947683581109463E-2</c:v>
                </c:pt>
                <c:pt idx="24">
                  <c:v>3.8646233219875051E-2</c:v>
                </c:pt>
                <c:pt idx="25">
                  <c:v>3.8646233219875051E-2</c:v>
                </c:pt>
                <c:pt idx="26">
                  <c:v>3.8646233219875051E-2</c:v>
                </c:pt>
                <c:pt idx="27">
                  <c:v>3.8437692224943969E-2</c:v>
                </c:pt>
                <c:pt idx="28">
                  <c:v>3.8437692224943969E-2</c:v>
                </c:pt>
                <c:pt idx="29">
                  <c:v>3.8437692224943969E-2</c:v>
                </c:pt>
                <c:pt idx="30">
                  <c:v>3.8293925661624671E-2</c:v>
                </c:pt>
                <c:pt idx="31">
                  <c:v>3.8293925661624671E-2</c:v>
                </c:pt>
                <c:pt idx="32">
                  <c:v>3.8293925661624671E-2</c:v>
                </c:pt>
                <c:pt idx="33">
                  <c:v>3.8195057913767434E-2</c:v>
                </c:pt>
                <c:pt idx="34">
                  <c:v>3.8195057913767434E-2</c:v>
                </c:pt>
                <c:pt idx="35">
                  <c:v>3.8195057913767434E-2</c:v>
                </c:pt>
                <c:pt idx="36">
                  <c:v>3.812718564712602E-2</c:v>
                </c:pt>
                <c:pt idx="37">
                  <c:v>3.812718564712602E-2</c:v>
                </c:pt>
                <c:pt idx="38">
                  <c:v>3.812718564712602E-2</c:v>
                </c:pt>
                <c:pt idx="39">
                  <c:v>3.8080647061942641E-2</c:v>
                </c:pt>
                <c:pt idx="40">
                  <c:v>3.8080647061942641E-2</c:v>
                </c:pt>
                <c:pt idx="41">
                  <c:v>3.8080647061942641E-2</c:v>
                </c:pt>
                <c:pt idx="42">
                  <c:v>3.8048763197729735E-2</c:v>
                </c:pt>
                <c:pt idx="43">
                  <c:v>3.8048763197729735E-2</c:v>
                </c:pt>
                <c:pt idx="44">
                  <c:v>3.8048763197729735E-2</c:v>
                </c:pt>
                <c:pt idx="45">
                  <c:v>3.8026932020727607E-2</c:v>
                </c:pt>
                <c:pt idx="46">
                  <c:v>3.8026932020727607E-2</c:v>
                </c:pt>
                <c:pt idx="47">
                  <c:v>3.8026932020727607E-2</c:v>
                </c:pt>
                <c:pt idx="48">
                  <c:v>3.8011989888098369E-2</c:v>
                </c:pt>
                <c:pt idx="49">
                  <c:v>3.8011989888098369E-2</c:v>
                </c:pt>
                <c:pt idx="50">
                  <c:v>3.8011989888098369E-2</c:v>
                </c:pt>
                <c:pt idx="51">
                  <c:v>3.800176565590483E-2</c:v>
                </c:pt>
                <c:pt idx="52">
                  <c:v>3.800176565590483E-2</c:v>
                </c:pt>
                <c:pt idx="53">
                  <c:v>3.800176565590483E-2</c:v>
                </c:pt>
                <c:pt idx="54">
                  <c:v>3.7994770988624721E-2</c:v>
                </c:pt>
                <c:pt idx="55">
                  <c:v>3.7994770988624721E-2</c:v>
                </c:pt>
                <c:pt idx="56">
                  <c:v>3.7994770988624721E-2</c:v>
                </c:pt>
                <c:pt idx="57">
                  <c:v>3.7989986353555751E-2</c:v>
                </c:pt>
                <c:pt idx="58">
                  <c:v>3.7989986353555751E-2</c:v>
                </c:pt>
                <c:pt idx="59">
                  <c:v>3.7989986353555751E-2</c:v>
                </c:pt>
                <c:pt idx="60">
                  <c:v>3.798671375575273E-2</c:v>
                </c:pt>
                <c:pt idx="61">
                  <c:v>3.798671375575273E-2</c:v>
                </c:pt>
                <c:pt idx="62">
                  <c:v>3.798671375575273E-2</c:v>
                </c:pt>
                <c:pt idx="63">
                  <c:v>3.7984475495472264E-2</c:v>
                </c:pt>
                <c:pt idx="64">
                  <c:v>3.7984475495472264E-2</c:v>
                </c:pt>
                <c:pt idx="65">
                  <c:v>3.7984475495472264E-2</c:v>
                </c:pt>
                <c:pt idx="66">
                  <c:v>3.7982944722721769E-2</c:v>
                </c:pt>
                <c:pt idx="67">
                  <c:v>3.7982944722721769E-2</c:v>
                </c:pt>
                <c:pt idx="68">
                  <c:v>3.7982944722721769E-2</c:v>
                </c:pt>
                <c:pt idx="69">
                  <c:v>3.7981897838461856E-2</c:v>
                </c:pt>
                <c:pt idx="70">
                  <c:v>3.7981897838461856E-2</c:v>
                </c:pt>
                <c:pt idx="71">
                  <c:v>3.7981897838461856E-2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C-4F92-8EF9-FBF4053CD311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'Colebrook-Template'!$I$74:$I$145</c:f>
              <c:numCache>
                <c:formatCode>General</c:formatCode>
                <c:ptCount val="72"/>
                <c:pt idx="0">
                  <c:v>5.06144857982588E-2</c:v>
                </c:pt>
                <c:pt idx="1">
                  <c:v>5.06144857982588E-2</c:v>
                </c:pt>
                <c:pt idx="2">
                  <c:v>5.06144857982588E-2</c:v>
                </c:pt>
                <c:pt idx="3">
                  <c:v>4.7355664919970654E-2</c:v>
                </c:pt>
                <c:pt idx="4">
                  <c:v>4.7355664919970654E-2</c:v>
                </c:pt>
                <c:pt idx="5">
                  <c:v>4.7355664919970654E-2</c:v>
                </c:pt>
                <c:pt idx="6">
                  <c:v>4.4875744578488946E-2</c:v>
                </c:pt>
                <c:pt idx="7">
                  <c:v>4.4875744578488946E-2</c:v>
                </c:pt>
                <c:pt idx="8">
                  <c:v>4.4875744578488946E-2</c:v>
                </c:pt>
                <c:pt idx="9">
                  <c:v>4.3007662855609141E-2</c:v>
                </c:pt>
                <c:pt idx="10">
                  <c:v>4.3007662855609141E-2</c:v>
                </c:pt>
                <c:pt idx="11">
                  <c:v>4.3007662855609141E-2</c:v>
                </c:pt>
                <c:pt idx="12">
                  <c:v>4.1615765153286181E-2</c:v>
                </c:pt>
                <c:pt idx="13">
                  <c:v>4.1615765153286181E-2</c:v>
                </c:pt>
                <c:pt idx="14">
                  <c:v>4.1615765153286181E-2</c:v>
                </c:pt>
                <c:pt idx="15">
                  <c:v>4.0588383773228438E-2</c:v>
                </c:pt>
                <c:pt idx="16">
                  <c:v>4.0588383773228438E-2</c:v>
                </c:pt>
                <c:pt idx="17">
                  <c:v>4.0588383773228438E-2</c:v>
                </c:pt>
                <c:pt idx="18">
                  <c:v>3.9836716835022906E-2</c:v>
                </c:pt>
                <c:pt idx="19">
                  <c:v>3.9836716835022906E-2</c:v>
                </c:pt>
                <c:pt idx="20">
                  <c:v>3.9836716835022906E-2</c:v>
                </c:pt>
                <c:pt idx="21">
                  <c:v>3.9290598181719878E-2</c:v>
                </c:pt>
                <c:pt idx="22">
                  <c:v>3.9290598181719878E-2</c:v>
                </c:pt>
                <c:pt idx="23">
                  <c:v>3.9290598181719878E-2</c:v>
                </c:pt>
                <c:pt idx="24">
                  <c:v>3.8896109898310736E-2</c:v>
                </c:pt>
                <c:pt idx="25">
                  <c:v>3.8896109898310736E-2</c:v>
                </c:pt>
                <c:pt idx="26">
                  <c:v>3.8896109898310736E-2</c:v>
                </c:pt>
                <c:pt idx="27">
                  <c:v>3.8612410810181824E-2</c:v>
                </c:pt>
                <c:pt idx="28">
                  <c:v>3.8612410810181824E-2</c:v>
                </c:pt>
                <c:pt idx="29">
                  <c:v>3.8612410810181824E-2</c:v>
                </c:pt>
                <c:pt idx="30">
                  <c:v>3.8409065418523229E-2</c:v>
                </c:pt>
                <c:pt idx="31">
                  <c:v>3.8409065418523229E-2</c:v>
                </c:pt>
                <c:pt idx="32">
                  <c:v>3.8409065418523229E-2</c:v>
                </c:pt>
                <c:pt idx="33">
                  <c:v>3.8263675473333793E-2</c:v>
                </c:pt>
                <c:pt idx="34">
                  <c:v>3.8263675473333793E-2</c:v>
                </c:pt>
                <c:pt idx="35">
                  <c:v>3.8263675473333793E-2</c:v>
                </c:pt>
                <c:pt idx="36">
                  <c:v>3.8159914284795982E-2</c:v>
                </c:pt>
                <c:pt idx="37">
                  <c:v>3.8159914284795982E-2</c:v>
                </c:pt>
                <c:pt idx="38">
                  <c:v>3.8159914284795982E-2</c:v>
                </c:pt>
                <c:pt idx="39">
                  <c:v>3.808595966126993E-2</c:v>
                </c:pt>
                <c:pt idx="40">
                  <c:v>3.808595966126993E-2</c:v>
                </c:pt>
                <c:pt idx="41">
                  <c:v>3.808595966126993E-2</c:v>
                </c:pt>
                <c:pt idx="42">
                  <c:v>3.8033299968049876E-2</c:v>
                </c:pt>
                <c:pt idx="43">
                  <c:v>3.8033299968049876E-2</c:v>
                </c:pt>
                <c:pt idx="44">
                  <c:v>3.8033299968049876E-2</c:v>
                </c:pt>
                <c:pt idx="45">
                  <c:v>3.7995829429051893E-2</c:v>
                </c:pt>
                <c:pt idx="46">
                  <c:v>3.7995829429051893E-2</c:v>
                </c:pt>
                <c:pt idx="47">
                  <c:v>3.7995829429051893E-2</c:v>
                </c:pt>
                <c:pt idx="48">
                  <c:v>3.7969180001136138E-2</c:v>
                </c:pt>
                <c:pt idx="49">
                  <c:v>3.7969180001136138E-2</c:v>
                </c:pt>
                <c:pt idx="50">
                  <c:v>3.7969180001136138E-2</c:v>
                </c:pt>
                <c:pt idx="51">
                  <c:v>3.7950233325038323E-2</c:v>
                </c:pt>
                <c:pt idx="52">
                  <c:v>3.7950233325038323E-2</c:v>
                </c:pt>
                <c:pt idx="53">
                  <c:v>3.7950233325038323E-2</c:v>
                </c:pt>
                <c:pt idx="54">
                  <c:v>3.7936766419569917E-2</c:v>
                </c:pt>
                <c:pt idx="55">
                  <c:v>3.7936766419569917E-2</c:v>
                </c:pt>
                <c:pt idx="56">
                  <c:v>3.7936766419569917E-2</c:v>
                </c:pt>
                <c:pt idx="57">
                  <c:v>3.7927196123240976E-2</c:v>
                </c:pt>
                <c:pt idx="58">
                  <c:v>3.7927196123240976E-2</c:v>
                </c:pt>
                <c:pt idx="59">
                  <c:v>3.7927196123240976E-2</c:v>
                </c:pt>
                <c:pt idx="60">
                  <c:v>3.7920395833384357E-2</c:v>
                </c:pt>
                <c:pt idx="61">
                  <c:v>3.7920395833384357E-2</c:v>
                </c:pt>
                <c:pt idx="62">
                  <c:v>3.7920395833384357E-2</c:v>
                </c:pt>
                <c:pt idx="63">
                  <c:v>3.7915564243503348E-2</c:v>
                </c:pt>
                <c:pt idx="64">
                  <c:v>3.7915564243503348E-2</c:v>
                </c:pt>
                <c:pt idx="65">
                  <c:v>3.7915564243503348E-2</c:v>
                </c:pt>
                <c:pt idx="66">
                  <c:v>3.7912131632747405E-2</c:v>
                </c:pt>
                <c:pt idx="67">
                  <c:v>3.7912131632747405E-2</c:v>
                </c:pt>
                <c:pt idx="68">
                  <c:v>3.7912131632747405E-2</c:v>
                </c:pt>
                <c:pt idx="69">
                  <c:v>3.790969304127044E-2</c:v>
                </c:pt>
                <c:pt idx="70">
                  <c:v>3.790969304127044E-2</c:v>
                </c:pt>
                <c:pt idx="71">
                  <c:v>3.790969304127044E-2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C-4F92-8EF9-FBF4053CD311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'Colebrook-Template'!$G$74:$G$145</c:f>
              <c:numCache>
                <c:formatCode>General</c:formatCode>
                <c:ptCount val="72"/>
                <c:pt idx="0">
                  <c:v>4.9082262118000812E-2</c:v>
                </c:pt>
                <c:pt idx="1">
                  <c:v>4.9082262118000812E-2</c:v>
                </c:pt>
                <c:pt idx="2">
                  <c:v>4.9082262118000812E-2</c:v>
                </c:pt>
                <c:pt idx="3">
                  <c:v>4.6135128681365614E-2</c:v>
                </c:pt>
                <c:pt idx="4">
                  <c:v>4.6135128681365614E-2</c:v>
                </c:pt>
                <c:pt idx="5">
                  <c:v>4.6135128681365614E-2</c:v>
                </c:pt>
                <c:pt idx="6">
                  <c:v>4.3882905845811011E-2</c:v>
                </c:pt>
                <c:pt idx="7">
                  <c:v>4.3882905845811011E-2</c:v>
                </c:pt>
                <c:pt idx="8">
                  <c:v>4.3882905845811011E-2</c:v>
                </c:pt>
                <c:pt idx="9">
                  <c:v>4.2191969469026522E-2</c:v>
                </c:pt>
                <c:pt idx="10">
                  <c:v>4.2191969469026522E-2</c:v>
                </c:pt>
                <c:pt idx="11">
                  <c:v>4.2191969469026522E-2</c:v>
                </c:pt>
                <c:pt idx="12">
                  <c:v>4.0945478442333851E-2</c:v>
                </c:pt>
                <c:pt idx="13">
                  <c:v>4.0945478442333851E-2</c:v>
                </c:pt>
                <c:pt idx="14">
                  <c:v>4.0945478442333851E-2</c:v>
                </c:pt>
                <c:pt idx="15">
                  <c:v>4.0041333260661151E-2</c:v>
                </c:pt>
                <c:pt idx="16">
                  <c:v>4.0041333260661151E-2</c:v>
                </c:pt>
                <c:pt idx="17">
                  <c:v>4.0041333260661151E-2</c:v>
                </c:pt>
                <c:pt idx="18">
                  <c:v>3.9394973651356822E-2</c:v>
                </c:pt>
                <c:pt idx="19">
                  <c:v>3.9394973651356822E-2</c:v>
                </c:pt>
                <c:pt idx="20">
                  <c:v>3.9394973651356822E-2</c:v>
                </c:pt>
                <c:pt idx="21">
                  <c:v>3.8938190883964233E-2</c:v>
                </c:pt>
                <c:pt idx="22">
                  <c:v>3.8938190883964233E-2</c:v>
                </c:pt>
                <c:pt idx="23">
                  <c:v>3.8938190883964233E-2</c:v>
                </c:pt>
                <c:pt idx="24">
                  <c:v>3.8618332884529039E-2</c:v>
                </c:pt>
                <c:pt idx="25">
                  <c:v>3.8618332884529039E-2</c:v>
                </c:pt>
                <c:pt idx="26">
                  <c:v>3.8618332884529039E-2</c:v>
                </c:pt>
                <c:pt idx="27">
                  <c:v>3.8395883550516215E-2</c:v>
                </c:pt>
                <c:pt idx="28">
                  <c:v>3.8395883550516215E-2</c:v>
                </c:pt>
                <c:pt idx="29">
                  <c:v>3.8395883550516215E-2</c:v>
                </c:pt>
                <c:pt idx="30">
                  <c:v>3.8241948469720573E-2</c:v>
                </c:pt>
                <c:pt idx="31">
                  <c:v>3.8241948469720573E-2</c:v>
                </c:pt>
                <c:pt idx="32">
                  <c:v>3.8241948469720573E-2</c:v>
                </c:pt>
                <c:pt idx="33">
                  <c:v>3.8135805823680723E-2</c:v>
                </c:pt>
                <c:pt idx="34">
                  <c:v>3.8135805823680723E-2</c:v>
                </c:pt>
                <c:pt idx="35">
                  <c:v>3.8135805823680723E-2</c:v>
                </c:pt>
                <c:pt idx="36">
                  <c:v>3.8062803875471625E-2</c:v>
                </c:pt>
                <c:pt idx="37">
                  <c:v>3.8062803875471625E-2</c:v>
                </c:pt>
                <c:pt idx="38">
                  <c:v>3.8062803875471625E-2</c:v>
                </c:pt>
                <c:pt idx="39">
                  <c:v>3.8012683418750699E-2</c:v>
                </c:pt>
                <c:pt idx="40">
                  <c:v>3.8012683418750699E-2</c:v>
                </c:pt>
                <c:pt idx="41">
                  <c:v>3.8012683418750699E-2</c:v>
                </c:pt>
                <c:pt idx="42">
                  <c:v>3.797831501220842E-2</c:v>
                </c:pt>
                <c:pt idx="43">
                  <c:v>3.797831501220842E-2</c:v>
                </c:pt>
                <c:pt idx="44">
                  <c:v>3.797831501220842E-2</c:v>
                </c:pt>
                <c:pt idx="45">
                  <c:v>3.7954768218097922E-2</c:v>
                </c:pt>
                <c:pt idx="46">
                  <c:v>3.7954768218097922E-2</c:v>
                </c:pt>
                <c:pt idx="47">
                  <c:v>3.7954768218097922E-2</c:v>
                </c:pt>
                <c:pt idx="48">
                  <c:v>3.793864506003989E-2</c:v>
                </c:pt>
                <c:pt idx="49">
                  <c:v>3.793864506003989E-2</c:v>
                </c:pt>
                <c:pt idx="50">
                  <c:v>3.793864506003989E-2</c:v>
                </c:pt>
                <c:pt idx="51">
                  <c:v>3.7927609517233785E-2</c:v>
                </c:pt>
                <c:pt idx="52">
                  <c:v>3.7927609517233785E-2</c:v>
                </c:pt>
                <c:pt idx="53">
                  <c:v>3.7927609517233785E-2</c:v>
                </c:pt>
                <c:pt idx="54">
                  <c:v>3.7920058315900916E-2</c:v>
                </c:pt>
                <c:pt idx="55">
                  <c:v>3.7920058315900916E-2</c:v>
                </c:pt>
                <c:pt idx="56">
                  <c:v>3.7920058315900916E-2</c:v>
                </c:pt>
                <c:pt idx="57">
                  <c:v>3.7914892288529005E-2</c:v>
                </c:pt>
                <c:pt idx="58">
                  <c:v>3.7914892288529005E-2</c:v>
                </c:pt>
                <c:pt idx="59">
                  <c:v>3.7914892288529005E-2</c:v>
                </c:pt>
                <c:pt idx="60">
                  <c:v>3.7911358497732271E-2</c:v>
                </c:pt>
                <c:pt idx="61">
                  <c:v>3.7911358497732271E-2</c:v>
                </c:pt>
                <c:pt idx="62">
                  <c:v>3.7911358497732271E-2</c:v>
                </c:pt>
                <c:pt idx="63">
                  <c:v>3.7908941443588133E-2</c:v>
                </c:pt>
                <c:pt idx="64">
                  <c:v>3.7908941443588133E-2</c:v>
                </c:pt>
                <c:pt idx="65">
                  <c:v>3.7908941443588133E-2</c:v>
                </c:pt>
                <c:pt idx="66">
                  <c:v>3.7907288319741626E-2</c:v>
                </c:pt>
                <c:pt idx="67">
                  <c:v>3.7907288319741626E-2</c:v>
                </c:pt>
                <c:pt idx="68">
                  <c:v>3.7907288319741626E-2</c:v>
                </c:pt>
                <c:pt idx="69">
                  <c:v>3.7906157726848057E-2</c:v>
                </c:pt>
                <c:pt idx="70">
                  <c:v>3.7906157726848057E-2</c:v>
                </c:pt>
                <c:pt idx="71">
                  <c:v>3.7906157726848057E-2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C-4F92-8EF9-FBF4053C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'Colebrook-Template'!$Q$362:$Q$433</c:f>
              <c:numCache>
                <c:formatCode>General</c:formatCode>
                <c:ptCount val="72"/>
                <c:pt idx="0">
                  <c:v>0.85897354964041805</c:v>
                </c:pt>
                <c:pt idx="1">
                  <c:v>0.85897354964041805</c:v>
                </c:pt>
                <c:pt idx="2">
                  <c:v>0.85897354964041805</c:v>
                </c:pt>
                <c:pt idx="3">
                  <c:v>0.62969442051491287</c:v>
                </c:pt>
                <c:pt idx="4">
                  <c:v>0.62969442051491287</c:v>
                </c:pt>
                <c:pt idx="5">
                  <c:v>0.62969442051491287</c:v>
                </c:pt>
                <c:pt idx="6">
                  <c:v>0.48349082354839518</c:v>
                </c:pt>
                <c:pt idx="7">
                  <c:v>0.48349082354839518</c:v>
                </c:pt>
                <c:pt idx="8">
                  <c:v>0.48349082354839518</c:v>
                </c:pt>
                <c:pt idx="9">
                  <c:v>0.38949476696759683</c:v>
                </c:pt>
                <c:pt idx="10">
                  <c:v>0.38949476696759683</c:v>
                </c:pt>
                <c:pt idx="11">
                  <c:v>0.38949476696759683</c:v>
                </c:pt>
                <c:pt idx="12">
                  <c:v>0.32844169007263363</c:v>
                </c:pt>
                <c:pt idx="13">
                  <c:v>0.32844169007263363</c:v>
                </c:pt>
                <c:pt idx="14">
                  <c:v>0.32844169007263363</c:v>
                </c:pt>
                <c:pt idx="15">
                  <c:v>0.28833225424458131</c:v>
                </c:pt>
                <c:pt idx="16">
                  <c:v>0.28833225424458131</c:v>
                </c:pt>
                <c:pt idx="17">
                  <c:v>0.28833225424458131</c:v>
                </c:pt>
                <c:pt idx="18">
                  <c:v>0.26172779348514524</c:v>
                </c:pt>
                <c:pt idx="19">
                  <c:v>0.26172779348514524</c:v>
                </c:pt>
                <c:pt idx="20">
                  <c:v>0.26172779348514524</c:v>
                </c:pt>
                <c:pt idx="21">
                  <c:v>0.24393487812340858</c:v>
                </c:pt>
                <c:pt idx="22">
                  <c:v>0.24393487812340858</c:v>
                </c:pt>
                <c:pt idx="23">
                  <c:v>0.24393487812340858</c:v>
                </c:pt>
                <c:pt idx="24">
                  <c:v>0.23196111390336849</c:v>
                </c:pt>
                <c:pt idx="25">
                  <c:v>0.23196111390336849</c:v>
                </c:pt>
                <c:pt idx="26">
                  <c:v>0.23196111390336849</c:v>
                </c:pt>
                <c:pt idx="27">
                  <c:v>0.22386555018056911</c:v>
                </c:pt>
                <c:pt idx="28">
                  <c:v>0.22386555018056911</c:v>
                </c:pt>
                <c:pt idx="29">
                  <c:v>0.22386555018056911</c:v>
                </c:pt>
                <c:pt idx="30">
                  <c:v>0.21837333599146877</c:v>
                </c:pt>
                <c:pt idx="31">
                  <c:v>0.21837333599146877</c:v>
                </c:pt>
                <c:pt idx="32">
                  <c:v>0.21837333599146877</c:v>
                </c:pt>
                <c:pt idx="33">
                  <c:v>0.21463820903613309</c:v>
                </c:pt>
                <c:pt idx="34">
                  <c:v>0.21463820903613309</c:v>
                </c:pt>
                <c:pt idx="35">
                  <c:v>0.21463820903613309</c:v>
                </c:pt>
                <c:pt idx="36">
                  <c:v>0.21209373436242804</c:v>
                </c:pt>
                <c:pt idx="37">
                  <c:v>0.21209373436242804</c:v>
                </c:pt>
                <c:pt idx="38">
                  <c:v>0.21209373436242804</c:v>
                </c:pt>
                <c:pt idx="39">
                  <c:v>0.21035827490195974</c:v>
                </c:pt>
                <c:pt idx="40">
                  <c:v>0.21035827490195974</c:v>
                </c:pt>
                <c:pt idx="41">
                  <c:v>0.21035827490195974</c:v>
                </c:pt>
                <c:pt idx="42">
                  <c:v>0.20917362979980669</c:v>
                </c:pt>
                <c:pt idx="43">
                  <c:v>0.20917362979980669</c:v>
                </c:pt>
                <c:pt idx="44">
                  <c:v>0.20917362979980669</c:v>
                </c:pt>
                <c:pt idx="45">
                  <c:v>0.20836452000576683</c:v>
                </c:pt>
                <c:pt idx="46">
                  <c:v>0.20836452000576683</c:v>
                </c:pt>
                <c:pt idx="47">
                  <c:v>0.20836452000576683</c:v>
                </c:pt>
                <c:pt idx="48">
                  <c:v>0.20781168216449783</c:v>
                </c:pt>
                <c:pt idx="49">
                  <c:v>0.20781168216449783</c:v>
                </c:pt>
                <c:pt idx="50">
                  <c:v>0.20781168216449783</c:v>
                </c:pt>
                <c:pt idx="51">
                  <c:v>0.2074338442957398</c:v>
                </c:pt>
                <c:pt idx="52">
                  <c:v>0.2074338442957398</c:v>
                </c:pt>
                <c:pt idx="53">
                  <c:v>0.2074338442957398</c:v>
                </c:pt>
                <c:pt idx="54">
                  <c:v>0.20717556332341019</c:v>
                </c:pt>
                <c:pt idx="55">
                  <c:v>0.20717556332341019</c:v>
                </c:pt>
                <c:pt idx="56">
                  <c:v>0.20717556332341019</c:v>
                </c:pt>
                <c:pt idx="57">
                  <c:v>0.20699898595875388</c:v>
                </c:pt>
                <c:pt idx="58">
                  <c:v>0.20699898595875388</c:v>
                </c:pt>
                <c:pt idx="59">
                  <c:v>0.20699898595875388</c:v>
                </c:pt>
                <c:pt idx="60">
                  <c:v>0.20687825595226308</c:v>
                </c:pt>
                <c:pt idx="61">
                  <c:v>0.20687825595226308</c:v>
                </c:pt>
                <c:pt idx="62">
                  <c:v>0.20687825595226308</c:v>
                </c:pt>
                <c:pt idx="63">
                  <c:v>0.20679570516032</c:v>
                </c:pt>
                <c:pt idx="64">
                  <c:v>0.20679570516032</c:v>
                </c:pt>
                <c:pt idx="65">
                  <c:v>0.20679570516032</c:v>
                </c:pt>
                <c:pt idx="66">
                  <c:v>0.20673925764706608</c:v>
                </c:pt>
                <c:pt idx="67">
                  <c:v>0.20673925764706608</c:v>
                </c:pt>
                <c:pt idx="68">
                  <c:v>0.20673925764706608</c:v>
                </c:pt>
                <c:pt idx="69">
                  <c:v>0.20670065826130757</c:v>
                </c:pt>
                <c:pt idx="70">
                  <c:v>0.20670065826130757</c:v>
                </c:pt>
                <c:pt idx="71">
                  <c:v>0.20670065826130757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1-448C-A497-24ABE7EB85D4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'Colebrook-Template'!$R$362:$R$433</c:f>
              <c:numCache>
                <c:formatCode>General</c:formatCode>
                <c:ptCount val="72"/>
                <c:pt idx="0">
                  <c:v>3.1296485322205254</c:v>
                </c:pt>
                <c:pt idx="1">
                  <c:v>3.1296485322205254</c:v>
                </c:pt>
                <c:pt idx="2">
                  <c:v>3.1296485322205254</c:v>
                </c:pt>
                <c:pt idx="3">
                  <c:v>2.4401708597863925</c:v>
                </c:pt>
                <c:pt idx="4">
                  <c:v>2.4401708597863925</c:v>
                </c:pt>
                <c:pt idx="5">
                  <c:v>2.4401708597863925</c:v>
                </c:pt>
                <c:pt idx="6">
                  <c:v>1.8874003087675353</c:v>
                </c:pt>
                <c:pt idx="7">
                  <c:v>1.8874003087675353</c:v>
                </c:pt>
                <c:pt idx="8">
                  <c:v>1.8874003087675353</c:v>
                </c:pt>
                <c:pt idx="9">
                  <c:v>1.4482479470940306</c:v>
                </c:pt>
                <c:pt idx="10">
                  <c:v>1.4482479470940306</c:v>
                </c:pt>
                <c:pt idx="11">
                  <c:v>1.4482479470940306</c:v>
                </c:pt>
                <c:pt idx="12">
                  <c:v>1.1032766191144494</c:v>
                </c:pt>
                <c:pt idx="13">
                  <c:v>1.1032766191144494</c:v>
                </c:pt>
                <c:pt idx="14">
                  <c:v>1.1032766191144494</c:v>
                </c:pt>
                <c:pt idx="15">
                  <c:v>0.83510202803075073</c:v>
                </c:pt>
                <c:pt idx="16">
                  <c:v>0.83510202803075073</c:v>
                </c:pt>
                <c:pt idx="17">
                  <c:v>0.83510202803075073</c:v>
                </c:pt>
                <c:pt idx="18">
                  <c:v>0.6287445912703451</c:v>
                </c:pt>
                <c:pt idx="19">
                  <c:v>0.6287445912703451</c:v>
                </c:pt>
                <c:pt idx="20">
                  <c:v>0.6287445912703451</c:v>
                </c:pt>
                <c:pt idx="21">
                  <c:v>0.47132053919203853</c:v>
                </c:pt>
                <c:pt idx="22">
                  <c:v>0.47132053919203853</c:v>
                </c:pt>
                <c:pt idx="23">
                  <c:v>0.47132053919203853</c:v>
                </c:pt>
                <c:pt idx="24">
                  <c:v>0.35214389655863759</c:v>
                </c:pt>
                <c:pt idx="25">
                  <c:v>0.35214389655863759</c:v>
                </c:pt>
                <c:pt idx="26">
                  <c:v>0.35214389655863759</c:v>
                </c:pt>
                <c:pt idx="27">
                  <c:v>0.26250567301637906</c:v>
                </c:pt>
                <c:pt idx="28">
                  <c:v>0.26250567301637906</c:v>
                </c:pt>
                <c:pt idx="29">
                  <c:v>0.26250567301637906</c:v>
                </c:pt>
                <c:pt idx="30">
                  <c:v>0.19545515695697446</c:v>
                </c:pt>
                <c:pt idx="31">
                  <c:v>0.19545515695697446</c:v>
                </c:pt>
                <c:pt idx="32">
                  <c:v>0.19545515695697446</c:v>
                </c:pt>
                <c:pt idx="33">
                  <c:v>0.14553620953473048</c:v>
                </c:pt>
                <c:pt idx="34">
                  <c:v>0.14553620953473048</c:v>
                </c:pt>
                <c:pt idx="35">
                  <c:v>0.14553620953473048</c:v>
                </c:pt>
                <c:pt idx="36">
                  <c:v>0.1085226539150257</c:v>
                </c:pt>
                <c:pt idx="37">
                  <c:v>0.1085226539150257</c:v>
                </c:pt>
                <c:pt idx="38">
                  <c:v>0.1085226539150257</c:v>
                </c:pt>
                <c:pt idx="39">
                  <c:v>8.1173887058011096E-2</c:v>
                </c:pt>
                <c:pt idx="40">
                  <c:v>8.1173887058011096E-2</c:v>
                </c:pt>
                <c:pt idx="41">
                  <c:v>8.1173887058011096E-2</c:v>
                </c:pt>
                <c:pt idx="42">
                  <c:v>6.1028148850802835E-2</c:v>
                </c:pt>
                <c:pt idx="43">
                  <c:v>6.1028148850802835E-2</c:v>
                </c:pt>
                <c:pt idx="44">
                  <c:v>6.1028148850802835E-2</c:v>
                </c:pt>
                <c:pt idx="45">
                  <c:v>4.6228341075316773E-2</c:v>
                </c:pt>
                <c:pt idx="46">
                  <c:v>4.6228341075316773E-2</c:v>
                </c:pt>
                <c:pt idx="47">
                  <c:v>4.6228341075316773E-2</c:v>
                </c:pt>
                <c:pt idx="48">
                  <c:v>3.5381780211466811E-2</c:v>
                </c:pt>
                <c:pt idx="49">
                  <c:v>3.5381780211466811E-2</c:v>
                </c:pt>
                <c:pt idx="50">
                  <c:v>3.5381780211466811E-2</c:v>
                </c:pt>
                <c:pt idx="51">
                  <c:v>2.7449427848055406E-2</c:v>
                </c:pt>
                <c:pt idx="52">
                  <c:v>2.7449427848055406E-2</c:v>
                </c:pt>
                <c:pt idx="53">
                  <c:v>2.7449427848055406E-2</c:v>
                </c:pt>
                <c:pt idx="54">
                  <c:v>2.1659431300717777E-2</c:v>
                </c:pt>
                <c:pt idx="55">
                  <c:v>2.1659431300717777E-2</c:v>
                </c:pt>
                <c:pt idx="56">
                  <c:v>2.1659431300717777E-2</c:v>
                </c:pt>
                <c:pt idx="57">
                  <c:v>1.7440497608028925E-2</c:v>
                </c:pt>
                <c:pt idx="58">
                  <c:v>1.7440497608028925E-2</c:v>
                </c:pt>
                <c:pt idx="59">
                  <c:v>1.7440497608028925E-2</c:v>
                </c:pt>
                <c:pt idx="60">
                  <c:v>1.4371170239610733E-2</c:v>
                </c:pt>
                <c:pt idx="61">
                  <c:v>1.4371170239610733E-2</c:v>
                </c:pt>
                <c:pt idx="62">
                  <c:v>1.4371170239610733E-2</c:v>
                </c:pt>
                <c:pt idx="63">
                  <c:v>1.2141402519737282E-2</c:v>
                </c:pt>
                <c:pt idx="64">
                  <c:v>1.2141402519737282E-2</c:v>
                </c:pt>
                <c:pt idx="65">
                  <c:v>1.2141402519737282E-2</c:v>
                </c:pt>
                <c:pt idx="66">
                  <c:v>1.0523680362323869E-2</c:v>
                </c:pt>
                <c:pt idx="67">
                  <c:v>1.0523680362323869E-2</c:v>
                </c:pt>
                <c:pt idx="68">
                  <c:v>1.0523680362323869E-2</c:v>
                </c:pt>
                <c:pt idx="69">
                  <c:v>9.3514254310893882E-3</c:v>
                </c:pt>
                <c:pt idx="70">
                  <c:v>9.3514254310893882E-3</c:v>
                </c:pt>
                <c:pt idx="71">
                  <c:v>9.3514254310893882E-3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1-448C-A497-24ABE7EB85D4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'Colebrook-Template'!$P$362:$P$433</c:f>
              <c:numCache>
                <c:formatCode>General</c:formatCode>
                <c:ptCount val="72"/>
                <c:pt idx="0">
                  <c:v>1.7066784153967098E-2</c:v>
                </c:pt>
                <c:pt idx="1">
                  <c:v>1.7066784153967098E-2</c:v>
                </c:pt>
                <c:pt idx="2">
                  <c:v>1.7066784153967098E-2</c:v>
                </c:pt>
                <c:pt idx="3">
                  <c:v>1.299025876099715E-2</c:v>
                </c:pt>
                <c:pt idx="4">
                  <c:v>1.299025876099715E-2</c:v>
                </c:pt>
                <c:pt idx="5">
                  <c:v>1.299025876099715E-2</c:v>
                </c:pt>
                <c:pt idx="6">
                  <c:v>1.0566554744171258E-2</c:v>
                </c:pt>
                <c:pt idx="7">
                  <c:v>1.0566554744171258E-2</c:v>
                </c:pt>
                <c:pt idx="8">
                  <c:v>1.0566554744171258E-2</c:v>
                </c:pt>
                <c:pt idx="9">
                  <c:v>9.0760070612845405E-3</c:v>
                </c:pt>
                <c:pt idx="10">
                  <c:v>9.0760070612845405E-3</c:v>
                </c:pt>
                <c:pt idx="11">
                  <c:v>9.0760070612845405E-3</c:v>
                </c:pt>
                <c:pt idx="12">
                  <c:v>8.1337782162846876E-3</c:v>
                </c:pt>
                <c:pt idx="13">
                  <c:v>8.1337782162846876E-3</c:v>
                </c:pt>
                <c:pt idx="14">
                  <c:v>8.1337782162846876E-3</c:v>
                </c:pt>
                <c:pt idx="15">
                  <c:v>7.5247484650560435E-3</c:v>
                </c:pt>
                <c:pt idx="16">
                  <c:v>7.5247484650560435E-3</c:v>
                </c:pt>
                <c:pt idx="17">
                  <c:v>7.5247484650560435E-3</c:v>
                </c:pt>
                <c:pt idx="18">
                  <c:v>7.124671096887661E-3</c:v>
                </c:pt>
                <c:pt idx="19">
                  <c:v>7.124671096887661E-3</c:v>
                </c:pt>
                <c:pt idx="20">
                  <c:v>7.124671096887661E-3</c:v>
                </c:pt>
                <c:pt idx="21">
                  <c:v>6.8586492694921054E-3</c:v>
                </c:pt>
                <c:pt idx="22">
                  <c:v>6.8586492694921054E-3</c:v>
                </c:pt>
                <c:pt idx="23">
                  <c:v>6.8586492694921054E-3</c:v>
                </c:pt>
                <c:pt idx="24">
                  <c:v>6.6802605187936837E-3</c:v>
                </c:pt>
                <c:pt idx="25">
                  <c:v>6.6802605187936837E-3</c:v>
                </c:pt>
                <c:pt idx="26">
                  <c:v>6.6802605187936837E-3</c:v>
                </c:pt>
                <c:pt idx="27">
                  <c:v>6.559914289310409E-3</c:v>
                </c:pt>
                <c:pt idx="28">
                  <c:v>6.559914289310409E-3</c:v>
                </c:pt>
                <c:pt idx="29">
                  <c:v>6.559914289310409E-3</c:v>
                </c:pt>
                <c:pt idx="30">
                  <c:v>6.4783817943889158E-3</c:v>
                </c:pt>
                <c:pt idx="31">
                  <c:v>6.4783817943889158E-3</c:v>
                </c:pt>
                <c:pt idx="32">
                  <c:v>6.4783817943889158E-3</c:v>
                </c:pt>
                <c:pt idx="33">
                  <c:v>6.4229829701516195E-3</c:v>
                </c:pt>
                <c:pt idx="34">
                  <c:v>6.4229829701516195E-3</c:v>
                </c:pt>
                <c:pt idx="35">
                  <c:v>6.4229829701516195E-3</c:v>
                </c:pt>
                <c:pt idx="36">
                  <c:v>6.385265780051338E-3</c:v>
                </c:pt>
                <c:pt idx="37">
                  <c:v>6.385265780051338E-3</c:v>
                </c:pt>
                <c:pt idx="38">
                  <c:v>6.385265780051338E-3</c:v>
                </c:pt>
                <c:pt idx="39">
                  <c:v>6.359550726393234E-3</c:v>
                </c:pt>
                <c:pt idx="40">
                  <c:v>6.359550726393234E-3</c:v>
                </c:pt>
                <c:pt idx="41">
                  <c:v>6.359550726393234E-3</c:v>
                </c:pt>
                <c:pt idx="42">
                  <c:v>6.3420018724376203E-3</c:v>
                </c:pt>
                <c:pt idx="43">
                  <c:v>6.3420018724376203E-3</c:v>
                </c:pt>
                <c:pt idx="44">
                  <c:v>6.3420018724376203E-3</c:v>
                </c:pt>
                <c:pt idx="45">
                  <c:v>6.3300181355845598E-3</c:v>
                </c:pt>
                <c:pt idx="46">
                  <c:v>6.3300181355845598E-3</c:v>
                </c:pt>
                <c:pt idx="47">
                  <c:v>6.3300181355845598E-3</c:v>
                </c:pt>
                <c:pt idx="48">
                  <c:v>6.3218310112769429E-3</c:v>
                </c:pt>
                <c:pt idx="49">
                  <c:v>6.3218310112769429E-3</c:v>
                </c:pt>
                <c:pt idx="50">
                  <c:v>6.3218310112769429E-3</c:v>
                </c:pt>
                <c:pt idx="51">
                  <c:v>6.3162359562128805E-3</c:v>
                </c:pt>
                <c:pt idx="52">
                  <c:v>6.3162359562128805E-3</c:v>
                </c:pt>
                <c:pt idx="53">
                  <c:v>6.3162359562128805E-3</c:v>
                </c:pt>
                <c:pt idx="54">
                  <c:v>6.3124115177534074E-3</c:v>
                </c:pt>
                <c:pt idx="55">
                  <c:v>6.3124115177534074E-3</c:v>
                </c:pt>
                <c:pt idx="56">
                  <c:v>6.3124115177534074E-3</c:v>
                </c:pt>
                <c:pt idx="57">
                  <c:v>6.3097969843638755E-3</c:v>
                </c:pt>
                <c:pt idx="58">
                  <c:v>6.3097969843638755E-3</c:v>
                </c:pt>
                <c:pt idx="59">
                  <c:v>6.3097969843638755E-3</c:v>
                </c:pt>
                <c:pt idx="60">
                  <c:v>6.3080094129368902E-3</c:v>
                </c:pt>
                <c:pt idx="61">
                  <c:v>6.3080094129368902E-3</c:v>
                </c:pt>
                <c:pt idx="62">
                  <c:v>6.3080094129368902E-3</c:v>
                </c:pt>
                <c:pt idx="63">
                  <c:v>6.3067871576369932E-3</c:v>
                </c:pt>
                <c:pt idx="64">
                  <c:v>6.3067871576369932E-3</c:v>
                </c:pt>
                <c:pt idx="65">
                  <c:v>6.3067871576369932E-3</c:v>
                </c:pt>
                <c:pt idx="66">
                  <c:v>6.3059513999062468E-3</c:v>
                </c:pt>
                <c:pt idx="67">
                  <c:v>6.3059513999062468E-3</c:v>
                </c:pt>
                <c:pt idx="68">
                  <c:v>6.3059513999062468E-3</c:v>
                </c:pt>
                <c:pt idx="69">
                  <c:v>6.3053799048963591E-3</c:v>
                </c:pt>
                <c:pt idx="70">
                  <c:v>6.3053799048963591E-3</c:v>
                </c:pt>
                <c:pt idx="71">
                  <c:v>6.3053799048963591E-3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1-448C-A497-24ABE7EB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Error %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'Colebrook-Template'!$Q$434:$Q$505</c:f>
              <c:numCache>
                <c:formatCode>General</c:formatCode>
                <c:ptCount val="72"/>
                <c:pt idx="0">
                  <c:v>0.91766284474256621</c:v>
                </c:pt>
                <c:pt idx="1">
                  <c:v>0.91766284474256621</c:v>
                </c:pt>
                <c:pt idx="2">
                  <c:v>0.91766284474256621</c:v>
                </c:pt>
                <c:pt idx="3">
                  <c:v>0.68203413019360781</c:v>
                </c:pt>
                <c:pt idx="4">
                  <c:v>0.68203413019360781</c:v>
                </c:pt>
                <c:pt idx="5">
                  <c:v>0.68203413019360781</c:v>
                </c:pt>
                <c:pt idx="6">
                  <c:v>0.52809174390873381</c:v>
                </c:pt>
                <c:pt idx="7">
                  <c:v>0.52809174390873381</c:v>
                </c:pt>
                <c:pt idx="8">
                  <c:v>0.52809174390873381</c:v>
                </c:pt>
                <c:pt idx="9">
                  <c:v>0.42676105744079768</c:v>
                </c:pt>
                <c:pt idx="10">
                  <c:v>0.42676105744079768</c:v>
                </c:pt>
                <c:pt idx="11">
                  <c:v>0.42676105744079768</c:v>
                </c:pt>
                <c:pt idx="12">
                  <c:v>0.35955744462712497</c:v>
                </c:pt>
                <c:pt idx="13">
                  <c:v>0.35955744462712497</c:v>
                </c:pt>
                <c:pt idx="14">
                  <c:v>0.35955744462712497</c:v>
                </c:pt>
                <c:pt idx="15">
                  <c:v>0.31464184938878403</c:v>
                </c:pt>
                <c:pt idx="16">
                  <c:v>0.31464184938878403</c:v>
                </c:pt>
                <c:pt idx="17">
                  <c:v>0.31464184938878403</c:v>
                </c:pt>
                <c:pt idx="18">
                  <c:v>0.28444621240384854</c:v>
                </c:pt>
                <c:pt idx="19">
                  <c:v>0.28444621240384854</c:v>
                </c:pt>
                <c:pt idx="20">
                  <c:v>0.28444621240384854</c:v>
                </c:pt>
                <c:pt idx="21">
                  <c:v>0.2640462919221398</c:v>
                </c:pt>
                <c:pt idx="22">
                  <c:v>0.2640462919221398</c:v>
                </c:pt>
                <c:pt idx="23">
                  <c:v>0.2640462919221398</c:v>
                </c:pt>
                <c:pt idx="24">
                  <c:v>0.25021626934534219</c:v>
                </c:pt>
                <c:pt idx="25">
                  <c:v>0.25021626934534219</c:v>
                </c:pt>
                <c:pt idx="26">
                  <c:v>0.25021626934534219</c:v>
                </c:pt>
                <c:pt idx="27">
                  <c:v>0.24081601472588435</c:v>
                </c:pt>
                <c:pt idx="28">
                  <c:v>0.24081601472588435</c:v>
                </c:pt>
                <c:pt idx="29">
                  <c:v>0.24081601472588435</c:v>
                </c:pt>
                <c:pt idx="30">
                  <c:v>0.23441476698526698</c:v>
                </c:pt>
                <c:pt idx="31">
                  <c:v>0.23441476698526698</c:v>
                </c:pt>
                <c:pt idx="32">
                  <c:v>0.23441476698526698</c:v>
                </c:pt>
                <c:pt idx="33">
                  <c:v>0.23005002501919497</c:v>
                </c:pt>
                <c:pt idx="34">
                  <c:v>0.23005002501919497</c:v>
                </c:pt>
                <c:pt idx="35">
                  <c:v>0.23005002501919497</c:v>
                </c:pt>
                <c:pt idx="36">
                  <c:v>0.22707123275354366</c:v>
                </c:pt>
                <c:pt idx="37">
                  <c:v>0.22707123275354366</c:v>
                </c:pt>
                <c:pt idx="38">
                  <c:v>0.22707123275354366</c:v>
                </c:pt>
                <c:pt idx="39">
                  <c:v>0.22503699485258502</c:v>
                </c:pt>
                <c:pt idx="40">
                  <c:v>0.22503699485258502</c:v>
                </c:pt>
                <c:pt idx="41">
                  <c:v>0.22503699485258502</c:v>
                </c:pt>
                <c:pt idx="42">
                  <c:v>0.2236471988450569</c:v>
                </c:pt>
                <c:pt idx="43">
                  <c:v>0.2236471988450569</c:v>
                </c:pt>
                <c:pt idx="44">
                  <c:v>0.2236471988450569</c:v>
                </c:pt>
                <c:pt idx="45">
                  <c:v>0.22269740722298612</c:v>
                </c:pt>
                <c:pt idx="46">
                  <c:v>0.22269740722298612</c:v>
                </c:pt>
                <c:pt idx="47">
                  <c:v>0.22269740722298612</c:v>
                </c:pt>
                <c:pt idx="48">
                  <c:v>0.22204818148943045</c:v>
                </c:pt>
                <c:pt idx="49">
                  <c:v>0.22204818148943045</c:v>
                </c:pt>
                <c:pt idx="50">
                  <c:v>0.22204818148943045</c:v>
                </c:pt>
                <c:pt idx="51">
                  <c:v>0.22160434313534855</c:v>
                </c:pt>
                <c:pt idx="52">
                  <c:v>0.22160434313534855</c:v>
                </c:pt>
                <c:pt idx="53">
                  <c:v>0.22160434313534855</c:v>
                </c:pt>
                <c:pt idx="54">
                  <c:v>0.22130088771579173</c:v>
                </c:pt>
                <c:pt idx="55">
                  <c:v>0.22130088771579173</c:v>
                </c:pt>
                <c:pt idx="56">
                  <c:v>0.22130088771579173</c:v>
                </c:pt>
                <c:pt idx="57">
                  <c:v>0.22109339902364236</c:v>
                </c:pt>
                <c:pt idx="58">
                  <c:v>0.22109339902364236</c:v>
                </c:pt>
                <c:pt idx="59">
                  <c:v>0.22109339902364236</c:v>
                </c:pt>
                <c:pt idx="60">
                  <c:v>0.22095152150708669</c:v>
                </c:pt>
                <c:pt idx="61">
                  <c:v>0.22095152150708669</c:v>
                </c:pt>
                <c:pt idx="62">
                  <c:v>0.22095152150708669</c:v>
                </c:pt>
                <c:pt idx="63">
                  <c:v>0.22085450486284533</c:v>
                </c:pt>
                <c:pt idx="64">
                  <c:v>0.22085450486284533</c:v>
                </c:pt>
                <c:pt idx="65">
                  <c:v>0.22085450486284533</c:v>
                </c:pt>
                <c:pt idx="66">
                  <c:v>0.22078816294068804</c:v>
                </c:pt>
                <c:pt idx="67">
                  <c:v>0.22078816294068804</c:v>
                </c:pt>
                <c:pt idx="68">
                  <c:v>0.22078816294068804</c:v>
                </c:pt>
                <c:pt idx="69">
                  <c:v>0.22074279635453348</c:v>
                </c:pt>
                <c:pt idx="70">
                  <c:v>0.22074279635453348</c:v>
                </c:pt>
                <c:pt idx="71">
                  <c:v>0.22074279635453348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8-4182-8277-9C7755578715}"/>
            </c:ext>
          </c:extLst>
        </c:ser>
        <c:ser>
          <c:idx val="1"/>
          <c:order val="1"/>
          <c:tx>
            <c:v>Swamee-Jain Error %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'Colebrook-Template'!$R$434:$R$505</c:f>
              <c:numCache>
                <c:formatCode>General</c:formatCode>
                <c:ptCount val="72"/>
                <c:pt idx="0">
                  <c:v>3.0433328632998373</c:v>
                </c:pt>
                <c:pt idx="1">
                  <c:v>3.0433328632998373</c:v>
                </c:pt>
                <c:pt idx="2">
                  <c:v>3.0433328632998373</c:v>
                </c:pt>
                <c:pt idx="3">
                  <c:v>2.3518203770678379</c:v>
                </c:pt>
                <c:pt idx="4">
                  <c:v>2.3518203770678379</c:v>
                </c:pt>
                <c:pt idx="5">
                  <c:v>2.3518203770678379</c:v>
                </c:pt>
                <c:pt idx="6">
                  <c:v>1.805104496293972</c:v>
                </c:pt>
                <c:pt idx="7">
                  <c:v>1.805104496293972</c:v>
                </c:pt>
                <c:pt idx="8">
                  <c:v>1.805104496293972</c:v>
                </c:pt>
                <c:pt idx="9">
                  <c:v>1.3766964960633454</c:v>
                </c:pt>
                <c:pt idx="10">
                  <c:v>1.3766964960633454</c:v>
                </c:pt>
                <c:pt idx="11">
                  <c:v>1.3766964960633454</c:v>
                </c:pt>
                <c:pt idx="12">
                  <c:v>1.0443966149938972</c:v>
                </c:pt>
                <c:pt idx="13">
                  <c:v>1.0443966149938972</c:v>
                </c:pt>
                <c:pt idx="14">
                  <c:v>1.0443966149938972</c:v>
                </c:pt>
                <c:pt idx="15">
                  <c:v>0.78894392930826118</c:v>
                </c:pt>
                <c:pt idx="16">
                  <c:v>0.78894392930826118</c:v>
                </c:pt>
                <c:pt idx="17">
                  <c:v>0.78894392930826118</c:v>
                </c:pt>
                <c:pt idx="18">
                  <c:v>0.59426563281406553</c:v>
                </c:pt>
                <c:pt idx="19">
                  <c:v>0.59426563281406553</c:v>
                </c:pt>
                <c:pt idx="20">
                  <c:v>0.59426563281406553</c:v>
                </c:pt>
                <c:pt idx="21">
                  <c:v>0.44697364821832974</c:v>
                </c:pt>
                <c:pt idx="22">
                  <c:v>0.44697364821832974</c:v>
                </c:pt>
                <c:pt idx="23">
                  <c:v>0.44697364821832974</c:v>
                </c:pt>
                <c:pt idx="24">
                  <c:v>0.3362512545762873</c:v>
                </c:pt>
                <c:pt idx="25">
                  <c:v>0.3362512545762873</c:v>
                </c:pt>
                <c:pt idx="26">
                  <c:v>0.3362512545762873</c:v>
                </c:pt>
                <c:pt idx="27">
                  <c:v>0.25347299830113401</c:v>
                </c:pt>
                <c:pt idx="28">
                  <c:v>0.25347299830113401</c:v>
                </c:pt>
                <c:pt idx="29">
                  <c:v>0.25347299830113401</c:v>
                </c:pt>
                <c:pt idx="30">
                  <c:v>0.19187445704549103</c:v>
                </c:pt>
                <c:pt idx="31">
                  <c:v>0.19187445704549103</c:v>
                </c:pt>
                <c:pt idx="32">
                  <c:v>0.19187445704549103</c:v>
                </c:pt>
                <c:pt idx="33">
                  <c:v>0.14622024117756632</c:v>
                </c:pt>
                <c:pt idx="34">
                  <c:v>0.14622024117756632</c:v>
                </c:pt>
                <c:pt idx="35">
                  <c:v>0.14622024117756632</c:v>
                </c:pt>
                <c:pt idx="36">
                  <c:v>0.11250143962165049</c:v>
                </c:pt>
                <c:pt idx="37">
                  <c:v>0.11250143962165049</c:v>
                </c:pt>
                <c:pt idx="38">
                  <c:v>0.11250143962165049</c:v>
                </c:pt>
                <c:pt idx="39">
                  <c:v>8.7672932954220253E-2</c:v>
                </c:pt>
                <c:pt idx="40">
                  <c:v>8.7672932954220253E-2</c:v>
                </c:pt>
                <c:pt idx="41">
                  <c:v>8.7672932954220253E-2</c:v>
                </c:pt>
                <c:pt idx="42">
                  <c:v>6.9439488247864375E-2</c:v>
                </c:pt>
                <c:pt idx="43">
                  <c:v>6.9439488247864375E-2</c:v>
                </c:pt>
                <c:pt idx="44">
                  <c:v>6.9439488247864375E-2</c:v>
                </c:pt>
                <c:pt idx="45">
                  <c:v>5.6080983272006654E-2</c:v>
                </c:pt>
                <c:pt idx="46">
                  <c:v>5.6080983272006654E-2</c:v>
                </c:pt>
                <c:pt idx="47">
                  <c:v>5.6080983272006654E-2</c:v>
                </c:pt>
                <c:pt idx="48">
                  <c:v>4.6314651005359572E-2</c:v>
                </c:pt>
                <c:pt idx="49">
                  <c:v>4.6314651005359572E-2</c:v>
                </c:pt>
                <c:pt idx="50">
                  <c:v>4.6314651005359572E-2</c:v>
                </c:pt>
                <c:pt idx="51">
                  <c:v>3.9188046565860932E-2</c:v>
                </c:pt>
                <c:pt idx="52">
                  <c:v>3.9188046565860932E-2</c:v>
                </c:pt>
                <c:pt idx="53">
                  <c:v>3.9188046565860932E-2</c:v>
                </c:pt>
                <c:pt idx="54">
                  <c:v>3.3996589600314736E-2</c:v>
                </c:pt>
                <c:pt idx="55">
                  <c:v>3.3996589600314736E-2</c:v>
                </c:pt>
                <c:pt idx="56">
                  <c:v>3.3996589600314736E-2</c:v>
                </c:pt>
                <c:pt idx="57">
                  <c:v>3.0220683505175809E-2</c:v>
                </c:pt>
                <c:pt idx="58">
                  <c:v>3.0220683505175809E-2</c:v>
                </c:pt>
                <c:pt idx="59">
                  <c:v>3.0220683505175809E-2</c:v>
                </c:pt>
                <c:pt idx="60">
                  <c:v>2.7478246293902976E-2</c:v>
                </c:pt>
                <c:pt idx="61">
                  <c:v>2.7478246293902976E-2</c:v>
                </c:pt>
                <c:pt idx="62">
                  <c:v>2.7478246293902976E-2</c:v>
                </c:pt>
                <c:pt idx="63">
                  <c:v>2.5489005131809957E-2</c:v>
                </c:pt>
                <c:pt idx="64">
                  <c:v>2.5489005131809957E-2</c:v>
                </c:pt>
                <c:pt idx="65">
                  <c:v>2.5489005131809957E-2</c:v>
                </c:pt>
                <c:pt idx="66">
                  <c:v>2.4047823909818158E-2</c:v>
                </c:pt>
                <c:pt idx="67">
                  <c:v>2.4047823909818158E-2</c:v>
                </c:pt>
                <c:pt idx="68">
                  <c:v>2.4047823909818158E-2</c:v>
                </c:pt>
                <c:pt idx="69">
                  <c:v>2.3004857501990546E-2</c:v>
                </c:pt>
                <c:pt idx="70">
                  <c:v>2.3004857501990546E-2</c:v>
                </c:pt>
                <c:pt idx="71">
                  <c:v>2.3004857501990546E-2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8-4182-8277-9C7755578715}"/>
            </c:ext>
          </c:extLst>
        </c:ser>
        <c:ser>
          <c:idx val="2"/>
          <c:order val="2"/>
          <c:tx>
            <c:v>Serghides Error %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'Colebrook-Template'!$P$434:$P$505</c:f>
              <c:numCache>
                <c:formatCode>General</c:formatCode>
                <c:ptCount val="72"/>
                <c:pt idx="0">
                  <c:v>4.0425349168200217E-2</c:v>
                </c:pt>
                <c:pt idx="1">
                  <c:v>4.0425349168200217E-2</c:v>
                </c:pt>
                <c:pt idx="2">
                  <c:v>4.0425349168200217E-2</c:v>
                </c:pt>
                <c:pt idx="3">
                  <c:v>3.3271547924521458E-2</c:v>
                </c:pt>
                <c:pt idx="4">
                  <c:v>3.3271547924521458E-2</c:v>
                </c:pt>
                <c:pt idx="5">
                  <c:v>3.3271547924521458E-2</c:v>
                </c:pt>
                <c:pt idx="6">
                  <c:v>2.8799602076702582E-2</c:v>
                </c:pt>
                <c:pt idx="7">
                  <c:v>2.8799602076702582E-2</c:v>
                </c:pt>
                <c:pt idx="8">
                  <c:v>2.8799602076702582E-2</c:v>
                </c:pt>
                <c:pt idx="9">
                  <c:v>2.5938900296921134E-2</c:v>
                </c:pt>
                <c:pt idx="10">
                  <c:v>2.5938900296921134E-2</c:v>
                </c:pt>
                <c:pt idx="11">
                  <c:v>2.5938900296921134E-2</c:v>
                </c:pt>
                <c:pt idx="12">
                  <c:v>2.4075915027567837E-2</c:v>
                </c:pt>
                <c:pt idx="13">
                  <c:v>2.4075915027567837E-2</c:v>
                </c:pt>
                <c:pt idx="14">
                  <c:v>2.4075915027567837E-2</c:v>
                </c:pt>
                <c:pt idx="15">
                  <c:v>2.2845148721080878E-2</c:v>
                </c:pt>
                <c:pt idx="16">
                  <c:v>2.2845148721080878E-2</c:v>
                </c:pt>
                <c:pt idx="17">
                  <c:v>2.2845148721080878E-2</c:v>
                </c:pt>
                <c:pt idx="18">
                  <c:v>2.2023861069379959E-2</c:v>
                </c:pt>
                <c:pt idx="19">
                  <c:v>2.2023861069379959E-2</c:v>
                </c:pt>
                <c:pt idx="20">
                  <c:v>2.2023861069379959E-2</c:v>
                </c:pt>
                <c:pt idx="21">
                  <c:v>2.1471667653456348E-2</c:v>
                </c:pt>
                <c:pt idx="22">
                  <c:v>2.1471667653456348E-2</c:v>
                </c:pt>
                <c:pt idx="23">
                  <c:v>2.1471667653456348E-2</c:v>
                </c:pt>
                <c:pt idx="24">
                  <c:v>2.1098487197085517E-2</c:v>
                </c:pt>
                <c:pt idx="25">
                  <c:v>2.1098487197085517E-2</c:v>
                </c:pt>
                <c:pt idx="26">
                  <c:v>2.1098487197085517E-2</c:v>
                </c:pt>
                <c:pt idx="27">
                  <c:v>2.0845364098019341E-2</c:v>
                </c:pt>
                <c:pt idx="28">
                  <c:v>2.0845364098019341E-2</c:v>
                </c:pt>
                <c:pt idx="29">
                  <c:v>2.0845364098019341E-2</c:v>
                </c:pt>
                <c:pt idx="30">
                  <c:v>2.0673235188531161E-2</c:v>
                </c:pt>
                <c:pt idx="31">
                  <c:v>2.0673235188531161E-2</c:v>
                </c:pt>
                <c:pt idx="32">
                  <c:v>2.0673235188531161E-2</c:v>
                </c:pt>
                <c:pt idx="33">
                  <c:v>2.05559771283341E-2</c:v>
                </c:pt>
                <c:pt idx="34">
                  <c:v>2.05559771283341E-2</c:v>
                </c:pt>
                <c:pt idx="35">
                  <c:v>2.05559771283341E-2</c:v>
                </c:pt>
                <c:pt idx="36">
                  <c:v>2.047600275521096E-2</c:v>
                </c:pt>
                <c:pt idx="37">
                  <c:v>2.047600275521096E-2</c:v>
                </c:pt>
                <c:pt idx="38">
                  <c:v>2.047600275521096E-2</c:v>
                </c:pt>
                <c:pt idx="39">
                  <c:v>2.0421411008437033E-2</c:v>
                </c:pt>
                <c:pt idx="40">
                  <c:v>2.0421411008437033E-2</c:v>
                </c:pt>
                <c:pt idx="41">
                  <c:v>2.0421411008437033E-2</c:v>
                </c:pt>
                <c:pt idx="42">
                  <c:v>2.0384124619925347E-2</c:v>
                </c:pt>
                <c:pt idx="43">
                  <c:v>2.0384124619925347E-2</c:v>
                </c:pt>
                <c:pt idx="44">
                  <c:v>2.0384124619925347E-2</c:v>
                </c:pt>
                <c:pt idx="45">
                  <c:v>2.0358648000087801E-2</c:v>
                </c:pt>
                <c:pt idx="46">
                  <c:v>2.0358648000087801E-2</c:v>
                </c:pt>
                <c:pt idx="47">
                  <c:v>2.0358648000087801E-2</c:v>
                </c:pt>
                <c:pt idx="48">
                  <c:v>2.0341235918095151E-2</c:v>
                </c:pt>
                <c:pt idx="49">
                  <c:v>2.0341235918095151E-2</c:v>
                </c:pt>
                <c:pt idx="50">
                  <c:v>2.0341235918095151E-2</c:v>
                </c:pt>
                <c:pt idx="51">
                  <c:v>2.0329333371531935E-2</c:v>
                </c:pt>
                <c:pt idx="52">
                  <c:v>2.0329333371531935E-2</c:v>
                </c:pt>
                <c:pt idx="53">
                  <c:v>2.0329333371531935E-2</c:v>
                </c:pt>
                <c:pt idx="54">
                  <c:v>2.0321196027134284E-2</c:v>
                </c:pt>
                <c:pt idx="55">
                  <c:v>2.0321196027134284E-2</c:v>
                </c:pt>
                <c:pt idx="56">
                  <c:v>2.0321196027134284E-2</c:v>
                </c:pt>
                <c:pt idx="57">
                  <c:v>2.0315632328390319E-2</c:v>
                </c:pt>
                <c:pt idx="58">
                  <c:v>2.0315632328390319E-2</c:v>
                </c:pt>
                <c:pt idx="59">
                  <c:v>2.0315632328390319E-2</c:v>
                </c:pt>
                <c:pt idx="60">
                  <c:v>2.0311828069863296E-2</c:v>
                </c:pt>
                <c:pt idx="61">
                  <c:v>2.0311828069863296E-2</c:v>
                </c:pt>
                <c:pt idx="62">
                  <c:v>2.0311828069863296E-2</c:v>
                </c:pt>
                <c:pt idx="63">
                  <c:v>2.0309226748583774E-2</c:v>
                </c:pt>
                <c:pt idx="64">
                  <c:v>2.0309226748583774E-2</c:v>
                </c:pt>
                <c:pt idx="65">
                  <c:v>2.0309226748583774E-2</c:v>
                </c:pt>
                <c:pt idx="66">
                  <c:v>2.0307447937389013E-2</c:v>
                </c:pt>
                <c:pt idx="67">
                  <c:v>2.0307447937389013E-2</c:v>
                </c:pt>
                <c:pt idx="68">
                  <c:v>2.0307447937389013E-2</c:v>
                </c:pt>
                <c:pt idx="69">
                  <c:v>2.0306231544665834E-2</c:v>
                </c:pt>
                <c:pt idx="70">
                  <c:v>2.0306231544665834E-2</c:v>
                </c:pt>
                <c:pt idx="71">
                  <c:v>2.0306231544665834E-2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8-4182-8277-9C775557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  <a:r>
                  <a:rPr lang="tr-TR" baseline="0"/>
                  <a:t> Percentage,%error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 (hydraulically smooth pipe)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'Colebrook-Template'!$K$2:$K$73</c:f>
              <c:numCache>
                <c:formatCode>General</c:formatCode>
                <c:ptCount val="72"/>
                <c:pt idx="0">
                  <c:v>3.990293996943136E-2</c:v>
                </c:pt>
                <c:pt idx="1">
                  <c:v>3.990293996943136E-2</c:v>
                </c:pt>
                <c:pt idx="2">
                  <c:v>3.990293996943136E-2</c:v>
                </c:pt>
                <c:pt idx="3">
                  <c:v>3.5758562706014234E-2</c:v>
                </c:pt>
                <c:pt idx="4">
                  <c:v>3.5758562706014234E-2</c:v>
                </c:pt>
                <c:pt idx="5">
                  <c:v>3.5758562706014234E-2</c:v>
                </c:pt>
                <c:pt idx="6">
                  <c:v>3.2194283599371418E-2</c:v>
                </c:pt>
                <c:pt idx="7">
                  <c:v>3.2194283599371418E-2</c:v>
                </c:pt>
                <c:pt idx="8">
                  <c:v>3.2194283599371418E-2</c:v>
                </c:pt>
                <c:pt idx="9">
                  <c:v>2.9127053492355132E-2</c:v>
                </c:pt>
                <c:pt idx="10">
                  <c:v>2.9127053492355132E-2</c:v>
                </c:pt>
                <c:pt idx="11">
                  <c:v>2.9127053492355132E-2</c:v>
                </c:pt>
                <c:pt idx="12">
                  <c:v>2.6457578197881675E-2</c:v>
                </c:pt>
                <c:pt idx="13">
                  <c:v>2.6457578197881675E-2</c:v>
                </c:pt>
                <c:pt idx="14">
                  <c:v>2.6457578197881675E-2</c:v>
                </c:pt>
                <c:pt idx="15">
                  <c:v>2.4128804598152358E-2</c:v>
                </c:pt>
                <c:pt idx="16">
                  <c:v>2.4128804598152358E-2</c:v>
                </c:pt>
                <c:pt idx="17">
                  <c:v>2.4128804598152358E-2</c:v>
                </c:pt>
                <c:pt idx="18">
                  <c:v>2.2083141996181024E-2</c:v>
                </c:pt>
                <c:pt idx="19">
                  <c:v>2.2083141996181024E-2</c:v>
                </c:pt>
                <c:pt idx="20">
                  <c:v>2.2083141996181024E-2</c:v>
                </c:pt>
                <c:pt idx="21">
                  <c:v>2.0277719803925801E-2</c:v>
                </c:pt>
                <c:pt idx="22">
                  <c:v>2.0277719803925801E-2</c:v>
                </c:pt>
                <c:pt idx="23">
                  <c:v>2.0277719803925801E-2</c:v>
                </c:pt>
                <c:pt idx="24">
                  <c:v>1.8681867798598248E-2</c:v>
                </c:pt>
                <c:pt idx="25">
                  <c:v>1.8681867798598248E-2</c:v>
                </c:pt>
                <c:pt idx="26">
                  <c:v>1.8681867798598248E-2</c:v>
                </c:pt>
                <c:pt idx="27">
                  <c:v>1.7257880441975262E-2</c:v>
                </c:pt>
                <c:pt idx="28">
                  <c:v>1.7257880441975262E-2</c:v>
                </c:pt>
                <c:pt idx="29">
                  <c:v>1.7257880441975262E-2</c:v>
                </c:pt>
                <c:pt idx="30">
                  <c:v>1.5985895646624722E-2</c:v>
                </c:pt>
                <c:pt idx="31">
                  <c:v>1.5985895646624722E-2</c:v>
                </c:pt>
                <c:pt idx="32">
                  <c:v>1.5985895646624722E-2</c:v>
                </c:pt>
                <c:pt idx="33">
                  <c:v>1.4849194863768476E-2</c:v>
                </c:pt>
                <c:pt idx="34">
                  <c:v>1.4849194863768476E-2</c:v>
                </c:pt>
                <c:pt idx="35">
                  <c:v>1.4849194863768476E-2</c:v>
                </c:pt>
                <c:pt idx="36">
                  <c:v>1.3820608503101317E-2</c:v>
                </c:pt>
                <c:pt idx="37">
                  <c:v>1.3820608503101317E-2</c:v>
                </c:pt>
                <c:pt idx="38">
                  <c:v>1.3820608503101317E-2</c:v>
                </c:pt>
                <c:pt idx="39">
                  <c:v>1.289524093883361E-2</c:v>
                </c:pt>
                <c:pt idx="40">
                  <c:v>1.289524093883361E-2</c:v>
                </c:pt>
                <c:pt idx="41">
                  <c:v>1.289524093883361E-2</c:v>
                </c:pt>
                <c:pt idx="42">
                  <c:v>1.2059138587280631E-2</c:v>
                </c:pt>
                <c:pt idx="43">
                  <c:v>1.2059138587280631E-2</c:v>
                </c:pt>
                <c:pt idx="44">
                  <c:v>1.2059138587280631E-2</c:v>
                </c:pt>
                <c:pt idx="45">
                  <c:v>1.1295962236671375E-2</c:v>
                </c:pt>
                <c:pt idx="46">
                  <c:v>1.1295962236671375E-2</c:v>
                </c:pt>
                <c:pt idx="47">
                  <c:v>1.1295962236671375E-2</c:v>
                </c:pt>
                <c:pt idx="48">
                  <c:v>1.060241254287295E-2</c:v>
                </c:pt>
                <c:pt idx="49">
                  <c:v>1.060241254287295E-2</c:v>
                </c:pt>
                <c:pt idx="50">
                  <c:v>1.060241254287295E-2</c:v>
                </c:pt>
                <c:pt idx="51">
                  <c:v>9.970505950100338E-3</c:v>
                </c:pt>
                <c:pt idx="52">
                  <c:v>9.970505950100338E-3</c:v>
                </c:pt>
                <c:pt idx="53">
                  <c:v>9.970505950100338E-3</c:v>
                </c:pt>
                <c:pt idx="54">
                  <c:v>9.3916662926772591E-3</c:v>
                </c:pt>
                <c:pt idx="55">
                  <c:v>9.3916662926772591E-3</c:v>
                </c:pt>
                <c:pt idx="56">
                  <c:v>9.3916662926772591E-3</c:v>
                </c:pt>
                <c:pt idx="57">
                  <c:v>8.8612178886182703E-3</c:v>
                </c:pt>
                <c:pt idx="58">
                  <c:v>8.8612178886182703E-3</c:v>
                </c:pt>
                <c:pt idx="59">
                  <c:v>8.8612178886182703E-3</c:v>
                </c:pt>
                <c:pt idx="60">
                  <c:v>8.3726904011009774E-3</c:v>
                </c:pt>
                <c:pt idx="61">
                  <c:v>8.3726904011009774E-3</c:v>
                </c:pt>
                <c:pt idx="62">
                  <c:v>8.3726904011009774E-3</c:v>
                </c:pt>
                <c:pt idx="63">
                  <c:v>7.9225242247271104E-3</c:v>
                </c:pt>
                <c:pt idx="64">
                  <c:v>7.9225242247271104E-3</c:v>
                </c:pt>
                <c:pt idx="65">
                  <c:v>7.9225242247271104E-3</c:v>
                </c:pt>
                <c:pt idx="66">
                  <c:v>7.5069156254183684E-3</c:v>
                </c:pt>
                <c:pt idx="67">
                  <c:v>7.5069156254183684E-3</c:v>
                </c:pt>
                <c:pt idx="68">
                  <c:v>7.5069156254183684E-3</c:v>
                </c:pt>
                <c:pt idx="69">
                  <c:v>7.1225094579836813E-3</c:v>
                </c:pt>
                <c:pt idx="70">
                  <c:v>7.1225094579836813E-3</c:v>
                </c:pt>
                <c:pt idx="71">
                  <c:v>7.1225094579836813E-3</c:v>
                </c:pt>
              </c:numCache>
            </c:numRef>
          </c:xVal>
          <c:yVal>
            <c:numRef>
              <c:f>'Colebrook-Template'!$H$2:$H$73</c:f>
              <c:numCache>
                <c:formatCode>General</c:formatCode>
                <c:ptCount val="72"/>
                <c:pt idx="0">
                  <c:v>4.042284932911365E-2</c:v>
                </c:pt>
                <c:pt idx="1">
                  <c:v>4.042284932911365E-2</c:v>
                </c:pt>
                <c:pt idx="2">
                  <c:v>4.042284932911365E-2</c:v>
                </c:pt>
                <c:pt idx="3">
                  <c:v>3.59951400557465E-2</c:v>
                </c:pt>
                <c:pt idx="4">
                  <c:v>3.59951400557465E-2</c:v>
                </c:pt>
                <c:pt idx="5">
                  <c:v>3.59951400557465E-2</c:v>
                </c:pt>
                <c:pt idx="6">
                  <c:v>3.2256668002842888E-2</c:v>
                </c:pt>
                <c:pt idx="7">
                  <c:v>3.2256668002842888E-2</c:v>
                </c:pt>
                <c:pt idx="8">
                  <c:v>3.2256668002842888E-2</c:v>
                </c:pt>
                <c:pt idx="9">
                  <c:v>2.9071170261267085E-2</c:v>
                </c:pt>
                <c:pt idx="10">
                  <c:v>2.9071170261267085E-2</c:v>
                </c:pt>
                <c:pt idx="11">
                  <c:v>2.9071170261267085E-2</c:v>
                </c:pt>
                <c:pt idx="12">
                  <c:v>2.6335930968549876E-2</c:v>
                </c:pt>
                <c:pt idx="13">
                  <c:v>2.6335930968549876E-2</c:v>
                </c:pt>
                <c:pt idx="14">
                  <c:v>2.6335930968549876E-2</c:v>
                </c:pt>
                <c:pt idx="15">
                  <c:v>2.3969056209812208E-2</c:v>
                </c:pt>
                <c:pt idx="16">
                  <c:v>2.3969056209812208E-2</c:v>
                </c:pt>
                <c:pt idx="17">
                  <c:v>2.3969056209812208E-2</c:v>
                </c:pt>
                <c:pt idx="18">
                  <c:v>2.1907676988062241E-2</c:v>
                </c:pt>
                <c:pt idx="19">
                  <c:v>2.1907676988062241E-2</c:v>
                </c:pt>
                <c:pt idx="20">
                  <c:v>2.1907676988062241E-2</c:v>
                </c:pt>
                <c:pt idx="21">
                  <c:v>2.0101109587933094E-2</c:v>
                </c:pt>
                <c:pt idx="22">
                  <c:v>2.0101109587933094E-2</c:v>
                </c:pt>
                <c:pt idx="23">
                  <c:v>2.0101109587933094E-2</c:v>
                </c:pt>
                <c:pt idx="24">
                  <c:v>1.8509129708339653E-2</c:v>
                </c:pt>
                <c:pt idx="25">
                  <c:v>1.8509129708339653E-2</c:v>
                </c:pt>
                <c:pt idx="26">
                  <c:v>1.8509129708339653E-2</c:v>
                </c:pt>
                <c:pt idx="27">
                  <c:v>1.7099061863319498E-2</c:v>
                </c:pt>
                <c:pt idx="28">
                  <c:v>1.7099061863319498E-2</c:v>
                </c:pt>
                <c:pt idx="29">
                  <c:v>1.7099061863319498E-2</c:v>
                </c:pt>
                <c:pt idx="30">
                  <c:v>1.5844198871704952E-2</c:v>
                </c:pt>
                <c:pt idx="31">
                  <c:v>1.5844198871704952E-2</c:v>
                </c:pt>
                <c:pt idx="32">
                  <c:v>1.5844198871704952E-2</c:v>
                </c:pt>
                <c:pt idx="33">
                  <c:v>1.472256240209693E-2</c:v>
                </c:pt>
                <c:pt idx="34">
                  <c:v>1.472256240209693E-2</c:v>
                </c:pt>
                <c:pt idx="35">
                  <c:v>1.472256240209693E-2</c:v>
                </c:pt>
                <c:pt idx="36">
                  <c:v>1.3715955412690597E-2</c:v>
                </c:pt>
                <c:pt idx="37">
                  <c:v>1.3715955412690597E-2</c:v>
                </c:pt>
                <c:pt idx="38">
                  <c:v>1.3715955412690597E-2</c:v>
                </c:pt>
                <c:pt idx="39">
                  <c:v>1.2809158433109508E-2</c:v>
                </c:pt>
                <c:pt idx="40">
                  <c:v>1.2809158433109508E-2</c:v>
                </c:pt>
                <c:pt idx="41">
                  <c:v>1.2809158433109508E-2</c:v>
                </c:pt>
                <c:pt idx="42">
                  <c:v>1.198940029083282E-2</c:v>
                </c:pt>
                <c:pt idx="43">
                  <c:v>1.198940029083282E-2</c:v>
                </c:pt>
                <c:pt idx="44">
                  <c:v>1.198940029083282E-2</c:v>
                </c:pt>
                <c:pt idx="45">
                  <c:v>1.1245891229703034E-2</c:v>
                </c:pt>
                <c:pt idx="46">
                  <c:v>1.1245891229703034E-2</c:v>
                </c:pt>
                <c:pt idx="47">
                  <c:v>1.1245891229703034E-2</c:v>
                </c:pt>
                <c:pt idx="48">
                  <c:v>1.0569458996946614E-2</c:v>
                </c:pt>
                <c:pt idx="49">
                  <c:v>1.0569458996946614E-2</c:v>
                </c:pt>
                <c:pt idx="50">
                  <c:v>1.0569458996946614E-2</c:v>
                </c:pt>
                <c:pt idx="51">
                  <c:v>9.9522704101527668E-3</c:v>
                </c:pt>
                <c:pt idx="52">
                  <c:v>9.9522704101527668E-3</c:v>
                </c:pt>
                <c:pt idx="53">
                  <c:v>9.9522704101527668E-3</c:v>
                </c:pt>
                <c:pt idx="54">
                  <c:v>9.3876051741049269E-3</c:v>
                </c:pt>
                <c:pt idx="55">
                  <c:v>9.3876051741049269E-3</c:v>
                </c:pt>
                <c:pt idx="56">
                  <c:v>9.3876051741049269E-3</c:v>
                </c:pt>
                <c:pt idx="57">
                  <c:v>8.8696676131384648E-3</c:v>
                </c:pt>
                <c:pt idx="58">
                  <c:v>8.8696676131384648E-3</c:v>
                </c:pt>
                <c:pt idx="59">
                  <c:v>8.8696676131384648E-3</c:v>
                </c:pt>
                <c:pt idx="60">
                  <c:v>8.3934406918138096E-3</c:v>
                </c:pt>
                <c:pt idx="61">
                  <c:v>8.3934406918138096E-3</c:v>
                </c:pt>
                <c:pt idx="62">
                  <c:v>8.3934406918138096E-3</c:v>
                </c:pt>
                <c:pt idx="63">
                  <c:v>7.9545629396487495E-3</c:v>
                </c:pt>
                <c:pt idx="64">
                  <c:v>7.9545629396487495E-3</c:v>
                </c:pt>
                <c:pt idx="65">
                  <c:v>7.9545629396487495E-3</c:v>
                </c:pt>
                <c:pt idx="66">
                  <c:v>7.5492285317283869E-3</c:v>
                </c:pt>
                <c:pt idx="67">
                  <c:v>7.5492285317283869E-3</c:v>
                </c:pt>
                <c:pt idx="68">
                  <c:v>7.5492285317283869E-3</c:v>
                </c:pt>
                <c:pt idx="69">
                  <c:v>7.1741043288552839E-3</c:v>
                </c:pt>
                <c:pt idx="70">
                  <c:v>7.1741043288552839E-3</c:v>
                </c:pt>
                <c:pt idx="71">
                  <c:v>7.1741043288552839E-3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9-4D6F-84F5-C17EB159D7F2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'Colebrook-Template'!$K$2:$K$73</c:f>
              <c:numCache>
                <c:formatCode>General</c:formatCode>
                <c:ptCount val="72"/>
                <c:pt idx="0">
                  <c:v>3.990293996943136E-2</c:v>
                </c:pt>
                <c:pt idx="1">
                  <c:v>3.990293996943136E-2</c:v>
                </c:pt>
                <c:pt idx="2">
                  <c:v>3.990293996943136E-2</c:v>
                </c:pt>
                <c:pt idx="3">
                  <c:v>3.5758562706014234E-2</c:v>
                </c:pt>
                <c:pt idx="4">
                  <c:v>3.5758562706014234E-2</c:v>
                </c:pt>
                <c:pt idx="5">
                  <c:v>3.5758562706014234E-2</c:v>
                </c:pt>
                <c:pt idx="6">
                  <c:v>3.2194283599371418E-2</c:v>
                </c:pt>
                <c:pt idx="7">
                  <c:v>3.2194283599371418E-2</c:v>
                </c:pt>
                <c:pt idx="8">
                  <c:v>3.2194283599371418E-2</c:v>
                </c:pt>
                <c:pt idx="9">
                  <c:v>2.9127053492355132E-2</c:v>
                </c:pt>
                <c:pt idx="10">
                  <c:v>2.9127053492355132E-2</c:v>
                </c:pt>
                <c:pt idx="11">
                  <c:v>2.9127053492355132E-2</c:v>
                </c:pt>
                <c:pt idx="12">
                  <c:v>2.6457578197881675E-2</c:v>
                </c:pt>
                <c:pt idx="13">
                  <c:v>2.6457578197881675E-2</c:v>
                </c:pt>
                <c:pt idx="14">
                  <c:v>2.6457578197881675E-2</c:v>
                </c:pt>
                <c:pt idx="15">
                  <c:v>2.4128804598152358E-2</c:v>
                </c:pt>
                <c:pt idx="16">
                  <c:v>2.4128804598152358E-2</c:v>
                </c:pt>
                <c:pt idx="17">
                  <c:v>2.4128804598152358E-2</c:v>
                </c:pt>
                <c:pt idx="18">
                  <c:v>2.2083141996181024E-2</c:v>
                </c:pt>
                <c:pt idx="19">
                  <c:v>2.2083141996181024E-2</c:v>
                </c:pt>
                <c:pt idx="20">
                  <c:v>2.2083141996181024E-2</c:v>
                </c:pt>
                <c:pt idx="21">
                  <c:v>2.0277719803925801E-2</c:v>
                </c:pt>
                <c:pt idx="22">
                  <c:v>2.0277719803925801E-2</c:v>
                </c:pt>
                <c:pt idx="23">
                  <c:v>2.0277719803925801E-2</c:v>
                </c:pt>
                <c:pt idx="24">
                  <c:v>1.8681867798598248E-2</c:v>
                </c:pt>
                <c:pt idx="25">
                  <c:v>1.8681867798598248E-2</c:v>
                </c:pt>
                <c:pt idx="26">
                  <c:v>1.8681867798598248E-2</c:v>
                </c:pt>
                <c:pt idx="27">
                  <c:v>1.7257880441975262E-2</c:v>
                </c:pt>
                <c:pt idx="28">
                  <c:v>1.7257880441975262E-2</c:v>
                </c:pt>
                <c:pt idx="29">
                  <c:v>1.7257880441975262E-2</c:v>
                </c:pt>
                <c:pt idx="30">
                  <c:v>1.5985895646624722E-2</c:v>
                </c:pt>
                <c:pt idx="31">
                  <c:v>1.5985895646624722E-2</c:v>
                </c:pt>
                <c:pt idx="32">
                  <c:v>1.5985895646624722E-2</c:v>
                </c:pt>
                <c:pt idx="33">
                  <c:v>1.4849194863768476E-2</c:v>
                </c:pt>
                <c:pt idx="34">
                  <c:v>1.4849194863768476E-2</c:v>
                </c:pt>
                <c:pt idx="35">
                  <c:v>1.4849194863768476E-2</c:v>
                </c:pt>
                <c:pt idx="36">
                  <c:v>1.3820608503101317E-2</c:v>
                </c:pt>
                <c:pt idx="37">
                  <c:v>1.3820608503101317E-2</c:v>
                </c:pt>
                <c:pt idx="38">
                  <c:v>1.3820608503101317E-2</c:v>
                </c:pt>
                <c:pt idx="39">
                  <c:v>1.289524093883361E-2</c:v>
                </c:pt>
                <c:pt idx="40">
                  <c:v>1.289524093883361E-2</c:v>
                </c:pt>
                <c:pt idx="41">
                  <c:v>1.289524093883361E-2</c:v>
                </c:pt>
                <c:pt idx="42">
                  <c:v>1.2059138587280631E-2</c:v>
                </c:pt>
                <c:pt idx="43">
                  <c:v>1.2059138587280631E-2</c:v>
                </c:pt>
                <c:pt idx="44">
                  <c:v>1.2059138587280631E-2</c:v>
                </c:pt>
                <c:pt idx="45">
                  <c:v>1.1295962236671375E-2</c:v>
                </c:pt>
                <c:pt idx="46">
                  <c:v>1.1295962236671375E-2</c:v>
                </c:pt>
                <c:pt idx="47">
                  <c:v>1.1295962236671375E-2</c:v>
                </c:pt>
                <c:pt idx="48">
                  <c:v>1.060241254287295E-2</c:v>
                </c:pt>
                <c:pt idx="49">
                  <c:v>1.060241254287295E-2</c:v>
                </c:pt>
                <c:pt idx="50">
                  <c:v>1.060241254287295E-2</c:v>
                </c:pt>
                <c:pt idx="51">
                  <c:v>9.970505950100338E-3</c:v>
                </c:pt>
                <c:pt idx="52">
                  <c:v>9.970505950100338E-3</c:v>
                </c:pt>
                <c:pt idx="53">
                  <c:v>9.970505950100338E-3</c:v>
                </c:pt>
                <c:pt idx="54">
                  <c:v>9.3916662926772591E-3</c:v>
                </c:pt>
                <c:pt idx="55">
                  <c:v>9.3916662926772591E-3</c:v>
                </c:pt>
                <c:pt idx="56">
                  <c:v>9.3916662926772591E-3</c:v>
                </c:pt>
                <c:pt idx="57">
                  <c:v>8.8612178886182703E-3</c:v>
                </c:pt>
                <c:pt idx="58">
                  <c:v>8.8612178886182703E-3</c:v>
                </c:pt>
                <c:pt idx="59">
                  <c:v>8.8612178886182703E-3</c:v>
                </c:pt>
                <c:pt idx="60">
                  <c:v>8.3726904011009774E-3</c:v>
                </c:pt>
                <c:pt idx="61">
                  <c:v>8.3726904011009774E-3</c:v>
                </c:pt>
                <c:pt idx="62">
                  <c:v>8.3726904011009774E-3</c:v>
                </c:pt>
                <c:pt idx="63">
                  <c:v>7.9225242247271104E-3</c:v>
                </c:pt>
                <c:pt idx="64">
                  <c:v>7.9225242247271104E-3</c:v>
                </c:pt>
                <c:pt idx="65">
                  <c:v>7.9225242247271104E-3</c:v>
                </c:pt>
                <c:pt idx="66">
                  <c:v>7.5069156254183684E-3</c:v>
                </c:pt>
                <c:pt idx="67">
                  <c:v>7.5069156254183684E-3</c:v>
                </c:pt>
                <c:pt idx="68">
                  <c:v>7.5069156254183684E-3</c:v>
                </c:pt>
                <c:pt idx="69">
                  <c:v>7.1225094579836813E-3</c:v>
                </c:pt>
                <c:pt idx="70">
                  <c:v>7.1225094579836813E-3</c:v>
                </c:pt>
                <c:pt idx="71">
                  <c:v>7.1225094579836813E-3</c:v>
                </c:pt>
              </c:numCache>
            </c:numRef>
          </c:xVal>
          <c:yVal>
            <c:numRef>
              <c:f>'Colebrook-Template'!$I$2:$I$73</c:f>
              <c:numCache>
                <c:formatCode>General</c:formatCode>
                <c:ptCount val="72"/>
                <c:pt idx="0">
                  <c:v>4.0551490730085252E-2</c:v>
                </c:pt>
                <c:pt idx="1">
                  <c:v>4.0551490730085252E-2</c:v>
                </c:pt>
                <c:pt idx="2">
                  <c:v>4.0551490730085252E-2</c:v>
                </c:pt>
                <c:pt idx="3">
                  <c:v>3.6103220667962434E-2</c:v>
                </c:pt>
                <c:pt idx="4">
                  <c:v>3.6103220667962434E-2</c:v>
                </c:pt>
                <c:pt idx="5">
                  <c:v>3.6103220667962434E-2</c:v>
                </c:pt>
                <c:pt idx="6">
                  <c:v>3.2348344729528251E-2</c:v>
                </c:pt>
                <c:pt idx="7">
                  <c:v>3.2348344729528251E-2</c:v>
                </c:pt>
                <c:pt idx="8">
                  <c:v>3.2348344729528251E-2</c:v>
                </c:pt>
                <c:pt idx="9">
                  <c:v>2.9149599272527825E-2</c:v>
                </c:pt>
                <c:pt idx="10">
                  <c:v>2.9149599272527825E-2</c:v>
                </c:pt>
                <c:pt idx="11">
                  <c:v>2.9149599272527825E-2</c:v>
                </c:pt>
                <c:pt idx="12">
                  <c:v>2.6403549174071277E-2</c:v>
                </c:pt>
                <c:pt idx="13">
                  <c:v>2.6403549174071277E-2</c:v>
                </c:pt>
                <c:pt idx="14">
                  <c:v>2.6403549174071277E-2</c:v>
                </c:pt>
                <c:pt idx="15">
                  <c:v>2.4027761681560306E-2</c:v>
                </c:pt>
                <c:pt idx="16">
                  <c:v>2.4027761681560306E-2</c:v>
                </c:pt>
                <c:pt idx="17">
                  <c:v>2.4027761681560306E-2</c:v>
                </c:pt>
                <c:pt idx="18">
                  <c:v>2.1958970403118706E-2</c:v>
                </c:pt>
                <c:pt idx="19">
                  <c:v>2.1958970403118706E-2</c:v>
                </c:pt>
                <c:pt idx="20">
                  <c:v>2.1958970403118706E-2</c:v>
                </c:pt>
                <c:pt idx="21">
                  <c:v>2.0146187631740847E-2</c:v>
                </c:pt>
                <c:pt idx="22">
                  <c:v>2.0146187631740847E-2</c:v>
                </c:pt>
                <c:pt idx="23">
                  <c:v>2.0146187631740847E-2</c:v>
                </c:pt>
                <c:pt idx="24">
                  <c:v>1.8548957341891124E-2</c:v>
                </c:pt>
                <c:pt idx="25">
                  <c:v>1.8548957341891124E-2</c:v>
                </c:pt>
                <c:pt idx="26">
                  <c:v>1.8548957341891124E-2</c:v>
                </c:pt>
                <c:pt idx="27">
                  <c:v>1.7134423854693475E-2</c:v>
                </c:pt>
                <c:pt idx="28">
                  <c:v>1.7134423854693475E-2</c:v>
                </c:pt>
                <c:pt idx="29">
                  <c:v>1.7134423854693475E-2</c:v>
                </c:pt>
                <c:pt idx="30">
                  <c:v>1.5875738642776457E-2</c:v>
                </c:pt>
                <c:pt idx="31">
                  <c:v>1.5875738642776457E-2</c:v>
                </c:pt>
                <c:pt idx="32">
                  <c:v>1.5875738642776457E-2</c:v>
                </c:pt>
                <c:pt idx="33">
                  <c:v>1.475081151743968E-2</c:v>
                </c:pt>
                <c:pt idx="34">
                  <c:v>1.475081151743968E-2</c:v>
                </c:pt>
                <c:pt idx="35">
                  <c:v>1.475081151743968E-2</c:v>
                </c:pt>
                <c:pt idx="36">
                  <c:v>1.3741356195837134E-2</c:v>
                </c:pt>
                <c:pt idx="37">
                  <c:v>1.3741356195837134E-2</c:v>
                </c:pt>
                <c:pt idx="38">
                  <c:v>1.3741356195837134E-2</c:v>
                </c:pt>
                <c:pt idx="39">
                  <c:v>1.2832081284125114E-2</c:v>
                </c:pt>
                <c:pt idx="40">
                  <c:v>1.2832081284125114E-2</c:v>
                </c:pt>
                <c:pt idx="41">
                  <c:v>1.2832081284125114E-2</c:v>
                </c:pt>
                <c:pt idx="42">
                  <c:v>1.2010157309293227E-2</c:v>
                </c:pt>
                <c:pt idx="43">
                  <c:v>1.2010157309293227E-2</c:v>
                </c:pt>
                <c:pt idx="44">
                  <c:v>1.2010157309293227E-2</c:v>
                </c:pt>
                <c:pt idx="45">
                  <c:v>1.126474689408998E-2</c:v>
                </c:pt>
                <c:pt idx="46">
                  <c:v>1.126474689408998E-2</c:v>
                </c:pt>
                <c:pt idx="47">
                  <c:v>1.126474689408998E-2</c:v>
                </c:pt>
                <c:pt idx="48">
                  <c:v>1.0586638614227003E-2</c:v>
                </c:pt>
                <c:pt idx="49">
                  <c:v>1.0586638614227003E-2</c:v>
                </c:pt>
                <c:pt idx="50">
                  <c:v>1.0586638614227003E-2</c:v>
                </c:pt>
                <c:pt idx="51">
                  <c:v>9.9679668772108976E-3</c:v>
                </c:pt>
                <c:pt idx="52">
                  <c:v>9.9679668772108976E-3</c:v>
                </c:pt>
                <c:pt idx="53">
                  <c:v>9.9679668772108976E-3</c:v>
                </c:pt>
                <c:pt idx="54">
                  <c:v>9.4019844197448712E-3</c:v>
                </c:pt>
                <c:pt idx="55">
                  <c:v>9.4019844197448712E-3</c:v>
                </c:pt>
                <c:pt idx="56">
                  <c:v>9.4019844197448712E-3</c:v>
                </c:pt>
                <c:pt idx="57">
                  <c:v>8.8828729943321045E-3</c:v>
                </c:pt>
                <c:pt idx="58">
                  <c:v>8.8828729943321045E-3</c:v>
                </c:pt>
                <c:pt idx="59">
                  <c:v>8.8828729943321045E-3</c:v>
                </c:pt>
                <c:pt idx="60">
                  <c:v>8.4055965820205875E-3</c:v>
                </c:pt>
                <c:pt idx="61">
                  <c:v>8.4055965820205875E-3</c:v>
                </c:pt>
                <c:pt idx="62">
                  <c:v>8.4055965820205875E-3</c:v>
                </c:pt>
                <c:pt idx="63">
                  <c:v>7.9657776669626503E-3</c:v>
                </c:pt>
                <c:pt idx="64">
                  <c:v>7.9657776669626503E-3</c:v>
                </c:pt>
                <c:pt idx="65">
                  <c:v>7.9657776669626503E-3</c:v>
                </c:pt>
                <c:pt idx="66">
                  <c:v>7.5595968004197722E-3</c:v>
                </c:pt>
                <c:pt idx="67">
                  <c:v>7.5595968004197722E-3</c:v>
                </c:pt>
                <c:pt idx="68">
                  <c:v>7.5595968004197722E-3</c:v>
                </c:pt>
                <c:pt idx="69">
                  <c:v>7.1837092247728895E-3</c:v>
                </c:pt>
                <c:pt idx="70">
                  <c:v>7.1837092247728895E-3</c:v>
                </c:pt>
                <c:pt idx="71">
                  <c:v>7.1837092247728895E-3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9-4D6F-84F5-C17EB159D7F2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'Colebrook-Template'!$K$2:$K$73</c:f>
              <c:numCache>
                <c:formatCode>General</c:formatCode>
                <c:ptCount val="72"/>
                <c:pt idx="0">
                  <c:v>3.990293996943136E-2</c:v>
                </c:pt>
                <c:pt idx="1">
                  <c:v>3.990293996943136E-2</c:v>
                </c:pt>
                <c:pt idx="2">
                  <c:v>3.990293996943136E-2</c:v>
                </c:pt>
                <c:pt idx="3">
                  <c:v>3.5758562706014234E-2</c:v>
                </c:pt>
                <c:pt idx="4">
                  <c:v>3.5758562706014234E-2</c:v>
                </c:pt>
                <c:pt idx="5">
                  <c:v>3.5758562706014234E-2</c:v>
                </c:pt>
                <c:pt idx="6">
                  <c:v>3.2194283599371418E-2</c:v>
                </c:pt>
                <c:pt idx="7">
                  <c:v>3.2194283599371418E-2</c:v>
                </c:pt>
                <c:pt idx="8">
                  <c:v>3.2194283599371418E-2</c:v>
                </c:pt>
                <c:pt idx="9">
                  <c:v>2.9127053492355132E-2</c:v>
                </c:pt>
                <c:pt idx="10">
                  <c:v>2.9127053492355132E-2</c:v>
                </c:pt>
                <c:pt idx="11">
                  <c:v>2.9127053492355132E-2</c:v>
                </c:pt>
                <c:pt idx="12">
                  <c:v>2.6457578197881675E-2</c:v>
                </c:pt>
                <c:pt idx="13">
                  <c:v>2.6457578197881675E-2</c:v>
                </c:pt>
                <c:pt idx="14">
                  <c:v>2.6457578197881675E-2</c:v>
                </c:pt>
                <c:pt idx="15">
                  <c:v>2.4128804598152358E-2</c:v>
                </c:pt>
                <c:pt idx="16">
                  <c:v>2.4128804598152358E-2</c:v>
                </c:pt>
                <c:pt idx="17">
                  <c:v>2.4128804598152358E-2</c:v>
                </c:pt>
                <c:pt idx="18">
                  <c:v>2.2083141996181024E-2</c:v>
                </c:pt>
                <c:pt idx="19">
                  <c:v>2.2083141996181024E-2</c:v>
                </c:pt>
                <c:pt idx="20">
                  <c:v>2.2083141996181024E-2</c:v>
                </c:pt>
                <c:pt idx="21">
                  <c:v>2.0277719803925801E-2</c:v>
                </c:pt>
                <c:pt idx="22">
                  <c:v>2.0277719803925801E-2</c:v>
                </c:pt>
                <c:pt idx="23">
                  <c:v>2.0277719803925801E-2</c:v>
                </c:pt>
                <c:pt idx="24">
                  <c:v>1.8681867798598248E-2</c:v>
                </c:pt>
                <c:pt idx="25">
                  <c:v>1.8681867798598248E-2</c:v>
                </c:pt>
                <c:pt idx="26">
                  <c:v>1.8681867798598248E-2</c:v>
                </c:pt>
                <c:pt idx="27">
                  <c:v>1.7257880441975262E-2</c:v>
                </c:pt>
                <c:pt idx="28">
                  <c:v>1.7257880441975262E-2</c:v>
                </c:pt>
                <c:pt idx="29">
                  <c:v>1.7257880441975262E-2</c:v>
                </c:pt>
                <c:pt idx="30">
                  <c:v>1.5985895646624722E-2</c:v>
                </c:pt>
                <c:pt idx="31">
                  <c:v>1.5985895646624722E-2</c:v>
                </c:pt>
                <c:pt idx="32">
                  <c:v>1.5985895646624722E-2</c:v>
                </c:pt>
                <c:pt idx="33">
                  <c:v>1.4849194863768476E-2</c:v>
                </c:pt>
                <c:pt idx="34">
                  <c:v>1.4849194863768476E-2</c:v>
                </c:pt>
                <c:pt idx="35">
                  <c:v>1.4849194863768476E-2</c:v>
                </c:pt>
                <c:pt idx="36">
                  <c:v>1.3820608503101317E-2</c:v>
                </c:pt>
                <c:pt idx="37">
                  <c:v>1.3820608503101317E-2</c:v>
                </c:pt>
                <c:pt idx="38">
                  <c:v>1.3820608503101317E-2</c:v>
                </c:pt>
                <c:pt idx="39">
                  <c:v>1.289524093883361E-2</c:v>
                </c:pt>
                <c:pt idx="40">
                  <c:v>1.289524093883361E-2</c:v>
                </c:pt>
                <c:pt idx="41">
                  <c:v>1.289524093883361E-2</c:v>
                </c:pt>
                <c:pt idx="42">
                  <c:v>1.2059138587280631E-2</c:v>
                </c:pt>
                <c:pt idx="43">
                  <c:v>1.2059138587280631E-2</c:v>
                </c:pt>
                <c:pt idx="44">
                  <c:v>1.2059138587280631E-2</c:v>
                </c:pt>
                <c:pt idx="45">
                  <c:v>1.1295962236671375E-2</c:v>
                </c:pt>
                <c:pt idx="46">
                  <c:v>1.1295962236671375E-2</c:v>
                </c:pt>
                <c:pt idx="47">
                  <c:v>1.1295962236671375E-2</c:v>
                </c:pt>
                <c:pt idx="48">
                  <c:v>1.060241254287295E-2</c:v>
                </c:pt>
                <c:pt idx="49">
                  <c:v>1.060241254287295E-2</c:v>
                </c:pt>
                <c:pt idx="50">
                  <c:v>1.060241254287295E-2</c:v>
                </c:pt>
                <c:pt idx="51">
                  <c:v>9.970505950100338E-3</c:v>
                </c:pt>
                <c:pt idx="52">
                  <c:v>9.970505950100338E-3</c:v>
                </c:pt>
                <c:pt idx="53">
                  <c:v>9.970505950100338E-3</c:v>
                </c:pt>
                <c:pt idx="54">
                  <c:v>9.3916662926772591E-3</c:v>
                </c:pt>
                <c:pt idx="55">
                  <c:v>9.3916662926772591E-3</c:v>
                </c:pt>
                <c:pt idx="56">
                  <c:v>9.3916662926772591E-3</c:v>
                </c:pt>
                <c:pt idx="57">
                  <c:v>8.8612178886182703E-3</c:v>
                </c:pt>
                <c:pt idx="58">
                  <c:v>8.8612178886182703E-3</c:v>
                </c:pt>
                <c:pt idx="59">
                  <c:v>8.8612178886182703E-3</c:v>
                </c:pt>
                <c:pt idx="60">
                  <c:v>8.3726904011009774E-3</c:v>
                </c:pt>
                <c:pt idx="61">
                  <c:v>8.3726904011009774E-3</c:v>
                </c:pt>
                <c:pt idx="62">
                  <c:v>8.3726904011009774E-3</c:v>
                </c:pt>
                <c:pt idx="63">
                  <c:v>7.9225242247271104E-3</c:v>
                </c:pt>
                <c:pt idx="64">
                  <c:v>7.9225242247271104E-3</c:v>
                </c:pt>
                <c:pt idx="65">
                  <c:v>7.9225242247271104E-3</c:v>
                </c:pt>
                <c:pt idx="66">
                  <c:v>7.5069156254183684E-3</c:v>
                </c:pt>
                <c:pt idx="67">
                  <c:v>7.5069156254183684E-3</c:v>
                </c:pt>
                <c:pt idx="68">
                  <c:v>7.5069156254183684E-3</c:v>
                </c:pt>
                <c:pt idx="69">
                  <c:v>7.1225094579836813E-3</c:v>
                </c:pt>
                <c:pt idx="70">
                  <c:v>7.1225094579836813E-3</c:v>
                </c:pt>
                <c:pt idx="71">
                  <c:v>7.1225094579836813E-3</c:v>
                </c:pt>
              </c:numCache>
            </c:numRef>
          </c:xVal>
          <c:yVal>
            <c:numRef>
              <c:f>'Colebrook-Template'!$G$2:$G$73</c:f>
              <c:numCache>
                <c:formatCode>General</c:formatCode>
                <c:ptCount val="72"/>
                <c:pt idx="0">
                  <c:v>3.9906949402297928E-2</c:v>
                </c:pt>
                <c:pt idx="1">
                  <c:v>3.9906949402297928E-2</c:v>
                </c:pt>
                <c:pt idx="2">
                  <c:v>3.9906949402297928E-2</c:v>
                </c:pt>
                <c:pt idx="3">
                  <c:v>3.5758684369763788E-2</c:v>
                </c:pt>
                <c:pt idx="4">
                  <c:v>3.5758684369763788E-2</c:v>
                </c:pt>
                <c:pt idx="5">
                  <c:v>3.5758684369763788E-2</c:v>
                </c:pt>
                <c:pt idx="6">
                  <c:v>3.2199990336799003E-2</c:v>
                </c:pt>
                <c:pt idx="7">
                  <c:v>3.2199990336799003E-2</c:v>
                </c:pt>
                <c:pt idx="8">
                  <c:v>3.2199990336799003E-2</c:v>
                </c:pt>
                <c:pt idx="9">
                  <c:v>2.9127046069139302E-2</c:v>
                </c:pt>
                <c:pt idx="10">
                  <c:v>2.9127046069139302E-2</c:v>
                </c:pt>
                <c:pt idx="11">
                  <c:v>2.9127046069139302E-2</c:v>
                </c:pt>
                <c:pt idx="12">
                  <c:v>2.6458854147650767E-2</c:v>
                </c:pt>
                <c:pt idx="13">
                  <c:v>2.6458854147650767E-2</c:v>
                </c:pt>
                <c:pt idx="14">
                  <c:v>2.6458854147650767E-2</c:v>
                </c:pt>
                <c:pt idx="15">
                  <c:v>2.4128299075367135E-2</c:v>
                </c:pt>
                <c:pt idx="16">
                  <c:v>2.4128299075367135E-2</c:v>
                </c:pt>
                <c:pt idx="17">
                  <c:v>2.4128299075367135E-2</c:v>
                </c:pt>
                <c:pt idx="18">
                  <c:v>2.2082569895052372E-2</c:v>
                </c:pt>
                <c:pt idx="19">
                  <c:v>2.2082569895052372E-2</c:v>
                </c:pt>
                <c:pt idx="20">
                  <c:v>2.2082569895052372E-2</c:v>
                </c:pt>
                <c:pt idx="21">
                  <c:v>2.0277905169070867E-2</c:v>
                </c:pt>
                <c:pt idx="22">
                  <c:v>2.0277905169070867E-2</c:v>
                </c:pt>
                <c:pt idx="23">
                  <c:v>2.0277905169070867E-2</c:v>
                </c:pt>
                <c:pt idx="24">
                  <c:v>1.8678854222055407E-2</c:v>
                </c:pt>
                <c:pt idx="25">
                  <c:v>1.8678854222055407E-2</c:v>
                </c:pt>
                <c:pt idx="26">
                  <c:v>1.8678854222055407E-2</c:v>
                </c:pt>
                <c:pt idx="27">
                  <c:v>1.7256044239396633E-2</c:v>
                </c:pt>
                <c:pt idx="28">
                  <c:v>1.7256044239396633E-2</c:v>
                </c:pt>
                <c:pt idx="29">
                  <c:v>1.7256044239396633E-2</c:v>
                </c:pt>
                <c:pt idx="30">
                  <c:v>1.5985051064170804E-2</c:v>
                </c:pt>
                <c:pt idx="31">
                  <c:v>1.5985051064170804E-2</c:v>
                </c:pt>
                <c:pt idx="32">
                  <c:v>1.5985051064170804E-2</c:v>
                </c:pt>
                <c:pt idx="33">
                  <c:v>1.4845469229585807E-2</c:v>
                </c:pt>
                <c:pt idx="34">
                  <c:v>1.4845469229585807E-2</c:v>
                </c:pt>
                <c:pt idx="35">
                  <c:v>1.4845469229585807E-2</c:v>
                </c:pt>
                <c:pt idx="36">
                  <c:v>1.3820178032642108E-2</c:v>
                </c:pt>
                <c:pt idx="37">
                  <c:v>1.3820178032642108E-2</c:v>
                </c:pt>
                <c:pt idx="38">
                  <c:v>1.3820178032642108E-2</c:v>
                </c:pt>
                <c:pt idx="39">
                  <c:v>1.2894684756202182E-2</c:v>
                </c:pt>
                <c:pt idx="40">
                  <c:v>1.2894684756202182E-2</c:v>
                </c:pt>
                <c:pt idx="41">
                  <c:v>1.2894684756202182E-2</c:v>
                </c:pt>
                <c:pt idx="42">
                  <c:v>1.2056699637089661E-2</c:v>
                </c:pt>
                <c:pt idx="43">
                  <c:v>1.2056699637089661E-2</c:v>
                </c:pt>
                <c:pt idx="44">
                  <c:v>1.2056699637089661E-2</c:v>
                </c:pt>
                <c:pt idx="45">
                  <c:v>1.1295741549425458E-2</c:v>
                </c:pt>
                <c:pt idx="46">
                  <c:v>1.1295741549425458E-2</c:v>
                </c:pt>
                <c:pt idx="47">
                  <c:v>1.1295741549425458E-2</c:v>
                </c:pt>
                <c:pt idx="48">
                  <c:v>1.0602825380223481E-2</c:v>
                </c:pt>
                <c:pt idx="49">
                  <c:v>1.0602825380223481E-2</c:v>
                </c:pt>
                <c:pt idx="50">
                  <c:v>1.0602825380223481E-2</c:v>
                </c:pt>
                <c:pt idx="51">
                  <c:v>9.9702202527617249E-3</c:v>
                </c:pt>
                <c:pt idx="52">
                  <c:v>9.9702202527617249E-3</c:v>
                </c:pt>
                <c:pt idx="53">
                  <c:v>9.9702202527617249E-3</c:v>
                </c:pt>
                <c:pt idx="54">
                  <c:v>9.3912494046041808E-3</c:v>
                </c:pt>
                <c:pt idx="55">
                  <c:v>9.3912494046041808E-3</c:v>
                </c:pt>
                <c:pt idx="56">
                  <c:v>9.3912494046041808E-3</c:v>
                </c:pt>
                <c:pt idx="57">
                  <c:v>8.8601203674166518E-3</c:v>
                </c:pt>
                <c:pt idx="58">
                  <c:v>8.8601203674166518E-3</c:v>
                </c:pt>
                <c:pt idx="59">
                  <c:v>8.8601203674166518E-3</c:v>
                </c:pt>
                <c:pt idx="60">
                  <c:v>8.3717923156569046E-3</c:v>
                </c:pt>
                <c:pt idx="61">
                  <c:v>8.3717923156569046E-3</c:v>
                </c:pt>
                <c:pt idx="62">
                  <c:v>8.3717923156569046E-3</c:v>
                </c:pt>
                <c:pt idx="63">
                  <c:v>7.9218624066077128E-3</c:v>
                </c:pt>
                <c:pt idx="64">
                  <c:v>7.9218624066077128E-3</c:v>
                </c:pt>
                <c:pt idx="65">
                  <c:v>7.9218624066077128E-3</c:v>
                </c:pt>
                <c:pt idx="66">
                  <c:v>7.5064725806737974E-3</c:v>
                </c:pt>
                <c:pt idx="67">
                  <c:v>7.5064725806737974E-3</c:v>
                </c:pt>
                <c:pt idx="68">
                  <c:v>7.5064725806737974E-3</c:v>
                </c:pt>
                <c:pt idx="69">
                  <c:v>7.1222313429552212E-3</c:v>
                </c:pt>
                <c:pt idx="70">
                  <c:v>7.1222313429552212E-3</c:v>
                </c:pt>
                <c:pt idx="71">
                  <c:v>7.1222313429552212E-3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E9-4D6F-84F5-C17EB159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'Colebrook-Template'!$K$74:$K$145</c:f>
              <c:numCache>
                <c:formatCode>General</c:formatCode>
                <c:ptCount val="72"/>
                <c:pt idx="0">
                  <c:v>4.9080146698305953E-2</c:v>
                </c:pt>
                <c:pt idx="1">
                  <c:v>4.9080146698305953E-2</c:v>
                </c:pt>
                <c:pt idx="2">
                  <c:v>4.9080146698305953E-2</c:v>
                </c:pt>
                <c:pt idx="3">
                  <c:v>4.6134421467099798E-2</c:v>
                </c:pt>
                <c:pt idx="4">
                  <c:v>4.6134421467099798E-2</c:v>
                </c:pt>
                <c:pt idx="5">
                  <c:v>4.6134421467099798E-2</c:v>
                </c:pt>
                <c:pt idx="6">
                  <c:v>4.3882662317386516E-2</c:v>
                </c:pt>
                <c:pt idx="7">
                  <c:v>4.3882662317386516E-2</c:v>
                </c:pt>
                <c:pt idx="8">
                  <c:v>4.3882662317386516E-2</c:v>
                </c:pt>
                <c:pt idx="9">
                  <c:v>4.217728168638836E-2</c:v>
                </c:pt>
                <c:pt idx="10">
                  <c:v>4.217728168638836E-2</c:v>
                </c:pt>
                <c:pt idx="11">
                  <c:v>4.217728168638836E-2</c:v>
                </c:pt>
                <c:pt idx="12">
                  <c:v>4.0937069249677681E-2</c:v>
                </c:pt>
                <c:pt idx="13">
                  <c:v>4.0937069249677681E-2</c:v>
                </c:pt>
                <c:pt idx="14">
                  <c:v>4.0937069249677681E-2</c:v>
                </c:pt>
                <c:pt idx="15">
                  <c:v>4.0036102306695714E-2</c:v>
                </c:pt>
                <c:pt idx="16">
                  <c:v>4.0036102306695714E-2</c:v>
                </c:pt>
                <c:pt idx="17">
                  <c:v>4.0036102306695714E-2</c:v>
                </c:pt>
                <c:pt idx="18">
                  <c:v>3.9391421864244394E-2</c:v>
                </c:pt>
                <c:pt idx="19">
                  <c:v>3.9391421864244394E-2</c:v>
                </c:pt>
                <c:pt idx="20">
                  <c:v>3.9391421864244394E-2</c:v>
                </c:pt>
                <c:pt idx="21">
                  <c:v>3.8935569472240229E-2</c:v>
                </c:pt>
                <c:pt idx="22">
                  <c:v>3.8935569472240229E-2</c:v>
                </c:pt>
                <c:pt idx="23">
                  <c:v>3.8935569472240229E-2</c:v>
                </c:pt>
                <c:pt idx="24">
                  <c:v>3.8616251068322539E-2</c:v>
                </c:pt>
                <c:pt idx="25">
                  <c:v>3.8616251068322539E-2</c:v>
                </c:pt>
                <c:pt idx="26">
                  <c:v>3.8616251068322539E-2</c:v>
                </c:pt>
                <c:pt idx="27">
                  <c:v>3.8394127531450939E-2</c:v>
                </c:pt>
                <c:pt idx="28">
                  <c:v>3.8394127531450939E-2</c:v>
                </c:pt>
                <c:pt idx="29">
                  <c:v>3.8394127531450939E-2</c:v>
                </c:pt>
                <c:pt idx="30">
                  <c:v>3.8240372244589454E-2</c:v>
                </c:pt>
                <c:pt idx="31">
                  <c:v>3.8240372244589454E-2</c:v>
                </c:pt>
                <c:pt idx="32">
                  <c:v>3.8240372244589454E-2</c:v>
                </c:pt>
                <c:pt idx="33">
                  <c:v>3.8134301231639481E-2</c:v>
                </c:pt>
                <c:pt idx="34">
                  <c:v>3.8134301231639481E-2</c:v>
                </c:pt>
                <c:pt idx="35">
                  <c:v>3.8134301231639481E-2</c:v>
                </c:pt>
                <c:pt idx="36">
                  <c:v>3.8061347096870916E-2</c:v>
                </c:pt>
                <c:pt idx="37">
                  <c:v>3.8061347096870916E-2</c:v>
                </c:pt>
                <c:pt idx="38">
                  <c:v>3.8061347096870916E-2</c:v>
                </c:pt>
                <c:pt idx="39">
                  <c:v>3.8011258792647599E-2</c:v>
                </c:pt>
                <c:pt idx="40">
                  <c:v>3.8011258792647599E-2</c:v>
                </c:pt>
                <c:pt idx="41">
                  <c:v>3.8011258792647599E-2</c:v>
                </c:pt>
                <c:pt idx="42">
                  <c:v>3.7976912119932815E-2</c:v>
                </c:pt>
                <c:pt idx="43">
                  <c:v>3.7976912119932815E-2</c:v>
                </c:pt>
                <c:pt idx="44">
                  <c:v>3.7976912119932815E-2</c:v>
                </c:pt>
                <c:pt idx="45">
                  <c:v>3.7953380070180905E-2</c:v>
                </c:pt>
                <c:pt idx="46">
                  <c:v>3.7953380070180905E-2</c:v>
                </c:pt>
                <c:pt idx="47">
                  <c:v>3.7953380070180905E-2</c:v>
                </c:pt>
                <c:pt idx="48">
                  <c:v>3.7937266939852818E-2</c:v>
                </c:pt>
                <c:pt idx="49">
                  <c:v>3.7937266939852818E-2</c:v>
                </c:pt>
                <c:pt idx="50">
                  <c:v>3.7937266939852818E-2</c:v>
                </c:pt>
                <c:pt idx="51">
                  <c:v>3.7926238228743282E-2</c:v>
                </c:pt>
                <c:pt idx="52">
                  <c:v>3.7926238228743282E-2</c:v>
                </c:pt>
                <c:pt idx="53">
                  <c:v>3.7926238228743282E-2</c:v>
                </c:pt>
                <c:pt idx="54">
                  <c:v>3.7918691687221513E-2</c:v>
                </c:pt>
                <c:pt idx="55">
                  <c:v>3.7918691687221513E-2</c:v>
                </c:pt>
                <c:pt idx="56">
                  <c:v>3.7918691687221513E-2</c:v>
                </c:pt>
                <c:pt idx="57">
                  <c:v>3.7913528840838352E-2</c:v>
                </c:pt>
                <c:pt idx="58">
                  <c:v>3.7913528840838352E-2</c:v>
                </c:pt>
                <c:pt idx="59">
                  <c:v>3.7913528840838352E-2</c:v>
                </c:pt>
                <c:pt idx="60">
                  <c:v>3.7909997222733506E-2</c:v>
                </c:pt>
                <c:pt idx="61">
                  <c:v>3.7909997222733506E-2</c:v>
                </c:pt>
                <c:pt idx="62">
                  <c:v>3.7909997222733506E-2</c:v>
                </c:pt>
                <c:pt idx="63">
                  <c:v>3.7907581653157704E-2</c:v>
                </c:pt>
                <c:pt idx="64">
                  <c:v>3.7907581653157704E-2</c:v>
                </c:pt>
                <c:pt idx="65">
                  <c:v>3.7907581653157704E-2</c:v>
                </c:pt>
                <c:pt idx="66">
                  <c:v>3.7905929543960028E-2</c:v>
                </c:pt>
                <c:pt idx="67">
                  <c:v>3.7905929543960028E-2</c:v>
                </c:pt>
                <c:pt idx="68">
                  <c:v>3.7905929543960028E-2</c:v>
                </c:pt>
                <c:pt idx="69">
                  <c:v>3.7904799644666441E-2</c:v>
                </c:pt>
                <c:pt idx="70">
                  <c:v>3.7904799644666441E-2</c:v>
                </c:pt>
                <c:pt idx="71">
                  <c:v>3.7904799644666441E-2</c:v>
                </c:pt>
              </c:numCache>
            </c:numRef>
          </c:xVal>
          <c:yVal>
            <c:numRef>
              <c:f>'Colebrook-Template'!$H$74:$H$145</c:f>
              <c:numCache>
                <c:formatCode>General</c:formatCode>
                <c:ptCount val="72"/>
                <c:pt idx="0">
                  <c:v>4.923577236828814E-2</c:v>
                </c:pt>
                <c:pt idx="1">
                  <c:v>4.923577236828814E-2</c:v>
                </c:pt>
                <c:pt idx="2">
                  <c:v>4.923577236828814E-2</c:v>
                </c:pt>
                <c:pt idx="3">
                  <c:v>4.6127438280837207E-2</c:v>
                </c:pt>
                <c:pt idx="4">
                  <c:v>4.6127438280837207E-2</c:v>
                </c:pt>
                <c:pt idx="5">
                  <c:v>4.6127438280837207E-2</c:v>
                </c:pt>
                <c:pt idx="6">
                  <c:v>4.3810223994640511E-2</c:v>
                </c:pt>
                <c:pt idx="7">
                  <c:v>4.3810223994640511E-2</c:v>
                </c:pt>
                <c:pt idx="8">
                  <c:v>4.3810223994640511E-2</c:v>
                </c:pt>
                <c:pt idx="9">
                  <c:v>4.2108966217626047E-2</c:v>
                </c:pt>
                <c:pt idx="10">
                  <c:v>4.2108966217626047E-2</c:v>
                </c:pt>
                <c:pt idx="11">
                  <c:v>4.2108966217626047E-2</c:v>
                </c:pt>
                <c:pt idx="12">
                  <c:v>4.0878948115275426E-2</c:v>
                </c:pt>
                <c:pt idx="13">
                  <c:v>4.0878948115275426E-2</c:v>
                </c:pt>
                <c:pt idx="14">
                  <c:v>4.0878948115275426E-2</c:v>
                </c:pt>
                <c:pt idx="15">
                  <c:v>4.0000988934178666E-2</c:v>
                </c:pt>
                <c:pt idx="16">
                  <c:v>4.0000988934178666E-2</c:v>
                </c:pt>
                <c:pt idx="17">
                  <c:v>4.0000988934178666E-2</c:v>
                </c:pt>
                <c:pt idx="18">
                  <c:v>3.9381327348223229E-2</c:v>
                </c:pt>
                <c:pt idx="19">
                  <c:v>3.9381327348223229E-2</c:v>
                </c:pt>
                <c:pt idx="20">
                  <c:v>3.9381327348223229E-2</c:v>
                </c:pt>
                <c:pt idx="21">
                  <c:v>3.8947683581109463E-2</c:v>
                </c:pt>
                <c:pt idx="22">
                  <c:v>3.8947683581109463E-2</c:v>
                </c:pt>
                <c:pt idx="23">
                  <c:v>3.8947683581109463E-2</c:v>
                </c:pt>
                <c:pt idx="24">
                  <c:v>3.8646233219875051E-2</c:v>
                </c:pt>
                <c:pt idx="25">
                  <c:v>3.8646233219875051E-2</c:v>
                </c:pt>
                <c:pt idx="26">
                  <c:v>3.8646233219875051E-2</c:v>
                </c:pt>
                <c:pt idx="27">
                  <c:v>3.8437692224943969E-2</c:v>
                </c:pt>
                <c:pt idx="28">
                  <c:v>3.8437692224943969E-2</c:v>
                </c:pt>
                <c:pt idx="29">
                  <c:v>3.8437692224943969E-2</c:v>
                </c:pt>
                <c:pt idx="30">
                  <c:v>3.8293925661624671E-2</c:v>
                </c:pt>
                <c:pt idx="31">
                  <c:v>3.8293925661624671E-2</c:v>
                </c:pt>
                <c:pt idx="32">
                  <c:v>3.8293925661624671E-2</c:v>
                </c:pt>
                <c:pt idx="33">
                  <c:v>3.8195057913767434E-2</c:v>
                </c:pt>
                <c:pt idx="34">
                  <c:v>3.8195057913767434E-2</c:v>
                </c:pt>
                <c:pt idx="35">
                  <c:v>3.8195057913767434E-2</c:v>
                </c:pt>
                <c:pt idx="36">
                  <c:v>3.812718564712602E-2</c:v>
                </c:pt>
                <c:pt idx="37">
                  <c:v>3.812718564712602E-2</c:v>
                </c:pt>
                <c:pt idx="38">
                  <c:v>3.812718564712602E-2</c:v>
                </c:pt>
                <c:pt idx="39">
                  <c:v>3.8080647061942641E-2</c:v>
                </c:pt>
                <c:pt idx="40">
                  <c:v>3.8080647061942641E-2</c:v>
                </c:pt>
                <c:pt idx="41">
                  <c:v>3.8080647061942641E-2</c:v>
                </c:pt>
                <c:pt idx="42">
                  <c:v>3.8048763197729735E-2</c:v>
                </c:pt>
                <c:pt idx="43">
                  <c:v>3.8048763197729735E-2</c:v>
                </c:pt>
                <c:pt idx="44">
                  <c:v>3.8048763197729735E-2</c:v>
                </c:pt>
                <c:pt idx="45">
                  <c:v>3.8026932020727607E-2</c:v>
                </c:pt>
                <c:pt idx="46">
                  <c:v>3.8026932020727607E-2</c:v>
                </c:pt>
                <c:pt idx="47">
                  <c:v>3.8026932020727607E-2</c:v>
                </c:pt>
                <c:pt idx="48">
                  <c:v>3.8011989888098369E-2</c:v>
                </c:pt>
                <c:pt idx="49">
                  <c:v>3.8011989888098369E-2</c:v>
                </c:pt>
                <c:pt idx="50">
                  <c:v>3.8011989888098369E-2</c:v>
                </c:pt>
                <c:pt idx="51">
                  <c:v>3.800176565590483E-2</c:v>
                </c:pt>
                <c:pt idx="52">
                  <c:v>3.800176565590483E-2</c:v>
                </c:pt>
                <c:pt idx="53">
                  <c:v>3.800176565590483E-2</c:v>
                </c:pt>
                <c:pt idx="54">
                  <c:v>3.7994770988624721E-2</c:v>
                </c:pt>
                <c:pt idx="55">
                  <c:v>3.7994770988624721E-2</c:v>
                </c:pt>
                <c:pt idx="56">
                  <c:v>3.7994770988624721E-2</c:v>
                </c:pt>
                <c:pt idx="57">
                  <c:v>3.7989986353555751E-2</c:v>
                </c:pt>
                <c:pt idx="58">
                  <c:v>3.7989986353555751E-2</c:v>
                </c:pt>
                <c:pt idx="59">
                  <c:v>3.7989986353555751E-2</c:v>
                </c:pt>
                <c:pt idx="60">
                  <c:v>3.798671375575273E-2</c:v>
                </c:pt>
                <c:pt idx="61">
                  <c:v>3.798671375575273E-2</c:v>
                </c:pt>
                <c:pt idx="62">
                  <c:v>3.798671375575273E-2</c:v>
                </c:pt>
                <c:pt idx="63">
                  <c:v>3.7984475495472264E-2</c:v>
                </c:pt>
                <c:pt idx="64">
                  <c:v>3.7984475495472264E-2</c:v>
                </c:pt>
                <c:pt idx="65">
                  <c:v>3.7984475495472264E-2</c:v>
                </c:pt>
                <c:pt idx="66">
                  <c:v>3.7982944722721769E-2</c:v>
                </c:pt>
                <c:pt idx="67">
                  <c:v>3.7982944722721769E-2</c:v>
                </c:pt>
                <c:pt idx="68">
                  <c:v>3.7982944722721769E-2</c:v>
                </c:pt>
                <c:pt idx="69">
                  <c:v>3.7981897838461856E-2</c:v>
                </c:pt>
                <c:pt idx="70">
                  <c:v>3.7981897838461856E-2</c:v>
                </c:pt>
                <c:pt idx="71">
                  <c:v>3.7981897838461856E-2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D-4E3D-86ED-8049B523AA9B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'Colebrook-Template'!$K$74:$K$145</c:f>
              <c:numCache>
                <c:formatCode>General</c:formatCode>
                <c:ptCount val="72"/>
                <c:pt idx="0">
                  <c:v>4.9080146698305953E-2</c:v>
                </c:pt>
                <c:pt idx="1">
                  <c:v>4.9080146698305953E-2</c:v>
                </c:pt>
                <c:pt idx="2">
                  <c:v>4.9080146698305953E-2</c:v>
                </c:pt>
                <c:pt idx="3">
                  <c:v>4.6134421467099798E-2</c:v>
                </c:pt>
                <c:pt idx="4">
                  <c:v>4.6134421467099798E-2</c:v>
                </c:pt>
                <c:pt idx="5">
                  <c:v>4.6134421467099798E-2</c:v>
                </c:pt>
                <c:pt idx="6">
                  <c:v>4.3882662317386516E-2</c:v>
                </c:pt>
                <c:pt idx="7">
                  <c:v>4.3882662317386516E-2</c:v>
                </c:pt>
                <c:pt idx="8">
                  <c:v>4.3882662317386516E-2</c:v>
                </c:pt>
                <c:pt idx="9">
                  <c:v>4.217728168638836E-2</c:v>
                </c:pt>
                <c:pt idx="10">
                  <c:v>4.217728168638836E-2</c:v>
                </c:pt>
                <c:pt idx="11">
                  <c:v>4.217728168638836E-2</c:v>
                </c:pt>
                <c:pt idx="12">
                  <c:v>4.0937069249677681E-2</c:v>
                </c:pt>
                <c:pt idx="13">
                  <c:v>4.0937069249677681E-2</c:v>
                </c:pt>
                <c:pt idx="14">
                  <c:v>4.0937069249677681E-2</c:v>
                </c:pt>
                <c:pt idx="15">
                  <c:v>4.0036102306695714E-2</c:v>
                </c:pt>
                <c:pt idx="16">
                  <c:v>4.0036102306695714E-2</c:v>
                </c:pt>
                <c:pt idx="17">
                  <c:v>4.0036102306695714E-2</c:v>
                </c:pt>
                <c:pt idx="18">
                  <c:v>3.9391421864244394E-2</c:v>
                </c:pt>
                <c:pt idx="19">
                  <c:v>3.9391421864244394E-2</c:v>
                </c:pt>
                <c:pt idx="20">
                  <c:v>3.9391421864244394E-2</c:v>
                </c:pt>
                <c:pt idx="21">
                  <c:v>3.8935569472240229E-2</c:v>
                </c:pt>
                <c:pt idx="22">
                  <c:v>3.8935569472240229E-2</c:v>
                </c:pt>
                <c:pt idx="23">
                  <c:v>3.8935569472240229E-2</c:v>
                </c:pt>
                <c:pt idx="24">
                  <c:v>3.8616251068322539E-2</c:v>
                </c:pt>
                <c:pt idx="25">
                  <c:v>3.8616251068322539E-2</c:v>
                </c:pt>
                <c:pt idx="26">
                  <c:v>3.8616251068322539E-2</c:v>
                </c:pt>
                <c:pt idx="27">
                  <c:v>3.8394127531450939E-2</c:v>
                </c:pt>
                <c:pt idx="28">
                  <c:v>3.8394127531450939E-2</c:v>
                </c:pt>
                <c:pt idx="29">
                  <c:v>3.8394127531450939E-2</c:v>
                </c:pt>
                <c:pt idx="30">
                  <c:v>3.8240372244589454E-2</c:v>
                </c:pt>
                <c:pt idx="31">
                  <c:v>3.8240372244589454E-2</c:v>
                </c:pt>
                <c:pt idx="32">
                  <c:v>3.8240372244589454E-2</c:v>
                </c:pt>
                <c:pt idx="33">
                  <c:v>3.8134301231639481E-2</c:v>
                </c:pt>
                <c:pt idx="34">
                  <c:v>3.8134301231639481E-2</c:v>
                </c:pt>
                <c:pt idx="35">
                  <c:v>3.8134301231639481E-2</c:v>
                </c:pt>
                <c:pt idx="36">
                  <c:v>3.8061347096870916E-2</c:v>
                </c:pt>
                <c:pt idx="37">
                  <c:v>3.8061347096870916E-2</c:v>
                </c:pt>
                <c:pt idx="38">
                  <c:v>3.8061347096870916E-2</c:v>
                </c:pt>
                <c:pt idx="39">
                  <c:v>3.8011258792647599E-2</c:v>
                </c:pt>
                <c:pt idx="40">
                  <c:v>3.8011258792647599E-2</c:v>
                </c:pt>
                <c:pt idx="41">
                  <c:v>3.8011258792647599E-2</c:v>
                </c:pt>
                <c:pt idx="42">
                  <c:v>3.7976912119932815E-2</c:v>
                </c:pt>
                <c:pt idx="43">
                  <c:v>3.7976912119932815E-2</c:v>
                </c:pt>
                <c:pt idx="44">
                  <c:v>3.7976912119932815E-2</c:v>
                </c:pt>
                <c:pt idx="45">
                  <c:v>3.7953380070180905E-2</c:v>
                </c:pt>
                <c:pt idx="46">
                  <c:v>3.7953380070180905E-2</c:v>
                </c:pt>
                <c:pt idx="47">
                  <c:v>3.7953380070180905E-2</c:v>
                </c:pt>
                <c:pt idx="48">
                  <c:v>3.7937266939852818E-2</c:v>
                </c:pt>
                <c:pt idx="49">
                  <c:v>3.7937266939852818E-2</c:v>
                </c:pt>
                <c:pt idx="50">
                  <c:v>3.7937266939852818E-2</c:v>
                </c:pt>
                <c:pt idx="51">
                  <c:v>3.7926238228743282E-2</c:v>
                </c:pt>
                <c:pt idx="52">
                  <c:v>3.7926238228743282E-2</c:v>
                </c:pt>
                <c:pt idx="53">
                  <c:v>3.7926238228743282E-2</c:v>
                </c:pt>
                <c:pt idx="54">
                  <c:v>3.7918691687221513E-2</c:v>
                </c:pt>
                <c:pt idx="55">
                  <c:v>3.7918691687221513E-2</c:v>
                </c:pt>
                <c:pt idx="56">
                  <c:v>3.7918691687221513E-2</c:v>
                </c:pt>
                <c:pt idx="57">
                  <c:v>3.7913528840838352E-2</c:v>
                </c:pt>
                <c:pt idx="58">
                  <c:v>3.7913528840838352E-2</c:v>
                </c:pt>
                <c:pt idx="59">
                  <c:v>3.7913528840838352E-2</c:v>
                </c:pt>
                <c:pt idx="60">
                  <c:v>3.7909997222733506E-2</c:v>
                </c:pt>
                <c:pt idx="61">
                  <c:v>3.7909997222733506E-2</c:v>
                </c:pt>
                <c:pt idx="62">
                  <c:v>3.7909997222733506E-2</c:v>
                </c:pt>
                <c:pt idx="63">
                  <c:v>3.7907581653157704E-2</c:v>
                </c:pt>
                <c:pt idx="64">
                  <c:v>3.7907581653157704E-2</c:v>
                </c:pt>
                <c:pt idx="65">
                  <c:v>3.7907581653157704E-2</c:v>
                </c:pt>
                <c:pt idx="66">
                  <c:v>3.7905929543960028E-2</c:v>
                </c:pt>
                <c:pt idx="67">
                  <c:v>3.7905929543960028E-2</c:v>
                </c:pt>
                <c:pt idx="68">
                  <c:v>3.7905929543960028E-2</c:v>
                </c:pt>
                <c:pt idx="69">
                  <c:v>3.7904799644666441E-2</c:v>
                </c:pt>
                <c:pt idx="70">
                  <c:v>3.7904799644666441E-2</c:v>
                </c:pt>
                <c:pt idx="71">
                  <c:v>3.7904799644666441E-2</c:v>
                </c:pt>
              </c:numCache>
            </c:numRef>
          </c:xVal>
          <c:yVal>
            <c:numRef>
              <c:f>'Colebrook-Template'!$I$74:$I$145</c:f>
              <c:numCache>
                <c:formatCode>General</c:formatCode>
                <c:ptCount val="72"/>
                <c:pt idx="0">
                  <c:v>5.06144857982588E-2</c:v>
                </c:pt>
                <c:pt idx="1">
                  <c:v>5.06144857982588E-2</c:v>
                </c:pt>
                <c:pt idx="2">
                  <c:v>5.06144857982588E-2</c:v>
                </c:pt>
                <c:pt idx="3">
                  <c:v>4.7355664919970654E-2</c:v>
                </c:pt>
                <c:pt idx="4">
                  <c:v>4.7355664919970654E-2</c:v>
                </c:pt>
                <c:pt idx="5">
                  <c:v>4.7355664919970654E-2</c:v>
                </c:pt>
                <c:pt idx="6">
                  <c:v>4.4875744578488946E-2</c:v>
                </c:pt>
                <c:pt idx="7">
                  <c:v>4.4875744578488946E-2</c:v>
                </c:pt>
                <c:pt idx="8">
                  <c:v>4.4875744578488946E-2</c:v>
                </c:pt>
                <c:pt idx="9">
                  <c:v>4.3007662855609141E-2</c:v>
                </c:pt>
                <c:pt idx="10">
                  <c:v>4.3007662855609141E-2</c:v>
                </c:pt>
                <c:pt idx="11">
                  <c:v>4.3007662855609141E-2</c:v>
                </c:pt>
                <c:pt idx="12">
                  <c:v>4.1615765153286181E-2</c:v>
                </c:pt>
                <c:pt idx="13">
                  <c:v>4.1615765153286181E-2</c:v>
                </c:pt>
                <c:pt idx="14">
                  <c:v>4.1615765153286181E-2</c:v>
                </c:pt>
                <c:pt idx="15">
                  <c:v>4.0588383773228438E-2</c:v>
                </c:pt>
                <c:pt idx="16">
                  <c:v>4.0588383773228438E-2</c:v>
                </c:pt>
                <c:pt idx="17">
                  <c:v>4.0588383773228438E-2</c:v>
                </c:pt>
                <c:pt idx="18">
                  <c:v>3.9836716835022906E-2</c:v>
                </c:pt>
                <c:pt idx="19">
                  <c:v>3.9836716835022906E-2</c:v>
                </c:pt>
                <c:pt idx="20">
                  <c:v>3.9836716835022906E-2</c:v>
                </c:pt>
                <c:pt idx="21">
                  <c:v>3.9290598181719878E-2</c:v>
                </c:pt>
                <c:pt idx="22">
                  <c:v>3.9290598181719878E-2</c:v>
                </c:pt>
                <c:pt idx="23">
                  <c:v>3.9290598181719878E-2</c:v>
                </c:pt>
                <c:pt idx="24">
                  <c:v>3.8896109898310736E-2</c:v>
                </c:pt>
                <c:pt idx="25">
                  <c:v>3.8896109898310736E-2</c:v>
                </c:pt>
                <c:pt idx="26">
                  <c:v>3.8896109898310736E-2</c:v>
                </c:pt>
                <c:pt idx="27">
                  <c:v>3.8612410810181824E-2</c:v>
                </c:pt>
                <c:pt idx="28">
                  <c:v>3.8612410810181824E-2</c:v>
                </c:pt>
                <c:pt idx="29">
                  <c:v>3.8612410810181824E-2</c:v>
                </c:pt>
                <c:pt idx="30">
                  <c:v>3.8409065418523229E-2</c:v>
                </c:pt>
                <c:pt idx="31">
                  <c:v>3.8409065418523229E-2</c:v>
                </c:pt>
                <c:pt idx="32">
                  <c:v>3.8409065418523229E-2</c:v>
                </c:pt>
                <c:pt idx="33">
                  <c:v>3.8263675473333793E-2</c:v>
                </c:pt>
                <c:pt idx="34">
                  <c:v>3.8263675473333793E-2</c:v>
                </c:pt>
                <c:pt idx="35">
                  <c:v>3.8263675473333793E-2</c:v>
                </c:pt>
                <c:pt idx="36">
                  <c:v>3.8159914284795982E-2</c:v>
                </c:pt>
                <c:pt idx="37">
                  <c:v>3.8159914284795982E-2</c:v>
                </c:pt>
                <c:pt idx="38">
                  <c:v>3.8159914284795982E-2</c:v>
                </c:pt>
                <c:pt idx="39">
                  <c:v>3.808595966126993E-2</c:v>
                </c:pt>
                <c:pt idx="40">
                  <c:v>3.808595966126993E-2</c:v>
                </c:pt>
                <c:pt idx="41">
                  <c:v>3.808595966126993E-2</c:v>
                </c:pt>
                <c:pt idx="42">
                  <c:v>3.8033299968049876E-2</c:v>
                </c:pt>
                <c:pt idx="43">
                  <c:v>3.8033299968049876E-2</c:v>
                </c:pt>
                <c:pt idx="44">
                  <c:v>3.8033299968049876E-2</c:v>
                </c:pt>
                <c:pt idx="45">
                  <c:v>3.7995829429051893E-2</c:v>
                </c:pt>
                <c:pt idx="46">
                  <c:v>3.7995829429051893E-2</c:v>
                </c:pt>
                <c:pt idx="47">
                  <c:v>3.7995829429051893E-2</c:v>
                </c:pt>
                <c:pt idx="48">
                  <c:v>3.7969180001136138E-2</c:v>
                </c:pt>
                <c:pt idx="49">
                  <c:v>3.7969180001136138E-2</c:v>
                </c:pt>
                <c:pt idx="50">
                  <c:v>3.7969180001136138E-2</c:v>
                </c:pt>
                <c:pt idx="51">
                  <c:v>3.7950233325038323E-2</c:v>
                </c:pt>
                <c:pt idx="52">
                  <c:v>3.7950233325038323E-2</c:v>
                </c:pt>
                <c:pt idx="53">
                  <c:v>3.7950233325038323E-2</c:v>
                </c:pt>
                <c:pt idx="54">
                  <c:v>3.7936766419569917E-2</c:v>
                </c:pt>
                <c:pt idx="55">
                  <c:v>3.7936766419569917E-2</c:v>
                </c:pt>
                <c:pt idx="56">
                  <c:v>3.7936766419569917E-2</c:v>
                </c:pt>
                <c:pt idx="57">
                  <c:v>3.7927196123240976E-2</c:v>
                </c:pt>
                <c:pt idx="58">
                  <c:v>3.7927196123240976E-2</c:v>
                </c:pt>
                <c:pt idx="59">
                  <c:v>3.7927196123240976E-2</c:v>
                </c:pt>
                <c:pt idx="60">
                  <c:v>3.7920395833384357E-2</c:v>
                </c:pt>
                <c:pt idx="61">
                  <c:v>3.7920395833384357E-2</c:v>
                </c:pt>
                <c:pt idx="62">
                  <c:v>3.7920395833384357E-2</c:v>
                </c:pt>
                <c:pt idx="63">
                  <c:v>3.7915564243503348E-2</c:v>
                </c:pt>
                <c:pt idx="64">
                  <c:v>3.7915564243503348E-2</c:v>
                </c:pt>
                <c:pt idx="65">
                  <c:v>3.7915564243503348E-2</c:v>
                </c:pt>
                <c:pt idx="66">
                  <c:v>3.7912131632747405E-2</c:v>
                </c:pt>
                <c:pt idx="67">
                  <c:v>3.7912131632747405E-2</c:v>
                </c:pt>
                <c:pt idx="68">
                  <c:v>3.7912131632747405E-2</c:v>
                </c:pt>
                <c:pt idx="69">
                  <c:v>3.790969304127044E-2</c:v>
                </c:pt>
                <c:pt idx="70">
                  <c:v>3.790969304127044E-2</c:v>
                </c:pt>
                <c:pt idx="71">
                  <c:v>3.790969304127044E-2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D-4E3D-86ED-8049B523AA9B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'Colebrook-Template'!$K$74:$K$145</c:f>
              <c:numCache>
                <c:formatCode>General</c:formatCode>
                <c:ptCount val="72"/>
                <c:pt idx="0">
                  <c:v>4.9080146698305953E-2</c:v>
                </c:pt>
                <c:pt idx="1">
                  <c:v>4.9080146698305953E-2</c:v>
                </c:pt>
                <c:pt idx="2">
                  <c:v>4.9080146698305953E-2</c:v>
                </c:pt>
                <c:pt idx="3">
                  <c:v>4.6134421467099798E-2</c:v>
                </c:pt>
                <c:pt idx="4">
                  <c:v>4.6134421467099798E-2</c:v>
                </c:pt>
                <c:pt idx="5">
                  <c:v>4.6134421467099798E-2</c:v>
                </c:pt>
                <c:pt idx="6">
                  <c:v>4.3882662317386516E-2</c:v>
                </c:pt>
                <c:pt idx="7">
                  <c:v>4.3882662317386516E-2</c:v>
                </c:pt>
                <c:pt idx="8">
                  <c:v>4.3882662317386516E-2</c:v>
                </c:pt>
                <c:pt idx="9">
                  <c:v>4.217728168638836E-2</c:v>
                </c:pt>
                <c:pt idx="10">
                  <c:v>4.217728168638836E-2</c:v>
                </c:pt>
                <c:pt idx="11">
                  <c:v>4.217728168638836E-2</c:v>
                </c:pt>
                <c:pt idx="12">
                  <c:v>4.0937069249677681E-2</c:v>
                </c:pt>
                <c:pt idx="13">
                  <c:v>4.0937069249677681E-2</c:v>
                </c:pt>
                <c:pt idx="14">
                  <c:v>4.0937069249677681E-2</c:v>
                </c:pt>
                <c:pt idx="15">
                  <c:v>4.0036102306695714E-2</c:v>
                </c:pt>
                <c:pt idx="16">
                  <c:v>4.0036102306695714E-2</c:v>
                </c:pt>
                <c:pt idx="17">
                  <c:v>4.0036102306695714E-2</c:v>
                </c:pt>
                <c:pt idx="18">
                  <c:v>3.9391421864244394E-2</c:v>
                </c:pt>
                <c:pt idx="19">
                  <c:v>3.9391421864244394E-2</c:v>
                </c:pt>
                <c:pt idx="20">
                  <c:v>3.9391421864244394E-2</c:v>
                </c:pt>
                <c:pt idx="21">
                  <c:v>3.8935569472240229E-2</c:v>
                </c:pt>
                <c:pt idx="22">
                  <c:v>3.8935569472240229E-2</c:v>
                </c:pt>
                <c:pt idx="23">
                  <c:v>3.8935569472240229E-2</c:v>
                </c:pt>
                <c:pt idx="24">
                  <c:v>3.8616251068322539E-2</c:v>
                </c:pt>
                <c:pt idx="25">
                  <c:v>3.8616251068322539E-2</c:v>
                </c:pt>
                <c:pt idx="26">
                  <c:v>3.8616251068322539E-2</c:v>
                </c:pt>
                <c:pt idx="27">
                  <c:v>3.8394127531450939E-2</c:v>
                </c:pt>
                <c:pt idx="28">
                  <c:v>3.8394127531450939E-2</c:v>
                </c:pt>
                <c:pt idx="29">
                  <c:v>3.8394127531450939E-2</c:v>
                </c:pt>
                <c:pt idx="30">
                  <c:v>3.8240372244589454E-2</c:v>
                </c:pt>
                <c:pt idx="31">
                  <c:v>3.8240372244589454E-2</c:v>
                </c:pt>
                <c:pt idx="32">
                  <c:v>3.8240372244589454E-2</c:v>
                </c:pt>
                <c:pt idx="33">
                  <c:v>3.8134301231639481E-2</c:v>
                </c:pt>
                <c:pt idx="34">
                  <c:v>3.8134301231639481E-2</c:v>
                </c:pt>
                <c:pt idx="35">
                  <c:v>3.8134301231639481E-2</c:v>
                </c:pt>
                <c:pt idx="36">
                  <c:v>3.8061347096870916E-2</c:v>
                </c:pt>
                <c:pt idx="37">
                  <c:v>3.8061347096870916E-2</c:v>
                </c:pt>
                <c:pt idx="38">
                  <c:v>3.8061347096870916E-2</c:v>
                </c:pt>
                <c:pt idx="39">
                  <c:v>3.8011258792647599E-2</c:v>
                </c:pt>
                <c:pt idx="40">
                  <c:v>3.8011258792647599E-2</c:v>
                </c:pt>
                <c:pt idx="41">
                  <c:v>3.8011258792647599E-2</c:v>
                </c:pt>
                <c:pt idx="42">
                  <c:v>3.7976912119932815E-2</c:v>
                </c:pt>
                <c:pt idx="43">
                  <c:v>3.7976912119932815E-2</c:v>
                </c:pt>
                <c:pt idx="44">
                  <c:v>3.7976912119932815E-2</c:v>
                </c:pt>
                <c:pt idx="45">
                  <c:v>3.7953380070180905E-2</c:v>
                </c:pt>
                <c:pt idx="46">
                  <c:v>3.7953380070180905E-2</c:v>
                </c:pt>
                <c:pt idx="47">
                  <c:v>3.7953380070180905E-2</c:v>
                </c:pt>
                <c:pt idx="48">
                  <c:v>3.7937266939852818E-2</c:v>
                </c:pt>
                <c:pt idx="49">
                  <c:v>3.7937266939852818E-2</c:v>
                </c:pt>
                <c:pt idx="50">
                  <c:v>3.7937266939852818E-2</c:v>
                </c:pt>
                <c:pt idx="51">
                  <c:v>3.7926238228743282E-2</c:v>
                </c:pt>
                <c:pt idx="52">
                  <c:v>3.7926238228743282E-2</c:v>
                </c:pt>
                <c:pt idx="53">
                  <c:v>3.7926238228743282E-2</c:v>
                </c:pt>
                <c:pt idx="54">
                  <c:v>3.7918691687221513E-2</c:v>
                </c:pt>
                <c:pt idx="55">
                  <c:v>3.7918691687221513E-2</c:v>
                </c:pt>
                <c:pt idx="56">
                  <c:v>3.7918691687221513E-2</c:v>
                </c:pt>
                <c:pt idx="57">
                  <c:v>3.7913528840838352E-2</c:v>
                </c:pt>
                <c:pt idx="58">
                  <c:v>3.7913528840838352E-2</c:v>
                </c:pt>
                <c:pt idx="59">
                  <c:v>3.7913528840838352E-2</c:v>
                </c:pt>
                <c:pt idx="60">
                  <c:v>3.7909997222733506E-2</c:v>
                </c:pt>
                <c:pt idx="61">
                  <c:v>3.7909997222733506E-2</c:v>
                </c:pt>
                <c:pt idx="62">
                  <c:v>3.7909997222733506E-2</c:v>
                </c:pt>
                <c:pt idx="63">
                  <c:v>3.7907581653157704E-2</c:v>
                </c:pt>
                <c:pt idx="64">
                  <c:v>3.7907581653157704E-2</c:v>
                </c:pt>
                <c:pt idx="65">
                  <c:v>3.7907581653157704E-2</c:v>
                </c:pt>
                <c:pt idx="66">
                  <c:v>3.7905929543960028E-2</c:v>
                </c:pt>
                <c:pt idx="67">
                  <c:v>3.7905929543960028E-2</c:v>
                </c:pt>
                <c:pt idx="68">
                  <c:v>3.7905929543960028E-2</c:v>
                </c:pt>
                <c:pt idx="69">
                  <c:v>3.7904799644666441E-2</c:v>
                </c:pt>
                <c:pt idx="70">
                  <c:v>3.7904799644666441E-2</c:v>
                </c:pt>
                <c:pt idx="71">
                  <c:v>3.7904799644666441E-2</c:v>
                </c:pt>
              </c:numCache>
            </c:numRef>
          </c:xVal>
          <c:yVal>
            <c:numRef>
              <c:f>'Colebrook-Template'!$G$74:$G$145</c:f>
              <c:numCache>
                <c:formatCode>General</c:formatCode>
                <c:ptCount val="72"/>
                <c:pt idx="0">
                  <c:v>4.9082262118000812E-2</c:v>
                </c:pt>
                <c:pt idx="1">
                  <c:v>4.9082262118000812E-2</c:v>
                </c:pt>
                <c:pt idx="2">
                  <c:v>4.9082262118000812E-2</c:v>
                </c:pt>
                <c:pt idx="3">
                  <c:v>4.6135128681365614E-2</c:v>
                </c:pt>
                <c:pt idx="4">
                  <c:v>4.6135128681365614E-2</c:v>
                </c:pt>
                <c:pt idx="5">
                  <c:v>4.6135128681365614E-2</c:v>
                </c:pt>
                <c:pt idx="6">
                  <c:v>4.3882905845811011E-2</c:v>
                </c:pt>
                <c:pt idx="7">
                  <c:v>4.3882905845811011E-2</c:v>
                </c:pt>
                <c:pt idx="8">
                  <c:v>4.3882905845811011E-2</c:v>
                </c:pt>
                <c:pt idx="9">
                  <c:v>4.2191969469026522E-2</c:v>
                </c:pt>
                <c:pt idx="10">
                  <c:v>4.2191969469026522E-2</c:v>
                </c:pt>
                <c:pt idx="11">
                  <c:v>4.2191969469026522E-2</c:v>
                </c:pt>
                <c:pt idx="12">
                  <c:v>4.0945478442333851E-2</c:v>
                </c:pt>
                <c:pt idx="13">
                  <c:v>4.0945478442333851E-2</c:v>
                </c:pt>
                <c:pt idx="14">
                  <c:v>4.0945478442333851E-2</c:v>
                </c:pt>
                <c:pt idx="15">
                  <c:v>4.0041333260661151E-2</c:v>
                </c:pt>
                <c:pt idx="16">
                  <c:v>4.0041333260661151E-2</c:v>
                </c:pt>
                <c:pt idx="17">
                  <c:v>4.0041333260661151E-2</c:v>
                </c:pt>
                <c:pt idx="18">
                  <c:v>3.9394973651356822E-2</c:v>
                </c:pt>
                <c:pt idx="19">
                  <c:v>3.9394973651356822E-2</c:v>
                </c:pt>
                <c:pt idx="20">
                  <c:v>3.9394973651356822E-2</c:v>
                </c:pt>
                <c:pt idx="21">
                  <c:v>3.8938190883964233E-2</c:v>
                </c:pt>
                <c:pt idx="22">
                  <c:v>3.8938190883964233E-2</c:v>
                </c:pt>
                <c:pt idx="23">
                  <c:v>3.8938190883964233E-2</c:v>
                </c:pt>
                <c:pt idx="24">
                  <c:v>3.8618332884529039E-2</c:v>
                </c:pt>
                <c:pt idx="25">
                  <c:v>3.8618332884529039E-2</c:v>
                </c:pt>
                <c:pt idx="26">
                  <c:v>3.8618332884529039E-2</c:v>
                </c:pt>
                <c:pt idx="27">
                  <c:v>3.8395883550516215E-2</c:v>
                </c:pt>
                <c:pt idx="28">
                  <c:v>3.8395883550516215E-2</c:v>
                </c:pt>
                <c:pt idx="29">
                  <c:v>3.8395883550516215E-2</c:v>
                </c:pt>
                <c:pt idx="30">
                  <c:v>3.8241948469720573E-2</c:v>
                </c:pt>
                <c:pt idx="31">
                  <c:v>3.8241948469720573E-2</c:v>
                </c:pt>
                <c:pt idx="32">
                  <c:v>3.8241948469720573E-2</c:v>
                </c:pt>
                <c:pt idx="33">
                  <c:v>3.8135805823680723E-2</c:v>
                </c:pt>
                <c:pt idx="34">
                  <c:v>3.8135805823680723E-2</c:v>
                </c:pt>
                <c:pt idx="35">
                  <c:v>3.8135805823680723E-2</c:v>
                </c:pt>
                <c:pt idx="36">
                  <c:v>3.8062803875471625E-2</c:v>
                </c:pt>
                <c:pt idx="37">
                  <c:v>3.8062803875471625E-2</c:v>
                </c:pt>
                <c:pt idx="38">
                  <c:v>3.8062803875471625E-2</c:v>
                </c:pt>
                <c:pt idx="39">
                  <c:v>3.8012683418750699E-2</c:v>
                </c:pt>
                <c:pt idx="40">
                  <c:v>3.8012683418750699E-2</c:v>
                </c:pt>
                <c:pt idx="41">
                  <c:v>3.8012683418750699E-2</c:v>
                </c:pt>
                <c:pt idx="42">
                  <c:v>3.797831501220842E-2</c:v>
                </c:pt>
                <c:pt idx="43">
                  <c:v>3.797831501220842E-2</c:v>
                </c:pt>
                <c:pt idx="44">
                  <c:v>3.797831501220842E-2</c:v>
                </c:pt>
                <c:pt idx="45">
                  <c:v>3.7954768218097922E-2</c:v>
                </c:pt>
                <c:pt idx="46">
                  <c:v>3.7954768218097922E-2</c:v>
                </c:pt>
                <c:pt idx="47">
                  <c:v>3.7954768218097922E-2</c:v>
                </c:pt>
                <c:pt idx="48">
                  <c:v>3.793864506003989E-2</c:v>
                </c:pt>
                <c:pt idx="49">
                  <c:v>3.793864506003989E-2</c:v>
                </c:pt>
                <c:pt idx="50">
                  <c:v>3.793864506003989E-2</c:v>
                </c:pt>
                <c:pt idx="51">
                  <c:v>3.7927609517233785E-2</c:v>
                </c:pt>
                <c:pt idx="52">
                  <c:v>3.7927609517233785E-2</c:v>
                </c:pt>
                <c:pt idx="53">
                  <c:v>3.7927609517233785E-2</c:v>
                </c:pt>
                <c:pt idx="54">
                  <c:v>3.7920058315900916E-2</c:v>
                </c:pt>
                <c:pt idx="55">
                  <c:v>3.7920058315900916E-2</c:v>
                </c:pt>
                <c:pt idx="56">
                  <c:v>3.7920058315900916E-2</c:v>
                </c:pt>
                <c:pt idx="57">
                  <c:v>3.7914892288529005E-2</c:v>
                </c:pt>
                <c:pt idx="58">
                  <c:v>3.7914892288529005E-2</c:v>
                </c:pt>
                <c:pt idx="59">
                  <c:v>3.7914892288529005E-2</c:v>
                </c:pt>
                <c:pt idx="60">
                  <c:v>3.7911358497732271E-2</c:v>
                </c:pt>
                <c:pt idx="61">
                  <c:v>3.7911358497732271E-2</c:v>
                </c:pt>
                <c:pt idx="62">
                  <c:v>3.7911358497732271E-2</c:v>
                </c:pt>
                <c:pt idx="63">
                  <c:v>3.7908941443588133E-2</c:v>
                </c:pt>
                <c:pt idx="64">
                  <c:v>3.7908941443588133E-2</c:v>
                </c:pt>
                <c:pt idx="65">
                  <c:v>3.7908941443588133E-2</c:v>
                </c:pt>
                <c:pt idx="66">
                  <c:v>3.7907288319741626E-2</c:v>
                </c:pt>
                <c:pt idx="67">
                  <c:v>3.7907288319741626E-2</c:v>
                </c:pt>
                <c:pt idx="68">
                  <c:v>3.7907288319741626E-2</c:v>
                </c:pt>
                <c:pt idx="69">
                  <c:v>3.7906157726848057E-2</c:v>
                </c:pt>
                <c:pt idx="70">
                  <c:v>3.7906157726848057E-2</c:v>
                </c:pt>
                <c:pt idx="71">
                  <c:v>3.7906157726848057E-2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D-4E3D-86ED-8049B523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in val="3.7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ax val="5.1000000000000011E-2"/>
          <c:min val="3.7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'Colebrook-Template'!$K$146:$K$217</c:f>
              <c:numCache>
                <c:formatCode>General</c:formatCode>
                <c:ptCount val="72"/>
                <c:pt idx="0">
                  <c:v>5.6940783394553635E-2</c:v>
                </c:pt>
                <c:pt idx="1">
                  <c:v>5.6940783394553635E-2</c:v>
                </c:pt>
                <c:pt idx="2">
                  <c:v>5.6940783394553635E-2</c:v>
                </c:pt>
                <c:pt idx="3">
                  <c:v>5.4572648571982102E-2</c:v>
                </c:pt>
                <c:pt idx="4">
                  <c:v>5.4572648571982102E-2</c:v>
                </c:pt>
                <c:pt idx="5">
                  <c:v>5.4572648571982102E-2</c:v>
                </c:pt>
                <c:pt idx="6">
                  <c:v>5.2835669445001517E-2</c:v>
                </c:pt>
                <c:pt idx="7">
                  <c:v>5.2835669445001517E-2</c:v>
                </c:pt>
                <c:pt idx="8">
                  <c:v>5.2835669445001517E-2</c:v>
                </c:pt>
                <c:pt idx="9">
                  <c:v>5.1581112539765391E-2</c:v>
                </c:pt>
                <c:pt idx="10">
                  <c:v>5.1581112539765391E-2</c:v>
                </c:pt>
                <c:pt idx="11">
                  <c:v>5.1581112539765391E-2</c:v>
                </c:pt>
                <c:pt idx="12">
                  <c:v>5.0687389400765163E-2</c:v>
                </c:pt>
                <c:pt idx="13">
                  <c:v>5.0687389400765163E-2</c:v>
                </c:pt>
                <c:pt idx="14">
                  <c:v>5.0687389400765163E-2</c:v>
                </c:pt>
                <c:pt idx="15">
                  <c:v>5.0057325679688361E-2</c:v>
                </c:pt>
                <c:pt idx="16">
                  <c:v>5.0057325679688361E-2</c:v>
                </c:pt>
                <c:pt idx="17">
                  <c:v>5.0057325679688361E-2</c:v>
                </c:pt>
                <c:pt idx="18">
                  <c:v>4.9616964757118277E-2</c:v>
                </c:pt>
                <c:pt idx="19">
                  <c:v>4.9616964757118277E-2</c:v>
                </c:pt>
                <c:pt idx="20">
                  <c:v>4.9616964757118277E-2</c:v>
                </c:pt>
                <c:pt idx="21">
                  <c:v>4.9311078639068286E-2</c:v>
                </c:pt>
                <c:pt idx="22">
                  <c:v>4.9311078639068286E-2</c:v>
                </c:pt>
                <c:pt idx="23">
                  <c:v>4.9311078639068286E-2</c:v>
                </c:pt>
                <c:pt idx="24">
                  <c:v>4.9099599139874661E-2</c:v>
                </c:pt>
                <c:pt idx="25">
                  <c:v>4.9099599139874661E-2</c:v>
                </c:pt>
                <c:pt idx="26">
                  <c:v>4.9099599139874661E-2</c:v>
                </c:pt>
                <c:pt idx="27">
                  <c:v>4.8953873691329988E-2</c:v>
                </c:pt>
                <c:pt idx="28">
                  <c:v>4.8953873691329988E-2</c:v>
                </c:pt>
                <c:pt idx="29">
                  <c:v>4.8953873691329988E-2</c:v>
                </c:pt>
                <c:pt idx="30">
                  <c:v>4.8853691307177476E-2</c:v>
                </c:pt>
                <c:pt idx="31">
                  <c:v>4.8853691307177476E-2</c:v>
                </c:pt>
                <c:pt idx="32">
                  <c:v>4.8853691307177476E-2</c:v>
                </c:pt>
                <c:pt idx="33">
                  <c:v>4.8784930687250545E-2</c:v>
                </c:pt>
                <c:pt idx="34">
                  <c:v>4.8784930687250545E-2</c:v>
                </c:pt>
                <c:pt idx="35">
                  <c:v>4.8784930687250545E-2</c:v>
                </c:pt>
                <c:pt idx="36">
                  <c:v>4.8737790914733528E-2</c:v>
                </c:pt>
                <c:pt idx="37">
                  <c:v>4.8737790914733528E-2</c:v>
                </c:pt>
                <c:pt idx="38">
                  <c:v>4.8737790914733528E-2</c:v>
                </c:pt>
                <c:pt idx="39">
                  <c:v>4.8705498530398982E-2</c:v>
                </c:pt>
                <c:pt idx="40">
                  <c:v>4.8705498530398982E-2</c:v>
                </c:pt>
                <c:pt idx="41">
                  <c:v>4.8705498530398982E-2</c:v>
                </c:pt>
                <c:pt idx="42">
                  <c:v>4.8683389153224163E-2</c:v>
                </c:pt>
                <c:pt idx="43">
                  <c:v>4.8683389153224163E-2</c:v>
                </c:pt>
                <c:pt idx="44">
                  <c:v>4.8683389153224163E-2</c:v>
                </c:pt>
                <c:pt idx="45">
                  <c:v>4.8668257400613014E-2</c:v>
                </c:pt>
                <c:pt idx="46">
                  <c:v>4.8668257400613014E-2</c:v>
                </c:pt>
                <c:pt idx="47">
                  <c:v>4.8668257400613014E-2</c:v>
                </c:pt>
                <c:pt idx="48">
                  <c:v>4.8657903789147527E-2</c:v>
                </c:pt>
                <c:pt idx="49">
                  <c:v>4.8657903789147527E-2</c:v>
                </c:pt>
                <c:pt idx="50">
                  <c:v>4.8657903789147527E-2</c:v>
                </c:pt>
                <c:pt idx="51">
                  <c:v>4.8650820761645661E-2</c:v>
                </c:pt>
                <c:pt idx="52">
                  <c:v>4.8650820761645661E-2</c:v>
                </c:pt>
                <c:pt idx="53">
                  <c:v>4.8650820761645661E-2</c:v>
                </c:pt>
                <c:pt idx="54">
                  <c:v>4.8645975771370295E-2</c:v>
                </c:pt>
                <c:pt idx="55">
                  <c:v>4.8645975771370295E-2</c:v>
                </c:pt>
                <c:pt idx="56">
                  <c:v>4.8645975771370295E-2</c:v>
                </c:pt>
                <c:pt idx="57">
                  <c:v>4.8642661928125719E-2</c:v>
                </c:pt>
                <c:pt idx="58">
                  <c:v>4.8642661928125719E-2</c:v>
                </c:pt>
                <c:pt idx="59">
                  <c:v>4.8642661928125719E-2</c:v>
                </c:pt>
                <c:pt idx="60">
                  <c:v>4.8640395476013364E-2</c:v>
                </c:pt>
                <c:pt idx="61">
                  <c:v>4.8640395476013364E-2</c:v>
                </c:pt>
                <c:pt idx="62">
                  <c:v>4.8640395476013364E-2</c:v>
                </c:pt>
                <c:pt idx="63">
                  <c:v>4.8638845430318885E-2</c:v>
                </c:pt>
                <c:pt idx="64">
                  <c:v>4.8638845430318885E-2</c:v>
                </c:pt>
                <c:pt idx="65">
                  <c:v>4.8638845430318885E-2</c:v>
                </c:pt>
                <c:pt idx="66">
                  <c:v>4.8637785369082316E-2</c:v>
                </c:pt>
                <c:pt idx="67">
                  <c:v>4.8637785369082316E-2</c:v>
                </c:pt>
                <c:pt idx="68">
                  <c:v>4.8637785369082316E-2</c:v>
                </c:pt>
                <c:pt idx="69">
                  <c:v>4.8637060416598085E-2</c:v>
                </c:pt>
                <c:pt idx="70">
                  <c:v>4.8637060416598085E-2</c:v>
                </c:pt>
                <c:pt idx="71">
                  <c:v>4.8637060416598085E-2</c:v>
                </c:pt>
              </c:numCache>
            </c:numRef>
          </c:xVal>
          <c:yVal>
            <c:numRef>
              <c:f>'Colebrook-Template'!$H$146:$H$217</c:f>
              <c:numCache>
                <c:formatCode>General</c:formatCode>
                <c:ptCount val="72"/>
                <c:pt idx="0">
                  <c:v>5.7264986701699272E-2</c:v>
                </c:pt>
                <c:pt idx="1">
                  <c:v>5.7264986701699272E-2</c:v>
                </c:pt>
                <c:pt idx="2">
                  <c:v>5.7264986701699272E-2</c:v>
                </c:pt>
                <c:pt idx="3">
                  <c:v>5.4749411933375541E-2</c:v>
                </c:pt>
                <c:pt idx="4">
                  <c:v>5.4749411933375541E-2</c:v>
                </c:pt>
                <c:pt idx="5">
                  <c:v>5.4749411933375541E-2</c:v>
                </c:pt>
                <c:pt idx="6">
                  <c:v>5.2943755946748813E-2</c:v>
                </c:pt>
                <c:pt idx="7">
                  <c:v>5.2943755946748813E-2</c:v>
                </c:pt>
                <c:pt idx="8">
                  <c:v>5.2943755946748813E-2</c:v>
                </c:pt>
                <c:pt idx="9">
                  <c:v>5.1662065699724827E-2</c:v>
                </c:pt>
                <c:pt idx="10">
                  <c:v>5.1662065699724827E-2</c:v>
                </c:pt>
                <c:pt idx="11">
                  <c:v>5.1662065699724827E-2</c:v>
                </c:pt>
                <c:pt idx="12">
                  <c:v>5.0761275992671974E-2</c:v>
                </c:pt>
                <c:pt idx="13">
                  <c:v>5.0761275992671974E-2</c:v>
                </c:pt>
                <c:pt idx="14">
                  <c:v>5.0761275992671974E-2</c:v>
                </c:pt>
                <c:pt idx="15">
                  <c:v>5.0132678884886747E-2</c:v>
                </c:pt>
                <c:pt idx="16">
                  <c:v>5.0132678884886747E-2</c:v>
                </c:pt>
                <c:pt idx="17">
                  <c:v>5.0132678884886747E-2</c:v>
                </c:pt>
                <c:pt idx="18">
                  <c:v>4.9696630423493232E-2</c:v>
                </c:pt>
                <c:pt idx="19">
                  <c:v>4.9696630423493232E-2</c:v>
                </c:pt>
                <c:pt idx="20">
                  <c:v>4.9696630423493232E-2</c:v>
                </c:pt>
                <c:pt idx="21">
                  <c:v>4.9395376011621195E-2</c:v>
                </c:pt>
                <c:pt idx="22">
                  <c:v>4.9395376011621195E-2</c:v>
                </c:pt>
                <c:pt idx="23">
                  <c:v>4.9395376011621195E-2</c:v>
                </c:pt>
                <c:pt idx="24">
                  <c:v>4.9187898438888711E-2</c:v>
                </c:pt>
                <c:pt idx="25">
                  <c:v>4.9187898438888711E-2</c:v>
                </c:pt>
                <c:pt idx="26">
                  <c:v>4.9187898438888711E-2</c:v>
                </c:pt>
                <c:pt idx="27">
                  <c:v>4.9045316369355205E-2</c:v>
                </c:pt>
                <c:pt idx="28">
                  <c:v>4.9045316369355205E-2</c:v>
                </c:pt>
                <c:pt idx="29">
                  <c:v>4.9045316369355205E-2</c:v>
                </c:pt>
                <c:pt idx="30">
                  <c:v>4.8947479300915725E-2</c:v>
                </c:pt>
                <c:pt idx="31">
                  <c:v>4.8947479300915725E-2</c:v>
                </c:pt>
                <c:pt idx="32">
                  <c:v>4.8947479300915725E-2</c:v>
                </c:pt>
                <c:pt idx="33">
                  <c:v>4.8880415896338694E-2</c:v>
                </c:pt>
                <c:pt idx="34">
                  <c:v>4.8880415896338694E-2</c:v>
                </c:pt>
                <c:pt idx="35">
                  <c:v>4.8880415896338694E-2</c:v>
                </c:pt>
                <c:pt idx="36">
                  <c:v>4.8834481014242564E-2</c:v>
                </c:pt>
                <c:pt idx="37">
                  <c:v>4.8834481014242564E-2</c:v>
                </c:pt>
                <c:pt idx="38">
                  <c:v>4.8834481014242564E-2</c:v>
                </c:pt>
                <c:pt idx="39">
                  <c:v>4.8803033492637427E-2</c:v>
                </c:pt>
                <c:pt idx="40">
                  <c:v>4.8803033492637427E-2</c:v>
                </c:pt>
                <c:pt idx="41">
                  <c:v>4.8803033492637427E-2</c:v>
                </c:pt>
                <c:pt idx="42">
                  <c:v>4.8781511711135324E-2</c:v>
                </c:pt>
                <c:pt idx="43">
                  <c:v>4.8781511711135324E-2</c:v>
                </c:pt>
                <c:pt idx="44">
                  <c:v>4.8781511711135324E-2</c:v>
                </c:pt>
                <c:pt idx="45">
                  <c:v>4.8766786404845913E-2</c:v>
                </c:pt>
                <c:pt idx="46">
                  <c:v>4.8766786404845913E-2</c:v>
                </c:pt>
                <c:pt idx="47">
                  <c:v>4.8766786404845913E-2</c:v>
                </c:pt>
                <c:pt idx="48">
                  <c:v>4.8756712908850822E-2</c:v>
                </c:pt>
                <c:pt idx="49">
                  <c:v>4.8756712908850822E-2</c:v>
                </c:pt>
                <c:pt idx="50">
                  <c:v>4.8756712908850822E-2</c:v>
                </c:pt>
                <c:pt idx="51">
                  <c:v>4.8749822454204943E-2</c:v>
                </c:pt>
                <c:pt idx="52">
                  <c:v>4.8749822454204943E-2</c:v>
                </c:pt>
                <c:pt idx="53">
                  <c:v>4.8749822454204943E-2</c:v>
                </c:pt>
                <c:pt idx="54">
                  <c:v>4.8745109630450381E-2</c:v>
                </c:pt>
                <c:pt idx="55">
                  <c:v>4.8745109630450381E-2</c:v>
                </c:pt>
                <c:pt idx="56">
                  <c:v>4.8745109630450381E-2</c:v>
                </c:pt>
                <c:pt idx="57">
                  <c:v>4.8741886392066461E-2</c:v>
                </c:pt>
                <c:pt idx="58">
                  <c:v>4.8741886392066461E-2</c:v>
                </c:pt>
                <c:pt idx="59">
                  <c:v>4.8741886392066461E-2</c:v>
                </c:pt>
                <c:pt idx="60">
                  <c:v>4.873968200437806E-2</c:v>
                </c:pt>
                <c:pt idx="61">
                  <c:v>4.873968200437806E-2</c:v>
                </c:pt>
                <c:pt idx="62">
                  <c:v>4.873968200437806E-2</c:v>
                </c:pt>
                <c:pt idx="63">
                  <c:v>4.8738174450267562E-2</c:v>
                </c:pt>
                <c:pt idx="64">
                  <c:v>4.8738174450267562E-2</c:v>
                </c:pt>
                <c:pt idx="65">
                  <c:v>4.8738174450267562E-2</c:v>
                </c:pt>
                <c:pt idx="66">
                  <c:v>4.873714346975732E-2</c:v>
                </c:pt>
                <c:pt idx="67">
                  <c:v>4.873714346975732E-2</c:v>
                </c:pt>
                <c:pt idx="68">
                  <c:v>4.873714346975732E-2</c:v>
                </c:pt>
                <c:pt idx="69">
                  <c:v>4.8736438414829449E-2</c:v>
                </c:pt>
                <c:pt idx="70">
                  <c:v>4.8736438414829449E-2</c:v>
                </c:pt>
                <c:pt idx="71">
                  <c:v>4.8736438414829449E-2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A-4377-8F49-11FE263A0CC3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'Colebrook-Template'!$K$146:$K$217</c:f>
              <c:numCache>
                <c:formatCode>General</c:formatCode>
                <c:ptCount val="72"/>
                <c:pt idx="0">
                  <c:v>5.6940783394553635E-2</c:v>
                </c:pt>
                <c:pt idx="1">
                  <c:v>5.6940783394553635E-2</c:v>
                </c:pt>
                <c:pt idx="2">
                  <c:v>5.6940783394553635E-2</c:v>
                </c:pt>
                <c:pt idx="3">
                  <c:v>5.4572648571982102E-2</c:v>
                </c:pt>
                <c:pt idx="4">
                  <c:v>5.4572648571982102E-2</c:v>
                </c:pt>
                <c:pt idx="5">
                  <c:v>5.4572648571982102E-2</c:v>
                </c:pt>
                <c:pt idx="6">
                  <c:v>5.2835669445001517E-2</c:v>
                </c:pt>
                <c:pt idx="7">
                  <c:v>5.2835669445001517E-2</c:v>
                </c:pt>
                <c:pt idx="8">
                  <c:v>5.2835669445001517E-2</c:v>
                </c:pt>
                <c:pt idx="9">
                  <c:v>5.1581112539765391E-2</c:v>
                </c:pt>
                <c:pt idx="10">
                  <c:v>5.1581112539765391E-2</c:v>
                </c:pt>
                <c:pt idx="11">
                  <c:v>5.1581112539765391E-2</c:v>
                </c:pt>
                <c:pt idx="12">
                  <c:v>5.0687389400765163E-2</c:v>
                </c:pt>
                <c:pt idx="13">
                  <c:v>5.0687389400765163E-2</c:v>
                </c:pt>
                <c:pt idx="14">
                  <c:v>5.0687389400765163E-2</c:v>
                </c:pt>
                <c:pt idx="15">
                  <c:v>5.0057325679688361E-2</c:v>
                </c:pt>
                <c:pt idx="16">
                  <c:v>5.0057325679688361E-2</c:v>
                </c:pt>
                <c:pt idx="17">
                  <c:v>5.0057325679688361E-2</c:v>
                </c:pt>
                <c:pt idx="18">
                  <c:v>4.9616964757118277E-2</c:v>
                </c:pt>
                <c:pt idx="19">
                  <c:v>4.9616964757118277E-2</c:v>
                </c:pt>
                <c:pt idx="20">
                  <c:v>4.9616964757118277E-2</c:v>
                </c:pt>
                <c:pt idx="21">
                  <c:v>4.9311078639068286E-2</c:v>
                </c:pt>
                <c:pt idx="22">
                  <c:v>4.9311078639068286E-2</c:v>
                </c:pt>
                <c:pt idx="23">
                  <c:v>4.9311078639068286E-2</c:v>
                </c:pt>
                <c:pt idx="24">
                  <c:v>4.9099599139874661E-2</c:v>
                </c:pt>
                <c:pt idx="25">
                  <c:v>4.9099599139874661E-2</c:v>
                </c:pt>
                <c:pt idx="26">
                  <c:v>4.9099599139874661E-2</c:v>
                </c:pt>
                <c:pt idx="27">
                  <c:v>4.8953873691329988E-2</c:v>
                </c:pt>
                <c:pt idx="28">
                  <c:v>4.8953873691329988E-2</c:v>
                </c:pt>
                <c:pt idx="29">
                  <c:v>4.8953873691329988E-2</c:v>
                </c:pt>
                <c:pt idx="30">
                  <c:v>4.8853691307177476E-2</c:v>
                </c:pt>
                <c:pt idx="31">
                  <c:v>4.8853691307177476E-2</c:v>
                </c:pt>
                <c:pt idx="32">
                  <c:v>4.8853691307177476E-2</c:v>
                </c:pt>
                <c:pt idx="33">
                  <c:v>4.8784930687250545E-2</c:v>
                </c:pt>
                <c:pt idx="34">
                  <c:v>4.8784930687250545E-2</c:v>
                </c:pt>
                <c:pt idx="35">
                  <c:v>4.8784930687250545E-2</c:v>
                </c:pt>
                <c:pt idx="36">
                  <c:v>4.8737790914733528E-2</c:v>
                </c:pt>
                <c:pt idx="37">
                  <c:v>4.8737790914733528E-2</c:v>
                </c:pt>
                <c:pt idx="38">
                  <c:v>4.8737790914733528E-2</c:v>
                </c:pt>
                <c:pt idx="39">
                  <c:v>4.8705498530398982E-2</c:v>
                </c:pt>
                <c:pt idx="40">
                  <c:v>4.8705498530398982E-2</c:v>
                </c:pt>
                <c:pt idx="41">
                  <c:v>4.8705498530398982E-2</c:v>
                </c:pt>
                <c:pt idx="42">
                  <c:v>4.8683389153224163E-2</c:v>
                </c:pt>
                <c:pt idx="43">
                  <c:v>4.8683389153224163E-2</c:v>
                </c:pt>
                <c:pt idx="44">
                  <c:v>4.8683389153224163E-2</c:v>
                </c:pt>
                <c:pt idx="45">
                  <c:v>4.8668257400613014E-2</c:v>
                </c:pt>
                <c:pt idx="46">
                  <c:v>4.8668257400613014E-2</c:v>
                </c:pt>
                <c:pt idx="47">
                  <c:v>4.8668257400613014E-2</c:v>
                </c:pt>
                <c:pt idx="48">
                  <c:v>4.8657903789147527E-2</c:v>
                </c:pt>
                <c:pt idx="49">
                  <c:v>4.8657903789147527E-2</c:v>
                </c:pt>
                <c:pt idx="50">
                  <c:v>4.8657903789147527E-2</c:v>
                </c:pt>
                <c:pt idx="51">
                  <c:v>4.8650820761645661E-2</c:v>
                </c:pt>
                <c:pt idx="52">
                  <c:v>4.8650820761645661E-2</c:v>
                </c:pt>
                <c:pt idx="53">
                  <c:v>4.8650820761645661E-2</c:v>
                </c:pt>
                <c:pt idx="54">
                  <c:v>4.8645975771370295E-2</c:v>
                </c:pt>
                <c:pt idx="55">
                  <c:v>4.8645975771370295E-2</c:v>
                </c:pt>
                <c:pt idx="56">
                  <c:v>4.8645975771370295E-2</c:v>
                </c:pt>
                <c:pt idx="57">
                  <c:v>4.8642661928125719E-2</c:v>
                </c:pt>
                <c:pt idx="58">
                  <c:v>4.8642661928125719E-2</c:v>
                </c:pt>
                <c:pt idx="59">
                  <c:v>4.8642661928125719E-2</c:v>
                </c:pt>
                <c:pt idx="60">
                  <c:v>4.8640395476013364E-2</c:v>
                </c:pt>
                <c:pt idx="61">
                  <c:v>4.8640395476013364E-2</c:v>
                </c:pt>
                <c:pt idx="62">
                  <c:v>4.8640395476013364E-2</c:v>
                </c:pt>
                <c:pt idx="63">
                  <c:v>4.8638845430318885E-2</c:v>
                </c:pt>
                <c:pt idx="64">
                  <c:v>4.8638845430318885E-2</c:v>
                </c:pt>
                <c:pt idx="65">
                  <c:v>4.8638845430318885E-2</c:v>
                </c:pt>
                <c:pt idx="66">
                  <c:v>4.8637785369082316E-2</c:v>
                </c:pt>
                <c:pt idx="67">
                  <c:v>4.8637785369082316E-2</c:v>
                </c:pt>
                <c:pt idx="68">
                  <c:v>4.8637785369082316E-2</c:v>
                </c:pt>
                <c:pt idx="69">
                  <c:v>4.8637060416598085E-2</c:v>
                </c:pt>
                <c:pt idx="70">
                  <c:v>4.8637060416598085E-2</c:v>
                </c:pt>
                <c:pt idx="71">
                  <c:v>4.8637060416598085E-2</c:v>
                </c:pt>
              </c:numCache>
            </c:numRef>
          </c:xVal>
          <c:yVal>
            <c:numRef>
              <c:f>'Colebrook-Template'!$I$146:$I$217</c:f>
              <c:numCache>
                <c:formatCode>General</c:formatCode>
                <c:ptCount val="72"/>
                <c:pt idx="0">
                  <c:v>5.8868663566573949E-2</c:v>
                </c:pt>
                <c:pt idx="1">
                  <c:v>5.8868663566573949E-2</c:v>
                </c:pt>
                <c:pt idx="2">
                  <c:v>5.8868663566573949E-2</c:v>
                </c:pt>
                <c:pt idx="3">
                  <c:v>5.6091563927461098E-2</c:v>
                </c:pt>
                <c:pt idx="4">
                  <c:v>5.6091563927461098E-2</c:v>
                </c:pt>
                <c:pt idx="5">
                  <c:v>5.6091563927461098E-2</c:v>
                </c:pt>
                <c:pt idx="6">
                  <c:v>5.4038687396611905E-2</c:v>
                </c:pt>
                <c:pt idx="7">
                  <c:v>5.4038687396611905E-2</c:v>
                </c:pt>
                <c:pt idx="8">
                  <c:v>5.4038687396611905E-2</c:v>
                </c:pt>
                <c:pt idx="9">
                  <c:v>5.253286748696729E-2</c:v>
                </c:pt>
                <c:pt idx="10">
                  <c:v>5.253286748696729E-2</c:v>
                </c:pt>
                <c:pt idx="11">
                  <c:v>5.253286748696729E-2</c:v>
                </c:pt>
                <c:pt idx="12">
                  <c:v>5.1436538567756887E-2</c:v>
                </c:pt>
                <c:pt idx="13">
                  <c:v>5.1436538567756887E-2</c:v>
                </c:pt>
                <c:pt idx="14">
                  <c:v>5.1436538567756887E-2</c:v>
                </c:pt>
                <c:pt idx="15">
                  <c:v>5.0642734429554935E-2</c:v>
                </c:pt>
                <c:pt idx="16">
                  <c:v>5.0642734429554935E-2</c:v>
                </c:pt>
                <c:pt idx="17">
                  <c:v>5.0642734429554935E-2</c:v>
                </c:pt>
                <c:pt idx="18">
                  <c:v>5.0070840787743112E-2</c:v>
                </c:pt>
                <c:pt idx="19">
                  <c:v>5.0070840787743112E-2</c:v>
                </c:pt>
                <c:pt idx="20">
                  <c:v>5.0070840787743112E-2</c:v>
                </c:pt>
                <c:pt idx="21">
                  <c:v>4.9660283551913043E-2</c:v>
                </c:pt>
                <c:pt idx="22">
                  <c:v>4.9660283551913043E-2</c:v>
                </c:pt>
                <c:pt idx="23">
                  <c:v>4.9660283551913043E-2</c:v>
                </c:pt>
                <c:pt idx="24">
                  <c:v>4.9366404479996413E-2</c:v>
                </c:pt>
                <c:pt idx="25">
                  <c:v>4.9366404479996413E-2</c:v>
                </c:pt>
                <c:pt idx="26">
                  <c:v>4.9366404479996413E-2</c:v>
                </c:pt>
                <c:pt idx="27">
                  <c:v>4.9156489270357782E-2</c:v>
                </c:pt>
                <c:pt idx="28">
                  <c:v>4.9156489270357782E-2</c:v>
                </c:pt>
                <c:pt idx="29">
                  <c:v>4.9156489270357782E-2</c:v>
                </c:pt>
                <c:pt idx="30">
                  <c:v>4.9006779637842307E-2</c:v>
                </c:pt>
                <c:pt idx="31">
                  <c:v>4.9006779637842307E-2</c:v>
                </c:pt>
                <c:pt idx="32">
                  <c:v>4.9006779637842307E-2</c:v>
                </c:pt>
                <c:pt idx="33">
                  <c:v>4.8900127959821023E-2</c:v>
                </c:pt>
                <c:pt idx="34">
                  <c:v>4.8900127959821023E-2</c:v>
                </c:pt>
                <c:pt idx="35">
                  <c:v>4.8900127959821023E-2</c:v>
                </c:pt>
                <c:pt idx="36">
                  <c:v>4.8824213690260181E-2</c:v>
                </c:pt>
                <c:pt idx="37">
                  <c:v>4.8824213690260181E-2</c:v>
                </c:pt>
                <c:pt idx="38">
                  <c:v>4.8824213690260181E-2</c:v>
                </c:pt>
                <c:pt idx="39">
                  <c:v>4.8770209219088242E-2</c:v>
                </c:pt>
                <c:pt idx="40">
                  <c:v>4.8770209219088242E-2</c:v>
                </c:pt>
                <c:pt idx="41">
                  <c:v>4.8770209219088242E-2</c:v>
                </c:pt>
                <c:pt idx="42">
                  <c:v>4.8731807404954093E-2</c:v>
                </c:pt>
                <c:pt idx="43">
                  <c:v>4.8731807404954093E-2</c:v>
                </c:pt>
                <c:pt idx="44">
                  <c:v>4.8731807404954093E-2</c:v>
                </c:pt>
                <c:pt idx="45">
                  <c:v>4.8704508783618643E-2</c:v>
                </c:pt>
                <c:pt idx="46">
                  <c:v>4.8704508783618643E-2</c:v>
                </c:pt>
                <c:pt idx="47">
                  <c:v>4.8704508783618643E-2</c:v>
                </c:pt>
                <c:pt idx="48">
                  <c:v>4.868510720834645E-2</c:v>
                </c:pt>
                <c:pt idx="49">
                  <c:v>4.868510720834645E-2</c:v>
                </c:pt>
                <c:pt idx="50">
                  <c:v>4.868510720834645E-2</c:v>
                </c:pt>
                <c:pt idx="51">
                  <c:v>4.8671320293074367E-2</c:v>
                </c:pt>
                <c:pt idx="52">
                  <c:v>4.8671320293074367E-2</c:v>
                </c:pt>
                <c:pt idx="53">
                  <c:v>4.8671320293074367E-2</c:v>
                </c:pt>
                <c:pt idx="54">
                  <c:v>4.8661524293179187E-2</c:v>
                </c:pt>
                <c:pt idx="55">
                  <c:v>4.8661524293179187E-2</c:v>
                </c:pt>
                <c:pt idx="56">
                  <c:v>4.8661524293179187E-2</c:v>
                </c:pt>
                <c:pt idx="57">
                  <c:v>4.8654564483042582E-2</c:v>
                </c:pt>
                <c:pt idx="58">
                  <c:v>4.8654564483042582E-2</c:v>
                </c:pt>
                <c:pt idx="59">
                  <c:v>4.8654564483042582E-2</c:v>
                </c:pt>
                <c:pt idx="60">
                  <c:v>4.8649619988041924E-2</c:v>
                </c:pt>
                <c:pt idx="61">
                  <c:v>4.8649619988041924E-2</c:v>
                </c:pt>
                <c:pt idx="62">
                  <c:v>4.8649619988041924E-2</c:v>
                </c:pt>
                <c:pt idx="63">
                  <c:v>4.864610738164038E-2</c:v>
                </c:pt>
                <c:pt idx="64">
                  <c:v>4.864610738164038E-2</c:v>
                </c:pt>
                <c:pt idx="65">
                  <c:v>4.864610738164038E-2</c:v>
                </c:pt>
                <c:pt idx="66">
                  <c:v>4.8643612069808349E-2</c:v>
                </c:pt>
                <c:pt idx="67">
                  <c:v>4.8643612069808349E-2</c:v>
                </c:pt>
                <c:pt idx="68">
                  <c:v>4.8643612069808349E-2</c:v>
                </c:pt>
                <c:pt idx="69">
                  <c:v>4.8641839466766167E-2</c:v>
                </c:pt>
                <c:pt idx="70">
                  <c:v>4.8641839466766167E-2</c:v>
                </c:pt>
                <c:pt idx="71">
                  <c:v>4.8641839466766167E-2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A-4377-8F49-11FE263A0CC3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'Colebrook-Template'!$K$146:$K$217</c:f>
              <c:numCache>
                <c:formatCode>General</c:formatCode>
                <c:ptCount val="72"/>
                <c:pt idx="0">
                  <c:v>5.6940783394553635E-2</c:v>
                </c:pt>
                <c:pt idx="1">
                  <c:v>5.6940783394553635E-2</c:v>
                </c:pt>
                <c:pt idx="2">
                  <c:v>5.6940783394553635E-2</c:v>
                </c:pt>
                <c:pt idx="3">
                  <c:v>5.4572648571982102E-2</c:v>
                </c:pt>
                <c:pt idx="4">
                  <c:v>5.4572648571982102E-2</c:v>
                </c:pt>
                <c:pt idx="5">
                  <c:v>5.4572648571982102E-2</c:v>
                </c:pt>
                <c:pt idx="6">
                  <c:v>5.2835669445001517E-2</c:v>
                </c:pt>
                <c:pt idx="7">
                  <c:v>5.2835669445001517E-2</c:v>
                </c:pt>
                <c:pt idx="8">
                  <c:v>5.2835669445001517E-2</c:v>
                </c:pt>
                <c:pt idx="9">
                  <c:v>5.1581112539765391E-2</c:v>
                </c:pt>
                <c:pt idx="10">
                  <c:v>5.1581112539765391E-2</c:v>
                </c:pt>
                <c:pt idx="11">
                  <c:v>5.1581112539765391E-2</c:v>
                </c:pt>
                <c:pt idx="12">
                  <c:v>5.0687389400765163E-2</c:v>
                </c:pt>
                <c:pt idx="13">
                  <c:v>5.0687389400765163E-2</c:v>
                </c:pt>
                <c:pt idx="14">
                  <c:v>5.0687389400765163E-2</c:v>
                </c:pt>
                <c:pt idx="15">
                  <c:v>5.0057325679688361E-2</c:v>
                </c:pt>
                <c:pt idx="16">
                  <c:v>5.0057325679688361E-2</c:v>
                </c:pt>
                <c:pt idx="17">
                  <c:v>5.0057325679688361E-2</c:v>
                </c:pt>
                <c:pt idx="18">
                  <c:v>4.9616964757118277E-2</c:v>
                </c:pt>
                <c:pt idx="19">
                  <c:v>4.9616964757118277E-2</c:v>
                </c:pt>
                <c:pt idx="20">
                  <c:v>4.9616964757118277E-2</c:v>
                </c:pt>
                <c:pt idx="21">
                  <c:v>4.9311078639068286E-2</c:v>
                </c:pt>
                <c:pt idx="22">
                  <c:v>4.9311078639068286E-2</c:v>
                </c:pt>
                <c:pt idx="23">
                  <c:v>4.9311078639068286E-2</c:v>
                </c:pt>
                <c:pt idx="24">
                  <c:v>4.9099599139874661E-2</c:v>
                </c:pt>
                <c:pt idx="25">
                  <c:v>4.9099599139874661E-2</c:v>
                </c:pt>
                <c:pt idx="26">
                  <c:v>4.9099599139874661E-2</c:v>
                </c:pt>
                <c:pt idx="27">
                  <c:v>4.8953873691329988E-2</c:v>
                </c:pt>
                <c:pt idx="28">
                  <c:v>4.8953873691329988E-2</c:v>
                </c:pt>
                <c:pt idx="29">
                  <c:v>4.8953873691329988E-2</c:v>
                </c:pt>
                <c:pt idx="30">
                  <c:v>4.8853691307177476E-2</c:v>
                </c:pt>
                <c:pt idx="31">
                  <c:v>4.8853691307177476E-2</c:v>
                </c:pt>
                <c:pt idx="32">
                  <c:v>4.8853691307177476E-2</c:v>
                </c:pt>
                <c:pt idx="33">
                  <c:v>4.8784930687250545E-2</c:v>
                </c:pt>
                <c:pt idx="34">
                  <c:v>4.8784930687250545E-2</c:v>
                </c:pt>
                <c:pt idx="35">
                  <c:v>4.8784930687250545E-2</c:v>
                </c:pt>
                <c:pt idx="36">
                  <c:v>4.8737790914733528E-2</c:v>
                </c:pt>
                <c:pt idx="37">
                  <c:v>4.8737790914733528E-2</c:v>
                </c:pt>
                <c:pt idx="38">
                  <c:v>4.8737790914733528E-2</c:v>
                </c:pt>
                <c:pt idx="39">
                  <c:v>4.8705498530398982E-2</c:v>
                </c:pt>
                <c:pt idx="40">
                  <c:v>4.8705498530398982E-2</c:v>
                </c:pt>
                <c:pt idx="41">
                  <c:v>4.8705498530398982E-2</c:v>
                </c:pt>
                <c:pt idx="42">
                  <c:v>4.8683389153224163E-2</c:v>
                </c:pt>
                <c:pt idx="43">
                  <c:v>4.8683389153224163E-2</c:v>
                </c:pt>
                <c:pt idx="44">
                  <c:v>4.8683389153224163E-2</c:v>
                </c:pt>
                <c:pt idx="45">
                  <c:v>4.8668257400613014E-2</c:v>
                </c:pt>
                <c:pt idx="46">
                  <c:v>4.8668257400613014E-2</c:v>
                </c:pt>
                <c:pt idx="47">
                  <c:v>4.8668257400613014E-2</c:v>
                </c:pt>
                <c:pt idx="48">
                  <c:v>4.8657903789147527E-2</c:v>
                </c:pt>
                <c:pt idx="49">
                  <c:v>4.8657903789147527E-2</c:v>
                </c:pt>
                <c:pt idx="50">
                  <c:v>4.8657903789147527E-2</c:v>
                </c:pt>
                <c:pt idx="51">
                  <c:v>4.8650820761645661E-2</c:v>
                </c:pt>
                <c:pt idx="52">
                  <c:v>4.8650820761645661E-2</c:v>
                </c:pt>
                <c:pt idx="53">
                  <c:v>4.8650820761645661E-2</c:v>
                </c:pt>
                <c:pt idx="54">
                  <c:v>4.8645975771370295E-2</c:v>
                </c:pt>
                <c:pt idx="55">
                  <c:v>4.8645975771370295E-2</c:v>
                </c:pt>
                <c:pt idx="56">
                  <c:v>4.8645975771370295E-2</c:v>
                </c:pt>
                <c:pt idx="57">
                  <c:v>4.8642661928125719E-2</c:v>
                </c:pt>
                <c:pt idx="58">
                  <c:v>4.8642661928125719E-2</c:v>
                </c:pt>
                <c:pt idx="59">
                  <c:v>4.8642661928125719E-2</c:v>
                </c:pt>
                <c:pt idx="60">
                  <c:v>4.8640395476013364E-2</c:v>
                </c:pt>
                <c:pt idx="61">
                  <c:v>4.8640395476013364E-2</c:v>
                </c:pt>
                <c:pt idx="62">
                  <c:v>4.8640395476013364E-2</c:v>
                </c:pt>
                <c:pt idx="63">
                  <c:v>4.8638845430318885E-2</c:v>
                </c:pt>
                <c:pt idx="64">
                  <c:v>4.8638845430318885E-2</c:v>
                </c:pt>
                <c:pt idx="65">
                  <c:v>4.8638845430318885E-2</c:v>
                </c:pt>
                <c:pt idx="66">
                  <c:v>4.8637785369082316E-2</c:v>
                </c:pt>
                <c:pt idx="67">
                  <c:v>4.8637785369082316E-2</c:v>
                </c:pt>
                <c:pt idx="68">
                  <c:v>4.8637785369082316E-2</c:v>
                </c:pt>
                <c:pt idx="69">
                  <c:v>4.8637060416598085E-2</c:v>
                </c:pt>
                <c:pt idx="70">
                  <c:v>4.8637060416598085E-2</c:v>
                </c:pt>
                <c:pt idx="71">
                  <c:v>4.8637060416598085E-2</c:v>
                </c:pt>
              </c:numCache>
            </c:numRef>
          </c:xVal>
          <c:yVal>
            <c:numRef>
              <c:f>'Colebrook-Template'!$G$146:$G$217</c:f>
              <c:numCache>
                <c:formatCode>General</c:formatCode>
                <c:ptCount val="72"/>
                <c:pt idx="0">
                  <c:v>5.6958515548381182E-2</c:v>
                </c:pt>
                <c:pt idx="1">
                  <c:v>5.6958515548381182E-2</c:v>
                </c:pt>
                <c:pt idx="2">
                  <c:v>5.6958515548381182E-2</c:v>
                </c:pt>
                <c:pt idx="3">
                  <c:v>5.4583332811999188E-2</c:v>
                </c:pt>
                <c:pt idx="4">
                  <c:v>5.4583332811999188E-2</c:v>
                </c:pt>
                <c:pt idx="5">
                  <c:v>5.4583332811999188E-2</c:v>
                </c:pt>
                <c:pt idx="6">
                  <c:v>5.2842685739934711E-2</c:v>
                </c:pt>
                <c:pt idx="7">
                  <c:v>5.2842685739934711E-2</c:v>
                </c:pt>
                <c:pt idx="8">
                  <c:v>5.2842685739934711E-2</c:v>
                </c:pt>
                <c:pt idx="9">
                  <c:v>5.1586130826061422E-2</c:v>
                </c:pt>
                <c:pt idx="10">
                  <c:v>5.1586130826061422E-2</c:v>
                </c:pt>
                <c:pt idx="11">
                  <c:v>5.1586130826061422E-2</c:v>
                </c:pt>
                <c:pt idx="12">
                  <c:v>5.0691268342224691E-2</c:v>
                </c:pt>
                <c:pt idx="13">
                  <c:v>5.0691268342224691E-2</c:v>
                </c:pt>
                <c:pt idx="14">
                  <c:v>5.0691268342224691E-2</c:v>
                </c:pt>
                <c:pt idx="15">
                  <c:v>5.0060526610536192E-2</c:v>
                </c:pt>
                <c:pt idx="16">
                  <c:v>5.0060526610536192E-2</c:v>
                </c:pt>
                <c:pt idx="17">
                  <c:v>5.0060526610536192E-2</c:v>
                </c:pt>
                <c:pt idx="18">
                  <c:v>4.961974767933279E-2</c:v>
                </c:pt>
                <c:pt idx="19">
                  <c:v>4.961974767933279E-2</c:v>
                </c:pt>
                <c:pt idx="20">
                  <c:v>4.961974767933279E-2</c:v>
                </c:pt>
                <c:pt idx="21">
                  <c:v>4.931359640623377E-2</c:v>
                </c:pt>
                <c:pt idx="22">
                  <c:v>4.931359640623377E-2</c:v>
                </c:pt>
                <c:pt idx="23">
                  <c:v>4.931359640623377E-2</c:v>
                </c:pt>
                <c:pt idx="24">
                  <c:v>4.910194506651952E-2</c:v>
                </c:pt>
                <c:pt idx="25">
                  <c:v>4.910194506651952E-2</c:v>
                </c:pt>
                <c:pt idx="26">
                  <c:v>4.910194506651952E-2</c:v>
                </c:pt>
                <c:pt idx="27">
                  <c:v>4.895610647298989E-2</c:v>
                </c:pt>
                <c:pt idx="28">
                  <c:v>4.895610647298989E-2</c:v>
                </c:pt>
                <c:pt idx="29">
                  <c:v>4.895610647298989E-2</c:v>
                </c:pt>
                <c:pt idx="30">
                  <c:v>4.8855848734127266E-2</c:v>
                </c:pt>
                <c:pt idx="31">
                  <c:v>4.8855848734127266E-2</c:v>
                </c:pt>
                <c:pt idx="32">
                  <c:v>4.8855848734127266E-2</c:v>
                </c:pt>
                <c:pt idx="33">
                  <c:v>4.8787037519530001E-2</c:v>
                </c:pt>
                <c:pt idx="34">
                  <c:v>4.8787037519530001E-2</c:v>
                </c:pt>
                <c:pt idx="35">
                  <c:v>4.8787037519530001E-2</c:v>
                </c:pt>
                <c:pt idx="36">
                  <c:v>4.873986358394336E-2</c:v>
                </c:pt>
                <c:pt idx="37">
                  <c:v>4.873986358394336E-2</c:v>
                </c:pt>
                <c:pt idx="38">
                  <c:v>4.873986358394336E-2</c:v>
                </c:pt>
                <c:pt idx="39">
                  <c:v>4.8707548040080227E-2</c:v>
                </c:pt>
                <c:pt idx="40">
                  <c:v>4.8707548040080227E-2</c:v>
                </c:pt>
                <c:pt idx="41">
                  <c:v>4.8707548040080227E-2</c:v>
                </c:pt>
                <c:pt idx="42">
                  <c:v>4.8685422919899524E-2</c:v>
                </c:pt>
                <c:pt idx="43">
                  <c:v>4.8685422919899524E-2</c:v>
                </c:pt>
                <c:pt idx="44">
                  <c:v>4.8685422919899524E-2</c:v>
                </c:pt>
                <c:pt idx="45">
                  <c:v>4.867028044564687E-2</c:v>
                </c:pt>
                <c:pt idx="46">
                  <c:v>4.867028044564687E-2</c:v>
                </c:pt>
                <c:pt idx="47">
                  <c:v>4.867028044564687E-2</c:v>
                </c:pt>
                <c:pt idx="48">
                  <c:v>4.8659919522823926E-2</c:v>
                </c:pt>
                <c:pt idx="49">
                  <c:v>4.8659919522823926E-2</c:v>
                </c:pt>
                <c:pt idx="50">
                  <c:v>4.8659919522823926E-2</c:v>
                </c:pt>
                <c:pt idx="51">
                  <c:v>4.8652831505084891E-2</c:v>
                </c:pt>
                <c:pt idx="52">
                  <c:v>4.8652831505084891E-2</c:v>
                </c:pt>
                <c:pt idx="53">
                  <c:v>4.8652831505084891E-2</c:v>
                </c:pt>
                <c:pt idx="54">
                  <c:v>4.8647983106743641E-2</c:v>
                </c:pt>
                <c:pt idx="55">
                  <c:v>4.8647983106743641E-2</c:v>
                </c:pt>
                <c:pt idx="56">
                  <c:v>4.8647983106743641E-2</c:v>
                </c:pt>
                <c:pt idx="57">
                  <c:v>4.8644666934996229E-2</c:v>
                </c:pt>
                <c:pt idx="58">
                  <c:v>4.8644666934996229E-2</c:v>
                </c:pt>
                <c:pt idx="59">
                  <c:v>4.8644666934996229E-2</c:v>
                </c:pt>
                <c:pt idx="60">
                  <c:v>4.8642398891519507E-2</c:v>
                </c:pt>
                <c:pt idx="61">
                  <c:v>4.8642398891519507E-2</c:v>
                </c:pt>
                <c:pt idx="62">
                  <c:v>4.8642398891519507E-2</c:v>
                </c:pt>
                <c:pt idx="63">
                  <c:v>4.8640847758028911E-2</c:v>
                </c:pt>
                <c:pt idx="64">
                  <c:v>4.8640847758028911E-2</c:v>
                </c:pt>
                <c:pt idx="65">
                  <c:v>4.8640847758028911E-2</c:v>
                </c:pt>
                <c:pt idx="66">
                  <c:v>4.8639786953116937E-2</c:v>
                </c:pt>
                <c:pt idx="67">
                  <c:v>4.8639786953116937E-2</c:v>
                </c:pt>
                <c:pt idx="68">
                  <c:v>4.8639786953116937E-2</c:v>
                </c:pt>
                <c:pt idx="69">
                  <c:v>4.8639061492170066E-2</c:v>
                </c:pt>
                <c:pt idx="70">
                  <c:v>4.8639061492170066E-2</c:v>
                </c:pt>
                <c:pt idx="71">
                  <c:v>4.8639061492170066E-2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A-4377-8F49-11FE263A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in val="4.7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ax val="5.9000000000000011E-2"/>
          <c:min val="4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'Colebrook-Template'!$K$218:$K$289</c:f>
              <c:numCache>
                <c:formatCode>General</c:formatCode>
                <c:ptCount val="72"/>
                <c:pt idx="0">
                  <c:v>6.4076895752923982E-2</c:v>
                </c:pt>
                <c:pt idx="1">
                  <c:v>6.4076895752923982E-2</c:v>
                </c:pt>
                <c:pt idx="2">
                  <c:v>6.4076895752923982E-2</c:v>
                </c:pt>
                <c:pt idx="3">
                  <c:v>6.2039455276716372E-2</c:v>
                </c:pt>
                <c:pt idx="4">
                  <c:v>6.2039455276716372E-2</c:v>
                </c:pt>
                <c:pt idx="5">
                  <c:v>6.2039455276716372E-2</c:v>
                </c:pt>
                <c:pt idx="6">
                  <c:v>6.057673870695994E-2</c:v>
                </c:pt>
                <c:pt idx="7">
                  <c:v>6.057673870695994E-2</c:v>
                </c:pt>
                <c:pt idx="8">
                  <c:v>6.057673870695994E-2</c:v>
                </c:pt>
                <c:pt idx="9">
                  <c:v>5.9539057812474205E-2</c:v>
                </c:pt>
                <c:pt idx="10">
                  <c:v>5.9539057812474205E-2</c:v>
                </c:pt>
                <c:pt idx="11">
                  <c:v>5.9539057812474205E-2</c:v>
                </c:pt>
                <c:pt idx="12">
                  <c:v>5.878395175150701E-2</c:v>
                </c:pt>
                <c:pt idx="13">
                  <c:v>5.878395175150701E-2</c:v>
                </c:pt>
                <c:pt idx="14">
                  <c:v>5.878395175150701E-2</c:v>
                </c:pt>
                <c:pt idx="15">
                  <c:v>5.8278225703674205E-2</c:v>
                </c:pt>
                <c:pt idx="16">
                  <c:v>5.8278225703674205E-2</c:v>
                </c:pt>
                <c:pt idx="17">
                  <c:v>5.8278225703674205E-2</c:v>
                </c:pt>
                <c:pt idx="18">
                  <c:v>5.7927548808509623E-2</c:v>
                </c:pt>
                <c:pt idx="19">
                  <c:v>5.7927548808509623E-2</c:v>
                </c:pt>
                <c:pt idx="20">
                  <c:v>5.7927548808509623E-2</c:v>
                </c:pt>
                <c:pt idx="21">
                  <c:v>5.7685356468409034E-2</c:v>
                </c:pt>
                <c:pt idx="22">
                  <c:v>5.7685356468409034E-2</c:v>
                </c:pt>
                <c:pt idx="23">
                  <c:v>5.7685356468409034E-2</c:v>
                </c:pt>
                <c:pt idx="24">
                  <c:v>5.7518599364806848E-2</c:v>
                </c:pt>
                <c:pt idx="25">
                  <c:v>5.7518599364806848E-2</c:v>
                </c:pt>
                <c:pt idx="26">
                  <c:v>5.7518599364806848E-2</c:v>
                </c:pt>
                <c:pt idx="27">
                  <c:v>5.7404023472725406E-2</c:v>
                </c:pt>
                <c:pt idx="28">
                  <c:v>5.7404023472725406E-2</c:v>
                </c:pt>
                <c:pt idx="29">
                  <c:v>5.7404023472725406E-2</c:v>
                </c:pt>
                <c:pt idx="30">
                  <c:v>5.7325414820962754E-2</c:v>
                </c:pt>
                <c:pt idx="31">
                  <c:v>5.7325414820962754E-2</c:v>
                </c:pt>
                <c:pt idx="32">
                  <c:v>5.7325414820962754E-2</c:v>
                </c:pt>
                <c:pt idx="33">
                  <c:v>5.7271537140163982E-2</c:v>
                </c:pt>
                <c:pt idx="34">
                  <c:v>5.7271537140163982E-2</c:v>
                </c:pt>
                <c:pt idx="35">
                  <c:v>5.7271537140163982E-2</c:v>
                </c:pt>
                <c:pt idx="36">
                  <c:v>5.7234636380908172E-2</c:v>
                </c:pt>
                <c:pt idx="37">
                  <c:v>5.7234636380908172E-2</c:v>
                </c:pt>
                <c:pt idx="38">
                  <c:v>5.7234636380908172E-2</c:v>
                </c:pt>
                <c:pt idx="39">
                  <c:v>5.7209374956732222E-2</c:v>
                </c:pt>
                <c:pt idx="40">
                  <c:v>5.7209374956732222E-2</c:v>
                </c:pt>
                <c:pt idx="41">
                  <c:v>5.7209374956732222E-2</c:v>
                </c:pt>
                <c:pt idx="42">
                  <c:v>5.7192087349165477E-2</c:v>
                </c:pt>
                <c:pt idx="43">
                  <c:v>5.7192087349165477E-2</c:v>
                </c:pt>
                <c:pt idx="44">
                  <c:v>5.7192087349165477E-2</c:v>
                </c:pt>
                <c:pt idx="45">
                  <c:v>5.7180259361553409E-2</c:v>
                </c:pt>
                <c:pt idx="46">
                  <c:v>5.7180259361553409E-2</c:v>
                </c:pt>
                <c:pt idx="47">
                  <c:v>5.7180259361553409E-2</c:v>
                </c:pt>
                <c:pt idx="48">
                  <c:v>5.7172168034403774E-2</c:v>
                </c:pt>
                <c:pt idx="49">
                  <c:v>5.7172168034403774E-2</c:v>
                </c:pt>
                <c:pt idx="50">
                  <c:v>5.7172168034403774E-2</c:v>
                </c:pt>
                <c:pt idx="51">
                  <c:v>5.7166633480398583E-2</c:v>
                </c:pt>
                <c:pt idx="52">
                  <c:v>5.7166633480398583E-2</c:v>
                </c:pt>
                <c:pt idx="53">
                  <c:v>5.7166633480398583E-2</c:v>
                </c:pt>
                <c:pt idx="54">
                  <c:v>5.7162848072667936E-2</c:v>
                </c:pt>
                <c:pt idx="55">
                  <c:v>5.7162848072667936E-2</c:v>
                </c:pt>
                <c:pt idx="56">
                  <c:v>5.7162848072667936E-2</c:v>
                </c:pt>
                <c:pt idx="57">
                  <c:v>5.7160259134717534E-2</c:v>
                </c:pt>
                <c:pt idx="58">
                  <c:v>5.7160259134717534E-2</c:v>
                </c:pt>
                <c:pt idx="59">
                  <c:v>5.7160259134717534E-2</c:v>
                </c:pt>
                <c:pt idx="60">
                  <c:v>5.7158488554320715E-2</c:v>
                </c:pt>
                <c:pt idx="61">
                  <c:v>5.7158488554320715E-2</c:v>
                </c:pt>
                <c:pt idx="62">
                  <c:v>5.7158488554320715E-2</c:v>
                </c:pt>
                <c:pt idx="63">
                  <c:v>5.7157277678716555E-2</c:v>
                </c:pt>
                <c:pt idx="64">
                  <c:v>5.7157277678716555E-2</c:v>
                </c:pt>
                <c:pt idx="65">
                  <c:v>5.7157277678716555E-2</c:v>
                </c:pt>
                <c:pt idx="66">
                  <c:v>5.7156449590977966E-2</c:v>
                </c:pt>
                <c:pt idx="67">
                  <c:v>5.7156449590977966E-2</c:v>
                </c:pt>
                <c:pt idx="68">
                  <c:v>5.7156449590977966E-2</c:v>
                </c:pt>
                <c:pt idx="69">
                  <c:v>5.7155883288636251E-2</c:v>
                </c:pt>
                <c:pt idx="70">
                  <c:v>5.7155883288636251E-2</c:v>
                </c:pt>
                <c:pt idx="71">
                  <c:v>5.7155883288636251E-2</c:v>
                </c:pt>
              </c:numCache>
            </c:numRef>
          </c:xVal>
          <c:yVal>
            <c:numRef>
              <c:f>'Colebrook-Template'!$H$218:$H$289</c:f>
              <c:numCache>
                <c:formatCode>General</c:formatCode>
                <c:ptCount val="72"/>
                <c:pt idx="0">
                  <c:v>6.4521106199042152E-2</c:v>
                </c:pt>
                <c:pt idx="1">
                  <c:v>6.4521106199042152E-2</c:v>
                </c:pt>
                <c:pt idx="2">
                  <c:v>6.4521106199042152E-2</c:v>
                </c:pt>
                <c:pt idx="3">
                  <c:v>6.2332879679732521E-2</c:v>
                </c:pt>
                <c:pt idx="4">
                  <c:v>6.2332879679732521E-2</c:v>
                </c:pt>
                <c:pt idx="5">
                  <c:v>6.2332879679732521E-2</c:v>
                </c:pt>
                <c:pt idx="6">
                  <c:v>6.0788251084893927E-2</c:v>
                </c:pt>
                <c:pt idx="7">
                  <c:v>6.0788251084893927E-2</c:v>
                </c:pt>
                <c:pt idx="8">
                  <c:v>6.0788251084893927E-2</c:v>
                </c:pt>
                <c:pt idx="9">
                  <c:v>5.9706631325814122E-2</c:v>
                </c:pt>
                <c:pt idx="10">
                  <c:v>5.9706631325814122E-2</c:v>
                </c:pt>
                <c:pt idx="11">
                  <c:v>5.9706631325814122E-2</c:v>
                </c:pt>
                <c:pt idx="12">
                  <c:v>5.8954420858964927E-2</c:v>
                </c:pt>
                <c:pt idx="13">
                  <c:v>5.8954420858964927E-2</c:v>
                </c:pt>
                <c:pt idx="14">
                  <c:v>5.8954420858964927E-2</c:v>
                </c:pt>
                <c:pt idx="15">
                  <c:v>5.8433633188981982E-2</c:v>
                </c:pt>
                <c:pt idx="16">
                  <c:v>5.8433633188981982E-2</c:v>
                </c:pt>
                <c:pt idx="17">
                  <c:v>5.8433633188981982E-2</c:v>
                </c:pt>
                <c:pt idx="18">
                  <c:v>5.8074445367430172E-2</c:v>
                </c:pt>
                <c:pt idx="19">
                  <c:v>5.8074445367430172E-2</c:v>
                </c:pt>
                <c:pt idx="20">
                  <c:v>5.8074445367430172E-2</c:v>
                </c:pt>
                <c:pt idx="21">
                  <c:v>5.7827313014458592E-2</c:v>
                </c:pt>
                <c:pt idx="22">
                  <c:v>5.7827313014458592E-2</c:v>
                </c:pt>
                <c:pt idx="23">
                  <c:v>5.7827313014458592E-2</c:v>
                </c:pt>
                <c:pt idx="24">
                  <c:v>5.7657604737126847E-2</c:v>
                </c:pt>
                <c:pt idx="25">
                  <c:v>5.7657604737126847E-2</c:v>
                </c:pt>
                <c:pt idx="26">
                  <c:v>5.7657604737126847E-2</c:v>
                </c:pt>
                <c:pt idx="27">
                  <c:v>5.7541215500930255E-2</c:v>
                </c:pt>
                <c:pt idx="28">
                  <c:v>5.7541215500930255E-2</c:v>
                </c:pt>
                <c:pt idx="29">
                  <c:v>5.7541215500930255E-2</c:v>
                </c:pt>
                <c:pt idx="30">
                  <c:v>5.7461464246335407E-2</c:v>
                </c:pt>
                <c:pt idx="31">
                  <c:v>5.7461464246335407E-2</c:v>
                </c:pt>
                <c:pt idx="32">
                  <c:v>5.7461464246335407E-2</c:v>
                </c:pt>
                <c:pt idx="33">
                  <c:v>5.7406851314838719E-2</c:v>
                </c:pt>
                <c:pt idx="34">
                  <c:v>5.7406851314838719E-2</c:v>
                </c:pt>
                <c:pt idx="35">
                  <c:v>5.7406851314838719E-2</c:v>
                </c:pt>
                <c:pt idx="36">
                  <c:v>5.736946950700493E-2</c:v>
                </c:pt>
                <c:pt idx="37">
                  <c:v>5.736946950700493E-2</c:v>
                </c:pt>
                <c:pt idx="38">
                  <c:v>5.736946950700493E-2</c:v>
                </c:pt>
                <c:pt idx="39">
                  <c:v>5.7343889344122261E-2</c:v>
                </c:pt>
                <c:pt idx="40">
                  <c:v>5.7343889344122261E-2</c:v>
                </c:pt>
                <c:pt idx="41">
                  <c:v>5.7343889344122261E-2</c:v>
                </c:pt>
                <c:pt idx="42">
                  <c:v>5.7326388568196725E-2</c:v>
                </c:pt>
                <c:pt idx="43">
                  <c:v>5.7326388568196725E-2</c:v>
                </c:pt>
                <c:pt idx="44">
                  <c:v>5.7326388568196725E-2</c:v>
                </c:pt>
                <c:pt idx="45">
                  <c:v>5.7314417057110878E-2</c:v>
                </c:pt>
                <c:pt idx="46">
                  <c:v>5.7314417057110878E-2</c:v>
                </c:pt>
                <c:pt idx="47">
                  <c:v>5.7314417057110878E-2</c:v>
                </c:pt>
                <c:pt idx="48">
                  <c:v>5.7306228636184474E-2</c:v>
                </c:pt>
                <c:pt idx="49">
                  <c:v>5.7306228636184474E-2</c:v>
                </c:pt>
                <c:pt idx="50">
                  <c:v>5.7306228636184474E-2</c:v>
                </c:pt>
                <c:pt idx="51">
                  <c:v>5.7300628178364538E-2</c:v>
                </c:pt>
                <c:pt idx="52">
                  <c:v>5.7300628178364538E-2</c:v>
                </c:pt>
                <c:pt idx="53">
                  <c:v>5.7300628178364538E-2</c:v>
                </c:pt>
                <c:pt idx="54">
                  <c:v>5.7296797933481053E-2</c:v>
                </c:pt>
                <c:pt idx="55">
                  <c:v>5.7296797933481053E-2</c:v>
                </c:pt>
                <c:pt idx="56">
                  <c:v>5.7296797933481053E-2</c:v>
                </c:pt>
                <c:pt idx="57">
                  <c:v>5.7294178441757881E-2</c:v>
                </c:pt>
                <c:pt idx="58">
                  <c:v>5.7294178441757881E-2</c:v>
                </c:pt>
                <c:pt idx="59">
                  <c:v>5.7294178441757881E-2</c:v>
                </c:pt>
                <c:pt idx="60">
                  <c:v>5.7292387017732149E-2</c:v>
                </c:pt>
                <c:pt idx="61">
                  <c:v>5.7292387017732149E-2</c:v>
                </c:pt>
                <c:pt idx="62">
                  <c:v>5.7292387017732149E-2</c:v>
                </c:pt>
                <c:pt idx="63">
                  <c:v>5.7291161911855959E-2</c:v>
                </c:pt>
                <c:pt idx="64">
                  <c:v>5.7291161911855959E-2</c:v>
                </c:pt>
                <c:pt idx="65">
                  <c:v>5.7291161911855959E-2</c:v>
                </c:pt>
                <c:pt idx="66">
                  <c:v>5.729032410379991E-2</c:v>
                </c:pt>
                <c:pt idx="67">
                  <c:v>5.729032410379991E-2</c:v>
                </c:pt>
                <c:pt idx="68">
                  <c:v>5.729032410379991E-2</c:v>
                </c:pt>
                <c:pt idx="69">
                  <c:v>5.7289751159385713E-2</c:v>
                </c:pt>
                <c:pt idx="70">
                  <c:v>5.7289751159385713E-2</c:v>
                </c:pt>
                <c:pt idx="71">
                  <c:v>5.7289751159385713E-2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5-4C55-8857-64491DC7B5A2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'Colebrook-Template'!$K$218:$K$289</c:f>
              <c:numCache>
                <c:formatCode>General</c:formatCode>
                <c:ptCount val="72"/>
                <c:pt idx="0">
                  <c:v>6.4076895752923982E-2</c:v>
                </c:pt>
                <c:pt idx="1">
                  <c:v>6.4076895752923982E-2</c:v>
                </c:pt>
                <c:pt idx="2">
                  <c:v>6.4076895752923982E-2</c:v>
                </c:pt>
                <c:pt idx="3">
                  <c:v>6.2039455276716372E-2</c:v>
                </c:pt>
                <c:pt idx="4">
                  <c:v>6.2039455276716372E-2</c:v>
                </c:pt>
                <c:pt idx="5">
                  <c:v>6.2039455276716372E-2</c:v>
                </c:pt>
                <c:pt idx="6">
                  <c:v>6.057673870695994E-2</c:v>
                </c:pt>
                <c:pt idx="7">
                  <c:v>6.057673870695994E-2</c:v>
                </c:pt>
                <c:pt idx="8">
                  <c:v>6.057673870695994E-2</c:v>
                </c:pt>
                <c:pt idx="9">
                  <c:v>5.9539057812474205E-2</c:v>
                </c:pt>
                <c:pt idx="10">
                  <c:v>5.9539057812474205E-2</c:v>
                </c:pt>
                <c:pt idx="11">
                  <c:v>5.9539057812474205E-2</c:v>
                </c:pt>
                <c:pt idx="12">
                  <c:v>5.878395175150701E-2</c:v>
                </c:pt>
                <c:pt idx="13">
                  <c:v>5.878395175150701E-2</c:v>
                </c:pt>
                <c:pt idx="14">
                  <c:v>5.878395175150701E-2</c:v>
                </c:pt>
                <c:pt idx="15">
                  <c:v>5.8278225703674205E-2</c:v>
                </c:pt>
                <c:pt idx="16">
                  <c:v>5.8278225703674205E-2</c:v>
                </c:pt>
                <c:pt idx="17">
                  <c:v>5.8278225703674205E-2</c:v>
                </c:pt>
                <c:pt idx="18">
                  <c:v>5.7927548808509623E-2</c:v>
                </c:pt>
                <c:pt idx="19">
                  <c:v>5.7927548808509623E-2</c:v>
                </c:pt>
                <c:pt idx="20">
                  <c:v>5.7927548808509623E-2</c:v>
                </c:pt>
                <c:pt idx="21">
                  <c:v>5.7685356468409034E-2</c:v>
                </c:pt>
                <c:pt idx="22">
                  <c:v>5.7685356468409034E-2</c:v>
                </c:pt>
                <c:pt idx="23">
                  <c:v>5.7685356468409034E-2</c:v>
                </c:pt>
                <c:pt idx="24">
                  <c:v>5.7518599364806848E-2</c:v>
                </c:pt>
                <c:pt idx="25">
                  <c:v>5.7518599364806848E-2</c:v>
                </c:pt>
                <c:pt idx="26">
                  <c:v>5.7518599364806848E-2</c:v>
                </c:pt>
                <c:pt idx="27">
                  <c:v>5.7404023472725406E-2</c:v>
                </c:pt>
                <c:pt idx="28">
                  <c:v>5.7404023472725406E-2</c:v>
                </c:pt>
                <c:pt idx="29">
                  <c:v>5.7404023472725406E-2</c:v>
                </c:pt>
                <c:pt idx="30">
                  <c:v>5.7325414820962754E-2</c:v>
                </c:pt>
                <c:pt idx="31">
                  <c:v>5.7325414820962754E-2</c:v>
                </c:pt>
                <c:pt idx="32">
                  <c:v>5.7325414820962754E-2</c:v>
                </c:pt>
                <c:pt idx="33">
                  <c:v>5.7271537140163982E-2</c:v>
                </c:pt>
                <c:pt idx="34">
                  <c:v>5.7271537140163982E-2</c:v>
                </c:pt>
                <c:pt idx="35">
                  <c:v>5.7271537140163982E-2</c:v>
                </c:pt>
                <c:pt idx="36">
                  <c:v>5.7234636380908172E-2</c:v>
                </c:pt>
                <c:pt idx="37">
                  <c:v>5.7234636380908172E-2</c:v>
                </c:pt>
                <c:pt idx="38">
                  <c:v>5.7234636380908172E-2</c:v>
                </c:pt>
                <c:pt idx="39">
                  <c:v>5.7209374956732222E-2</c:v>
                </c:pt>
                <c:pt idx="40">
                  <c:v>5.7209374956732222E-2</c:v>
                </c:pt>
                <c:pt idx="41">
                  <c:v>5.7209374956732222E-2</c:v>
                </c:pt>
                <c:pt idx="42">
                  <c:v>5.7192087349165477E-2</c:v>
                </c:pt>
                <c:pt idx="43">
                  <c:v>5.7192087349165477E-2</c:v>
                </c:pt>
                <c:pt idx="44">
                  <c:v>5.7192087349165477E-2</c:v>
                </c:pt>
                <c:pt idx="45">
                  <c:v>5.7180259361553409E-2</c:v>
                </c:pt>
                <c:pt idx="46">
                  <c:v>5.7180259361553409E-2</c:v>
                </c:pt>
                <c:pt idx="47">
                  <c:v>5.7180259361553409E-2</c:v>
                </c:pt>
                <c:pt idx="48">
                  <c:v>5.7172168034403774E-2</c:v>
                </c:pt>
                <c:pt idx="49">
                  <c:v>5.7172168034403774E-2</c:v>
                </c:pt>
                <c:pt idx="50">
                  <c:v>5.7172168034403774E-2</c:v>
                </c:pt>
                <c:pt idx="51">
                  <c:v>5.7166633480398583E-2</c:v>
                </c:pt>
                <c:pt idx="52">
                  <c:v>5.7166633480398583E-2</c:v>
                </c:pt>
                <c:pt idx="53">
                  <c:v>5.7166633480398583E-2</c:v>
                </c:pt>
                <c:pt idx="54">
                  <c:v>5.7162848072667936E-2</c:v>
                </c:pt>
                <c:pt idx="55">
                  <c:v>5.7162848072667936E-2</c:v>
                </c:pt>
                <c:pt idx="56">
                  <c:v>5.7162848072667936E-2</c:v>
                </c:pt>
                <c:pt idx="57">
                  <c:v>5.7160259134717534E-2</c:v>
                </c:pt>
                <c:pt idx="58">
                  <c:v>5.7160259134717534E-2</c:v>
                </c:pt>
                <c:pt idx="59">
                  <c:v>5.7160259134717534E-2</c:v>
                </c:pt>
                <c:pt idx="60">
                  <c:v>5.7158488554320715E-2</c:v>
                </c:pt>
                <c:pt idx="61">
                  <c:v>5.7158488554320715E-2</c:v>
                </c:pt>
                <c:pt idx="62">
                  <c:v>5.7158488554320715E-2</c:v>
                </c:pt>
                <c:pt idx="63">
                  <c:v>5.7157277678716555E-2</c:v>
                </c:pt>
                <c:pt idx="64">
                  <c:v>5.7157277678716555E-2</c:v>
                </c:pt>
                <c:pt idx="65">
                  <c:v>5.7157277678716555E-2</c:v>
                </c:pt>
                <c:pt idx="66">
                  <c:v>5.7156449590977966E-2</c:v>
                </c:pt>
                <c:pt idx="67">
                  <c:v>5.7156449590977966E-2</c:v>
                </c:pt>
                <c:pt idx="68">
                  <c:v>5.7156449590977966E-2</c:v>
                </c:pt>
                <c:pt idx="69">
                  <c:v>5.7155883288636251E-2</c:v>
                </c:pt>
                <c:pt idx="70">
                  <c:v>5.7155883288636251E-2</c:v>
                </c:pt>
                <c:pt idx="71">
                  <c:v>5.7155883288636251E-2</c:v>
                </c:pt>
              </c:numCache>
            </c:numRef>
          </c:xVal>
          <c:yVal>
            <c:numRef>
              <c:f>'Colebrook-Template'!$I$218:$I$289</c:f>
              <c:numCache>
                <c:formatCode>General</c:formatCode>
                <c:ptCount val="72"/>
                <c:pt idx="0">
                  <c:v>6.620668622836505E-2</c:v>
                </c:pt>
                <c:pt idx="1">
                  <c:v>6.620668622836505E-2</c:v>
                </c:pt>
                <c:pt idx="2">
                  <c:v>6.620668622836505E-2</c:v>
                </c:pt>
                <c:pt idx="3">
                  <c:v>6.3697309425875037E-2</c:v>
                </c:pt>
                <c:pt idx="4">
                  <c:v>6.3697309425875037E-2</c:v>
                </c:pt>
                <c:pt idx="5">
                  <c:v>6.3697309425875037E-2</c:v>
                </c:pt>
                <c:pt idx="6">
                  <c:v>6.1866912178096756E-2</c:v>
                </c:pt>
                <c:pt idx="7">
                  <c:v>6.1866912178096756E-2</c:v>
                </c:pt>
                <c:pt idx="8">
                  <c:v>6.1866912178096756E-2</c:v>
                </c:pt>
                <c:pt idx="9">
                  <c:v>6.0539338369594561E-2</c:v>
                </c:pt>
                <c:pt idx="10">
                  <c:v>6.0539338369594561E-2</c:v>
                </c:pt>
                <c:pt idx="11">
                  <c:v>6.0539338369594561E-2</c:v>
                </c:pt>
                <c:pt idx="12">
                  <c:v>5.9581587228824763E-2</c:v>
                </c:pt>
                <c:pt idx="13">
                  <c:v>5.9581587228824763E-2</c:v>
                </c:pt>
                <c:pt idx="14">
                  <c:v>5.9581587228824763E-2</c:v>
                </c:pt>
                <c:pt idx="15">
                  <c:v>5.8893084961344981E-2</c:v>
                </c:pt>
                <c:pt idx="16">
                  <c:v>5.8893084961344981E-2</c:v>
                </c:pt>
                <c:pt idx="17">
                  <c:v>5.8893084961344981E-2</c:v>
                </c:pt>
                <c:pt idx="18">
                  <c:v>5.8399774620046883E-2</c:v>
                </c:pt>
                <c:pt idx="19">
                  <c:v>5.8399774620046883E-2</c:v>
                </c:pt>
                <c:pt idx="20">
                  <c:v>5.8399774620046883E-2</c:v>
                </c:pt>
                <c:pt idx="21">
                  <c:v>5.8047088693949735E-2</c:v>
                </c:pt>
                <c:pt idx="22">
                  <c:v>5.8047088693949735E-2</c:v>
                </c:pt>
                <c:pt idx="23">
                  <c:v>5.8047088693949735E-2</c:v>
                </c:pt>
                <c:pt idx="24">
                  <c:v>5.7795402307740149E-2</c:v>
                </c:pt>
                <c:pt idx="25">
                  <c:v>5.7795402307740149E-2</c:v>
                </c:pt>
                <c:pt idx="26">
                  <c:v>5.7795402307740149E-2</c:v>
                </c:pt>
                <c:pt idx="27">
                  <c:v>5.7616024942353981E-2</c:v>
                </c:pt>
                <c:pt idx="28">
                  <c:v>5.7616024942353981E-2</c:v>
                </c:pt>
                <c:pt idx="29">
                  <c:v>5.7616024942353981E-2</c:v>
                </c:pt>
                <c:pt idx="30">
                  <c:v>5.7488301077819506E-2</c:v>
                </c:pt>
                <c:pt idx="31">
                  <c:v>5.7488301077819506E-2</c:v>
                </c:pt>
                <c:pt idx="32">
                  <c:v>5.7488301077819506E-2</c:v>
                </c:pt>
                <c:pt idx="33">
                  <c:v>5.7397417725870759E-2</c:v>
                </c:pt>
                <c:pt idx="34">
                  <c:v>5.7397417725870759E-2</c:v>
                </c:pt>
                <c:pt idx="35">
                  <c:v>5.7397417725870759E-2</c:v>
                </c:pt>
                <c:pt idx="36">
                  <c:v>5.7332781341040251E-2</c:v>
                </c:pt>
                <c:pt idx="37">
                  <c:v>5.7332781341040251E-2</c:v>
                </c:pt>
                <c:pt idx="38">
                  <c:v>5.7332781341040251E-2</c:v>
                </c:pt>
                <c:pt idx="39">
                  <c:v>5.7286827316237736E-2</c:v>
                </c:pt>
                <c:pt idx="40">
                  <c:v>5.7286827316237736E-2</c:v>
                </c:pt>
                <c:pt idx="41">
                  <c:v>5.7286827316237736E-2</c:v>
                </c:pt>
                <c:pt idx="42">
                  <c:v>5.7254164018080422E-2</c:v>
                </c:pt>
                <c:pt idx="43">
                  <c:v>5.7254164018080422E-2</c:v>
                </c:pt>
                <c:pt idx="44">
                  <c:v>5.7254164018080422E-2</c:v>
                </c:pt>
                <c:pt idx="45">
                  <c:v>5.7230951796617427E-2</c:v>
                </c:pt>
                <c:pt idx="46">
                  <c:v>5.7230951796617427E-2</c:v>
                </c:pt>
                <c:pt idx="47">
                  <c:v>5.7230951796617427E-2</c:v>
                </c:pt>
                <c:pt idx="48">
                  <c:v>5.7214458071651396E-2</c:v>
                </c:pt>
                <c:pt idx="49">
                  <c:v>5.7214458071651396E-2</c:v>
                </c:pt>
                <c:pt idx="50">
                  <c:v>5.7214458071651396E-2</c:v>
                </c:pt>
                <c:pt idx="51">
                  <c:v>5.720273930805915E-2</c:v>
                </c:pt>
                <c:pt idx="52">
                  <c:v>5.720273930805915E-2</c:v>
                </c:pt>
                <c:pt idx="53">
                  <c:v>5.720273930805915E-2</c:v>
                </c:pt>
                <c:pt idx="54">
                  <c:v>5.7194413704041012E-2</c:v>
                </c:pt>
                <c:pt idx="55">
                  <c:v>5.7194413704041012E-2</c:v>
                </c:pt>
                <c:pt idx="56">
                  <c:v>5.7194413704041012E-2</c:v>
                </c:pt>
                <c:pt idx="57">
                  <c:v>5.7188499034975374E-2</c:v>
                </c:pt>
                <c:pt idx="58">
                  <c:v>5.7188499034975374E-2</c:v>
                </c:pt>
                <c:pt idx="59">
                  <c:v>5.7188499034975374E-2</c:v>
                </c:pt>
                <c:pt idx="60">
                  <c:v>5.7184297278406362E-2</c:v>
                </c:pt>
                <c:pt idx="61">
                  <c:v>5.7184297278406362E-2</c:v>
                </c:pt>
                <c:pt idx="62">
                  <c:v>5.7184297278406362E-2</c:v>
                </c:pt>
                <c:pt idx="63">
                  <c:v>5.7181312436746054E-2</c:v>
                </c:pt>
                <c:pt idx="64">
                  <c:v>5.7181312436746054E-2</c:v>
                </c:pt>
                <c:pt idx="65">
                  <c:v>5.7181312436746054E-2</c:v>
                </c:pt>
                <c:pt idx="66">
                  <c:v>5.7179192101863702E-2</c:v>
                </c:pt>
                <c:pt idx="67">
                  <c:v>5.7179192101863702E-2</c:v>
                </c:pt>
                <c:pt idx="68">
                  <c:v>5.7179192101863702E-2</c:v>
                </c:pt>
                <c:pt idx="69">
                  <c:v>5.7177685902462361E-2</c:v>
                </c:pt>
                <c:pt idx="70">
                  <c:v>5.7177685902462361E-2</c:v>
                </c:pt>
                <c:pt idx="71">
                  <c:v>5.7177685902462361E-2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5-4C55-8857-64491DC7B5A2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'Colebrook-Template'!$K$218:$K$289</c:f>
              <c:numCache>
                <c:formatCode>General</c:formatCode>
                <c:ptCount val="72"/>
                <c:pt idx="0">
                  <c:v>6.4076895752923982E-2</c:v>
                </c:pt>
                <c:pt idx="1">
                  <c:v>6.4076895752923982E-2</c:v>
                </c:pt>
                <c:pt idx="2">
                  <c:v>6.4076895752923982E-2</c:v>
                </c:pt>
                <c:pt idx="3">
                  <c:v>6.2039455276716372E-2</c:v>
                </c:pt>
                <c:pt idx="4">
                  <c:v>6.2039455276716372E-2</c:v>
                </c:pt>
                <c:pt idx="5">
                  <c:v>6.2039455276716372E-2</c:v>
                </c:pt>
                <c:pt idx="6">
                  <c:v>6.057673870695994E-2</c:v>
                </c:pt>
                <c:pt idx="7">
                  <c:v>6.057673870695994E-2</c:v>
                </c:pt>
                <c:pt idx="8">
                  <c:v>6.057673870695994E-2</c:v>
                </c:pt>
                <c:pt idx="9">
                  <c:v>5.9539057812474205E-2</c:v>
                </c:pt>
                <c:pt idx="10">
                  <c:v>5.9539057812474205E-2</c:v>
                </c:pt>
                <c:pt idx="11">
                  <c:v>5.9539057812474205E-2</c:v>
                </c:pt>
                <c:pt idx="12">
                  <c:v>5.878395175150701E-2</c:v>
                </c:pt>
                <c:pt idx="13">
                  <c:v>5.878395175150701E-2</c:v>
                </c:pt>
                <c:pt idx="14">
                  <c:v>5.878395175150701E-2</c:v>
                </c:pt>
                <c:pt idx="15">
                  <c:v>5.8278225703674205E-2</c:v>
                </c:pt>
                <c:pt idx="16">
                  <c:v>5.8278225703674205E-2</c:v>
                </c:pt>
                <c:pt idx="17">
                  <c:v>5.8278225703674205E-2</c:v>
                </c:pt>
                <c:pt idx="18">
                  <c:v>5.7927548808509623E-2</c:v>
                </c:pt>
                <c:pt idx="19">
                  <c:v>5.7927548808509623E-2</c:v>
                </c:pt>
                <c:pt idx="20">
                  <c:v>5.7927548808509623E-2</c:v>
                </c:pt>
                <c:pt idx="21">
                  <c:v>5.7685356468409034E-2</c:v>
                </c:pt>
                <c:pt idx="22">
                  <c:v>5.7685356468409034E-2</c:v>
                </c:pt>
                <c:pt idx="23">
                  <c:v>5.7685356468409034E-2</c:v>
                </c:pt>
                <c:pt idx="24">
                  <c:v>5.7518599364806848E-2</c:v>
                </c:pt>
                <c:pt idx="25">
                  <c:v>5.7518599364806848E-2</c:v>
                </c:pt>
                <c:pt idx="26">
                  <c:v>5.7518599364806848E-2</c:v>
                </c:pt>
                <c:pt idx="27">
                  <c:v>5.7404023472725406E-2</c:v>
                </c:pt>
                <c:pt idx="28">
                  <c:v>5.7404023472725406E-2</c:v>
                </c:pt>
                <c:pt idx="29">
                  <c:v>5.7404023472725406E-2</c:v>
                </c:pt>
                <c:pt idx="30">
                  <c:v>5.7325414820962754E-2</c:v>
                </c:pt>
                <c:pt idx="31">
                  <c:v>5.7325414820962754E-2</c:v>
                </c:pt>
                <c:pt idx="32">
                  <c:v>5.7325414820962754E-2</c:v>
                </c:pt>
                <c:pt idx="33">
                  <c:v>5.7271537140163982E-2</c:v>
                </c:pt>
                <c:pt idx="34">
                  <c:v>5.7271537140163982E-2</c:v>
                </c:pt>
                <c:pt idx="35">
                  <c:v>5.7271537140163982E-2</c:v>
                </c:pt>
                <c:pt idx="36">
                  <c:v>5.7234636380908172E-2</c:v>
                </c:pt>
                <c:pt idx="37">
                  <c:v>5.7234636380908172E-2</c:v>
                </c:pt>
                <c:pt idx="38">
                  <c:v>5.7234636380908172E-2</c:v>
                </c:pt>
                <c:pt idx="39">
                  <c:v>5.7209374956732222E-2</c:v>
                </c:pt>
                <c:pt idx="40">
                  <c:v>5.7209374956732222E-2</c:v>
                </c:pt>
                <c:pt idx="41">
                  <c:v>5.7209374956732222E-2</c:v>
                </c:pt>
                <c:pt idx="42">
                  <c:v>5.7192087349165477E-2</c:v>
                </c:pt>
                <c:pt idx="43">
                  <c:v>5.7192087349165477E-2</c:v>
                </c:pt>
                <c:pt idx="44">
                  <c:v>5.7192087349165477E-2</c:v>
                </c:pt>
                <c:pt idx="45">
                  <c:v>5.7180259361553409E-2</c:v>
                </c:pt>
                <c:pt idx="46">
                  <c:v>5.7180259361553409E-2</c:v>
                </c:pt>
                <c:pt idx="47">
                  <c:v>5.7180259361553409E-2</c:v>
                </c:pt>
                <c:pt idx="48">
                  <c:v>5.7172168034403774E-2</c:v>
                </c:pt>
                <c:pt idx="49">
                  <c:v>5.7172168034403774E-2</c:v>
                </c:pt>
                <c:pt idx="50">
                  <c:v>5.7172168034403774E-2</c:v>
                </c:pt>
                <c:pt idx="51">
                  <c:v>5.7166633480398583E-2</c:v>
                </c:pt>
                <c:pt idx="52">
                  <c:v>5.7166633480398583E-2</c:v>
                </c:pt>
                <c:pt idx="53">
                  <c:v>5.7166633480398583E-2</c:v>
                </c:pt>
                <c:pt idx="54">
                  <c:v>5.7162848072667936E-2</c:v>
                </c:pt>
                <c:pt idx="55">
                  <c:v>5.7162848072667936E-2</c:v>
                </c:pt>
                <c:pt idx="56">
                  <c:v>5.7162848072667936E-2</c:v>
                </c:pt>
                <c:pt idx="57">
                  <c:v>5.7160259134717534E-2</c:v>
                </c:pt>
                <c:pt idx="58">
                  <c:v>5.7160259134717534E-2</c:v>
                </c:pt>
                <c:pt idx="59">
                  <c:v>5.7160259134717534E-2</c:v>
                </c:pt>
                <c:pt idx="60">
                  <c:v>5.7158488554320715E-2</c:v>
                </c:pt>
                <c:pt idx="61">
                  <c:v>5.7158488554320715E-2</c:v>
                </c:pt>
                <c:pt idx="62">
                  <c:v>5.7158488554320715E-2</c:v>
                </c:pt>
                <c:pt idx="63">
                  <c:v>5.7157277678716555E-2</c:v>
                </c:pt>
                <c:pt idx="64">
                  <c:v>5.7157277678716555E-2</c:v>
                </c:pt>
                <c:pt idx="65">
                  <c:v>5.7157277678716555E-2</c:v>
                </c:pt>
                <c:pt idx="66">
                  <c:v>5.7156449590977966E-2</c:v>
                </c:pt>
                <c:pt idx="67">
                  <c:v>5.7156449590977966E-2</c:v>
                </c:pt>
                <c:pt idx="68">
                  <c:v>5.7156449590977966E-2</c:v>
                </c:pt>
                <c:pt idx="69">
                  <c:v>5.7155883288636251E-2</c:v>
                </c:pt>
                <c:pt idx="70">
                  <c:v>5.7155883288636251E-2</c:v>
                </c:pt>
                <c:pt idx="71">
                  <c:v>5.7155883288636251E-2</c:v>
                </c:pt>
              </c:numCache>
            </c:numRef>
          </c:xVal>
          <c:yVal>
            <c:numRef>
              <c:f>'Colebrook-Template'!$G$218:$G$289</c:f>
              <c:numCache>
                <c:formatCode>General</c:formatCode>
                <c:ptCount val="72"/>
                <c:pt idx="0">
                  <c:v>6.4077598275892933E-2</c:v>
                </c:pt>
                <c:pt idx="1">
                  <c:v>6.4077598275892933E-2</c:v>
                </c:pt>
                <c:pt idx="2">
                  <c:v>6.4077598275892933E-2</c:v>
                </c:pt>
                <c:pt idx="3">
                  <c:v>6.2039895307412156E-2</c:v>
                </c:pt>
                <c:pt idx="4">
                  <c:v>6.2039895307412156E-2</c:v>
                </c:pt>
                <c:pt idx="5">
                  <c:v>6.2039895307412156E-2</c:v>
                </c:pt>
                <c:pt idx="6">
                  <c:v>6.0577043157229386E-2</c:v>
                </c:pt>
                <c:pt idx="7">
                  <c:v>6.0577043157229386E-2</c:v>
                </c:pt>
                <c:pt idx="8">
                  <c:v>6.0577043157229386E-2</c:v>
                </c:pt>
                <c:pt idx="9">
                  <c:v>5.9539287962991912E-2</c:v>
                </c:pt>
                <c:pt idx="10">
                  <c:v>5.9539287962991912E-2</c:v>
                </c:pt>
                <c:pt idx="11">
                  <c:v>5.9539287962991912E-2</c:v>
                </c:pt>
                <c:pt idx="12">
                  <c:v>5.8810529675191021E-2</c:v>
                </c:pt>
                <c:pt idx="13">
                  <c:v>5.8810529675191021E-2</c:v>
                </c:pt>
                <c:pt idx="14">
                  <c:v>5.8810529675191021E-2</c:v>
                </c:pt>
                <c:pt idx="15">
                  <c:v>5.8302380099914022E-2</c:v>
                </c:pt>
                <c:pt idx="16">
                  <c:v>5.8302380099914022E-2</c:v>
                </c:pt>
                <c:pt idx="17">
                  <c:v>5.8302380099914022E-2</c:v>
                </c:pt>
                <c:pt idx="18">
                  <c:v>5.795011698988356E-2</c:v>
                </c:pt>
                <c:pt idx="19">
                  <c:v>5.795011698988356E-2</c:v>
                </c:pt>
                <c:pt idx="20">
                  <c:v>5.795011698988356E-2</c:v>
                </c:pt>
                <c:pt idx="21">
                  <c:v>5.7706872993081297E-2</c:v>
                </c:pt>
                <c:pt idx="22">
                  <c:v>5.7706872993081297E-2</c:v>
                </c:pt>
                <c:pt idx="23">
                  <c:v>5.7706872993081297E-2</c:v>
                </c:pt>
                <c:pt idx="24">
                  <c:v>5.7539412213235969E-2</c:v>
                </c:pt>
                <c:pt idx="25">
                  <c:v>5.7539412213235969E-2</c:v>
                </c:pt>
                <c:pt idx="26">
                  <c:v>5.7539412213235969E-2</c:v>
                </c:pt>
                <c:pt idx="27">
                  <c:v>5.7424362359530967E-2</c:v>
                </c:pt>
                <c:pt idx="28">
                  <c:v>5.7424362359530967E-2</c:v>
                </c:pt>
                <c:pt idx="29">
                  <c:v>5.7424362359530967E-2</c:v>
                </c:pt>
                <c:pt idx="30">
                  <c:v>5.7345432973956861E-2</c:v>
                </c:pt>
                <c:pt idx="31">
                  <c:v>5.7345432973956861E-2</c:v>
                </c:pt>
                <c:pt idx="32">
                  <c:v>5.7345432973956861E-2</c:v>
                </c:pt>
                <c:pt idx="33">
                  <c:v>5.7291337539977963E-2</c:v>
                </c:pt>
                <c:pt idx="34">
                  <c:v>5.7291337539977963E-2</c:v>
                </c:pt>
                <c:pt idx="35">
                  <c:v>5.7291337539977963E-2</c:v>
                </c:pt>
                <c:pt idx="36">
                  <c:v>5.7254288611179767E-2</c:v>
                </c:pt>
                <c:pt idx="37">
                  <c:v>5.7254288611179767E-2</c:v>
                </c:pt>
                <c:pt idx="38">
                  <c:v>5.7254288611179767E-2</c:v>
                </c:pt>
                <c:pt idx="39">
                  <c:v>5.7228926206486716E-2</c:v>
                </c:pt>
                <c:pt idx="40">
                  <c:v>5.7228926206486716E-2</c:v>
                </c:pt>
                <c:pt idx="41">
                  <c:v>5.7228926206486716E-2</c:v>
                </c:pt>
                <c:pt idx="42">
                  <c:v>5.7211569704837262E-2</c:v>
                </c:pt>
                <c:pt idx="43">
                  <c:v>5.7211569704837262E-2</c:v>
                </c:pt>
                <c:pt idx="44">
                  <c:v>5.7211569704837262E-2</c:v>
                </c:pt>
                <c:pt idx="45">
                  <c:v>5.7199694679652913E-2</c:v>
                </c:pt>
                <c:pt idx="46">
                  <c:v>5.7199694679652913E-2</c:v>
                </c:pt>
                <c:pt idx="47">
                  <c:v>5.7199694679652913E-2</c:v>
                </c:pt>
                <c:pt idx="48">
                  <c:v>5.7191571221173382E-2</c:v>
                </c:pt>
                <c:pt idx="49">
                  <c:v>5.7191571221173382E-2</c:v>
                </c:pt>
                <c:pt idx="50">
                  <c:v>5.7191571221173382E-2</c:v>
                </c:pt>
                <c:pt idx="51">
                  <c:v>5.7186014710636196E-2</c:v>
                </c:pt>
                <c:pt idx="52">
                  <c:v>5.7186014710636196E-2</c:v>
                </c:pt>
                <c:pt idx="53">
                  <c:v>5.7186014710636196E-2</c:v>
                </c:pt>
                <c:pt idx="54">
                  <c:v>5.7182214295657931E-2</c:v>
                </c:pt>
                <c:pt idx="55">
                  <c:v>5.7182214295657931E-2</c:v>
                </c:pt>
                <c:pt idx="56">
                  <c:v>5.7182214295657931E-2</c:v>
                </c:pt>
                <c:pt idx="57">
                  <c:v>5.7179615098595767E-2</c:v>
                </c:pt>
                <c:pt idx="58">
                  <c:v>5.7179615098595767E-2</c:v>
                </c:pt>
                <c:pt idx="59">
                  <c:v>5.7179615098595767E-2</c:v>
                </c:pt>
                <c:pt idx="60">
                  <c:v>5.7177837504182406E-2</c:v>
                </c:pt>
                <c:pt idx="61">
                  <c:v>5.7177837504182406E-2</c:v>
                </c:pt>
                <c:pt idx="62">
                  <c:v>5.7177837504182406E-2</c:v>
                </c:pt>
                <c:pt idx="63">
                  <c:v>5.7176621832823467E-2</c:v>
                </c:pt>
                <c:pt idx="64">
                  <c:v>5.7176621832823467E-2</c:v>
                </c:pt>
                <c:pt idx="65">
                  <c:v>5.7176621832823467E-2</c:v>
                </c:pt>
                <c:pt idx="66">
                  <c:v>5.7175790465871207E-2</c:v>
                </c:pt>
                <c:pt idx="67">
                  <c:v>5.7175790465871207E-2</c:v>
                </c:pt>
                <c:pt idx="68">
                  <c:v>5.7175790465871207E-2</c:v>
                </c:pt>
                <c:pt idx="69">
                  <c:v>5.7175221921207948E-2</c:v>
                </c:pt>
                <c:pt idx="70">
                  <c:v>5.7175221921207948E-2</c:v>
                </c:pt>
                <c:pt idx="71">
                  <c:v>5.7175221921207948E-2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5-4C55-8857-64491DC7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in val="5.6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ax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'Colebrook-Template'!$K$290:$K$361</c:f>
              <c:numCache>
                <c:formatCode>General</c:formatCode>
                <c:ptCount val="72"/>
                <c:pt idx="0">
                  <c:v>7.0700292352728317E-2</c:v>
                </c:pt>
                <c:pt idx="1">
                  <c:v>7.0700292352728317E-2</c:v>
                </c:pt>
                <c:pt idx="2">
                  <c:v>7.0700292352728317E-2</c:v>
                </c:pt>
                <c:pt idx="3">
                  <c:v>6.8888308880243776E-2</c:v>
                </c:pt>
                <c:pt idx="4">
                  <c:v>6.8888308880243776E-2</c:v>
                </c:pt>
                <c:pt idx="5">
                  <c:v>6.8888308880243776E-2</c:v>
                </c:pt>
                <c:pt idx="6">
                  <c:v>6.7602735919419843E-2</c:v>
                </c:pt>
                <c:pt idx="7">
                  <c:v>6.7602735919419843E-2</c:v>
                </c:pt>
                <c:pt idx="8">
                  <c:v>6.7602735919419843E-2</c:v>
                </c:pt>
                <c:pt idx="9">
                  <c:v>6.6699332493207364E-2</c:v>
                </c:pt>
                <c:pt idx="10">
                  <c:v>6.6699332493207364E-2</c:v>
                </c:pt>
                <c:pt idx="11">
                  <c:v>6.6699332493207364E-2</c:v>
                </c:pt>
                <c:pt idx="12">
                  <c:v>6.6069494417925811E-2</c:v>
                </c:pt>
                <c:pt idx="13">
                  <c:v>6.6069494417925811E-2</c:v>
                </c:pt>
                <c:pt idx="14">
                  <c:v>6.6069494417925811E-2</c:v>
                </c:pt>
                <c:pt idx="15">
                  <c:v>6.5632716302238631E-2</c:v>
                </c:pt>
                <c:pt idx="16">
                  <c:v>6.5632716302238631E-2</c:v>
                </c:pt>
                <c:pt idx="17">
                  <c:v>6.5632716302238631E-2</c:v>
                </c:pt>
                <c:pt idx="18">
                  <c:v>6.5331131048771418E-2</c:v>
                </c:pt>
                <c:pt idx="19">
                  <c:v>6.5331131048771418E-2</c:v>
                </c:pt>
                <c:pt idx="20">
                  <c:v>6.5331131048771418E-2</c:v>
                </c:pt>
                <c:pt idx="21">
                  <c:v>6.5123470887359786E-2</c:v>
                </c:pt>
                <c:pt idx="22">
                  <c:v>6.5123470887359786E-2</c:v>
                </c:pt>
                <c:pt idx="23">
                  <c:v>6.5123470887359786E-2</c:v>
                </c:pt>
                <c:pt idx="24">
                  <c:v>6.4980793112703994E-2</c:v>
                </c:pt>
                <c:pt idx="25">
                  <c:v>6.4980793112703994E-2</c:v>
                </c:pt>
                <c:pt idx="26">
                  <c:v>6.4980793112703994E-2</c:v>
                </c:pt>
                <c:pt idx="27">
                  <c:v>6.4882906458945372E-2</c:v>
                </c:pt>
                <c:pt idx="28">
                  <c:v>6.4882906458945372E-2</c:v>
                </c:pt>
                <c:pt idx="29">
                  <c:v>6.4882906458945372E-2</c:v>
                </c:pt>
                <c:pt idx="30">
                  <c:v>6.4815816746775931E-2</c:v>
                </c:pt>
                <c:pt idx="31">
                  <c:v>6.4815816746775931E-2</c:v>
                </c:pt>
                <c:pt idx="32">
                  <c:v>6.4815816746775931E-2</c:v>
                </c:pt>
                <c:pt idx="33">
                  <c:v>6.4769866522683892E-2</c:v>
                </c:pt>
                <c:pt idx="34">
                  <c:v>6.4769866522683892E-2</c:v>
                </c:pt>
                <c:pt idx="35">
                  <c:v>6.4769866522683892E-2</c:v>
                </c:pt>
                <c:pt idx="36">
                  <c:v>6.473841056577892E-2</c:v>
                </c:pt>
                <c:pt idx="37">
                  <c:v>6.473841056577892E-2</c:v>
                </c:pt>
                <c:pt idx="38">
                  <c:v>6.473841056577892E-2</c:v>
                </c:pt>
                <c:pt idx="39">
                  <c:v>6.4716883718788629E-2</c:v>
                </c:pt>
                <c:pt idx="40">
                  <c:v>6.4716883718788629E-2</c:v>
                </c:pt>
                <c:pt idx="41">
                  <c:v>6.4716883718788629E-2</c:v>
                </c:pt>
                <c:pt idx="42">
                  <c:v>6.4702155235232567E-2</c:v>
                </c:pt>
                <c:pt idx="43">
                  <c:v>6.4702155235232567E-2</c:v>
                </c:pt>
                <c:pt idx="44">
                  <c:v>6.4702155235232567E-2</c:v>
                </c:pt>
                <c:pt idx="45">
                  <c:v>6.4692079752762019E-2</c:v>
                </c:pt>
                <c:pt idx="46">
                  <c:v>6.4692079752762019E-2</c:v>
                </c:pt>
                <c:pt idx="47">
                  <c:v>6.4692079752762019E-2</c:v>
                </c:pt>
                <c:pt idx="48">
                  <c:v>6.4685188025458015E-2</c:v>
                </c:pt>
                <c:pt idx="49">
                  <c:v>6.4685188025458015E-2</c:v>
                </c:pt>
                <c:pt idx="50">
                  <c:v>6.4685188025458015E-2</c:v>
                </c:pt>
                <c:pt idx="51">
                  <c:v>6.4680474357245679E-2</c:v>
                </c:pt>
                <c:pt idx="52">
                  <c:v>6.4680474357245679E-2</c:v>
                </c:pt>
                <c:pt idx="53">
                  <c:v>6.4680474357245679E-2</c:v>
                </c:pt>
                <c:pt idx="54">
                  <c:v>6.4677250563958816E-2</c:v>
                </c:pt>
                <c:pt idx="55">
                  <c:v>6.4677250563958816E-2</c:v>
                </c:pt>
                <c:pt idx="56">
                  <c:v>6.4677250563958816E-2</c:v>
                </c:pt>
                <c:pt idx="57">
                  <c:v>6.4675045804527417E-2</c:v>
                </c:pt>
                <c:pt idx="58">
                  <c:v>6.4675045804527417E-2</c:v>
                </c:pt>
                <c:pt idx="59">
                  <c:v>6.4675045804527417E-2</c:v>
                </c:pt>
                <c:pt idx="60">
                  <c:v>6.4673538000187006E-2</c:v>
                </c:pt>
                <c:pt idx="61">
                  <c:v>6.4673538000187006E-2</c:v>
                </c:pt>
                <c:pt idx="62">
                  <c:v>6.4673538000187006E-2</c:v>
                </c:pt>
                <c:pt idx="63">
                  <c:v>6.4672506850130401E-2</c:v>
                </c:pt>
                <c:pt idx="64">
                  <c:v>6.4672506850130401E-2</c:v>
                </c:pt>
                <c:pt idx="65">
                  <c:v>6.4672506850130401E-2</c:v>
                </c:pt>
                <c:pt idx="66">
                  <c:v>6.4671801679998656E-2</c:v>
                </c:pt>
                <c:pt idx="67">
                  <c:v>6.4671801679998656E-2</c:v>
                </c:pt>
                <c:pt idx="68">
                  <c:v>6.4671801679998656E-2</c:v>
                </c:pt>
                <c:pt idx="69">
                  <c:v>6.4671319440655142E-2</c:v>
                </c:pt>
                <c:pt idx="70">
                  <c:v>6.4671319440655142E-2</c:v>
                </c:pt>
                <c:pt idx="71">
                  <c:v>6.4671319440655142E-2</c:v>
                </c:pt>
              </c:numCache>
            </c:numRef>
          </c:xVal>
          <c:yVal>
            <c:numRef>
              <c:f>'Colebrook-Template'!$H$290:$H$361</c:f>
              <c:numCache>
                <c:formatCode>General</c:formatCode>
                <c:ptCount val="72"/>
                <c:pt idx="0">
                  <c:v>7.1259031755295965E-2</c:v>
                </c:pt>
                <c:pt idx="1">
                  <c:v>7.1259031755295965E-2</c:v>
                </c:pt>
                <c:pt idx="2">
                  <c:v>7.1259031755295965E-2</c:v>
                </c:pt>
                <c:pt idx="3">
                  <c:v>6.927898757084261E-2</c:v>
                </c:pt>
                <c:pt idx="4">
                  <c:v>6.927898757084261E-2</c:v>
                </c:pt>
                <c:pt idx="5">
                  <c:v>6.927898757084261E-2</c:v>
                </c:pt>
                <c:pt idx="6">
                  <c:v>6.7894020153643722E-2</c:v>
                </c:pt>
                <c:pt idx="7">
                  <c:v>6.7894020153643722E-2</c:v>
                </c:pt>
                <c:pt idx="8">
                  <c:v>6.7894020153643722E-2</c:v>
                </c:pt>
                <c:pt idx="9">
                  <c:v>6.6931050075233478E-2</c:v>
                </c:pt>
                <c:pt idx="10">
                  <c:v>6.6931050075233478E-2</c:v>
                </c:pt>
                <c:pt idx="11">
                  <c:v>6.6931050075233478E-2</c:v>
                </c:pt>
                <c:pt idx="12">
                  <c:v>6.626489857052148E-2</c:v>
                </c:pt>
                <c:pt idx="13">
                  <c:v>6.626489857052148E-2</c:v>
                </c:pt>
                <c:pt idx="14">
                  <c:v>6.626489857052148E-2</c:v>
                </c:pt>
                <c:pt idx="15">
                  <c:v>6.5805474870237524E-2</c:v>
                </c:pt>
                <c:pt idx="16">
                  <c:v>6.5805474870237524E-2</c:v>
                </c:pt>
                <c:pt idx="17">
                  <c:v>6.5805474870237524E-2</c:v>
                </c:pt>
                <c:pt idx="18">
                  <c:v>6.5489486327270724E-2</c:v>
                </c:pt>
                <c:pt idx="19">
                  <c:v>6.5489486327270724E-2</c:v>
                </c:pt>
                <c:pt idx="20">
                  <c:v>6.5489486327270724E-2</c:v>
                </c:pt>
                <c:pt idx="21">
                  <c:v>6.5272501067193497E-2</c:v>
                </c:pt>
                <c:pt idx="22">
                  <c:v>6.5272501067193497E-2</c:v>
                </c:pt>
                <c:pt idx="23">
                  <c:v>6.5272501067193497E-2</c:v>
                </c:pt>
                <c:pt idx="24">
                  <c:v>6.5123698619174039E-2</c:v>
                </c:pt>
                <c:pt idx="25">
                  <c:v>6.5123698619174039E-2</c:v>
                </c:pt>
                <c:pt idx="26">
                  <c:v>6.5123698619174039E-2</c:v>
                </c:pt>
                <c:pt idx="27">
                  <c:v>6.5021743801369755E-2</c:v>
                </c:pt>
                <c:pt idx="28">
                  <c:v>6.5021743801369755E-2</c:v>
                </c:pt>
                <c:pt idx="29">
                  <c:v>6.5021743801369755E-2</c:v>
                </c:pt>
                <c:pt idx="30">
                  <c:v>6.4951928972457051E-2</c:v>
                </c:pt>
                <c:pt idx="31">
                  <c:v>6.4951928972457051E-2</c:v>
                </c:pt>
                <c:pt idx="32">
                  <c:v>6.4951928972457051E-2</c:v>
                </c:pt>
                <c:pt idx="33">
                  <c:v>6.4904142002464693E-2</c:v>
                </c:pt>
                <c:pt idx="34">
                  <c:v>6.4904142002464693E-2</c:v>
                </c:pt>
                <c:pt idx="35">
                  <c:v>6.4904142002464693E-2</c:v>
                </c:pt>
                <c:pt idx="36">
                  <c:v>6.4871442623261139E-2</c:v>
                </c:pt>
                <c:pt idx="37">
                  <c:v>6.4871442623261139E-2</c:v>
                </c:pt>
                <c:pt idx="38">
                  <c:v>6.4871442623261139E-2</c:v>
                </c:pt>
                <c:pt idx="39">
                  <c:v>6.4849071385173193E-2</c:v>
                </c:pt>
                <c:pt idx="40">
                  <c:v>6.4849071385173193E-2</c:v>
                </c:pt>
                <c:pt idx="41">
                  <c:v>6.4849071385173193E-2</c:v>
                </c:pt>
                <c:pt idx="42">
                  <c:v>6.483376824272491E-2</c:v>
                </c:pt>
                <c:pt idx="43">
                  <c:v>6.483376824272491E-2</c:v>
                </c:pt>
                <c:pt idx="44">
                  <c:v>6.483376824272491E-2</c:v>
                </c:pt>
                <c:pt idx="45">
                  <c:v>6.4823301082661433E-2</c:v>
                </c:pt>
                <c:pt idx="46">
                  <c:v>6.4823301082661433E-2</c:v>
                </c:pt>
                <c:pt idx="47">
                  <c:v>6.4823301082661433E-2</c:v>
                </c:pt>
                <c:pt idx="48">
                  <c:v>6.4816142116233183E-2</c:v>
                </c:pt>
                <c:pt idx="49">
                  <c:v>6.4816142116233183E-2</c:v>
                </c:pt>
                <c:pt idx="50">
                  <c:v>6.4816142116233183E-2</c:v>
                </c:pt>
                <c:pt idx="51">
                  <c:v>6.4811245981582555E-2</c:v>
                </c:pt>
                <c:pt idx="52">
                  <c:v>6.4811245981582555E-2</c:v>
                </c:pt>
                <c:pt idx="53">
                  <c:v>6.4811245981582555E-2</c:v>
                </c:pt>
                <c:pt idx="54">
                  <c:v>6.4807897542177362E-2</c:v>
                </c:pt>
                <c:pt idx="55">
                  <c:v>6.4807897542177362E-2</c:v>
                </c:pt>
                <c:pt idx="56">
                  <c:v>6.4807897542177362E-2</c:v>
                </c:pt>
                <c:pt idx="57">
                  <c:v>6.4805607605824642E-2</c:v>
                </c:pt>
                <c:pt idx="58">
                  <c:v>6.4805607605824642E-2</c:v>
                </c:pt>
                <c:pt idx="59">
                  <c:v>6.4805607605824642E-2</c:v>
                </c:pt>
                <c:pt idx="60">
                  <c:v>6.480404158236984E-2</c:v>
                </c:pt>
                <c:pt idx="61">
                  <c:v>6.480404158236984E-2</c:v>
                </c:pt>
                <c:pt idx="62">
                  <c:v>6.480404158236984E-2</c:v>
                </c:pt>
                <c:pt idx="63">
                  <c:v>6.4802970632762288E-2</c:v>
                </c:pt>
                <c:pt idx="64">
                  <c:v>6.4802970632762288E-2</c:v>
                </c:pt>
                <c:pt idx="65">
                  <c:v>6.4802970632762288E-2</c:v>
                </c:pt>
                <c:pt idx="66">
                  <c:v>6.4802238252049893E-2</c:v>
                </c:pt>
                <c:pt idx="67">
                  <c:v>6.4802238252049893E-2</c:v>
                </c:pt>
                <c:pt idx="68">
                  <c:v>6.4802238252049893E-2</c:v>
                </c:pt>
                <c:pt idx="69">
                  <c:v>6.4801737407707394E-2</c:v>
                </c:pt>
                <c:pt idx="70">
                  <c:v>6.4801737407707394E-2</c:v>
                </c:pt>
                <c:pt idx="71">
                  <c:v>6.4801737407707394E-2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5-4406-8A6E-7F97306A579B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'Colebrook-Template'!$K$290:$K$361</c:f>
              <c:numCache>
                <c:formatCode>General</c:formatCode>
                <c:ptCount val="72"/>
                <c:pt idx="0">
                  <c:v>7.0700292352728317E-2</c:v>
                </c:pt>
                <c:pt idx="1">
                  <c:v>7.0700292352728317E-2</c:v>
                </c:pt>
                <c:pt idx="2">
                  <c:v>7.0700292352728317E-2</c:v>
                </c:pt>
                <c:pt idx="3">
                  <c:v>6.8888308880243776E-2</c:v>
                </c:pt>
                <c:pt idx="4">
                  <c:v>6.8888308880243776E-2</c:v>
                </c:pt>
                <c:pt idx="5">
                  <c:v>6.8888308880243776E-2</c:v>
                </c:pt>
                <c:pt idx="6">
                  <c:v>6.7602735919419843E-2</c:v>
                </c:pt>
                <c:pt idx="7">
                  <c:v>6.7602735919419843E-2</c:v>
                </c:pt>
                <c:pt idx="8">
                  <c:v>6.7602735919419843E-2</c:v>
                </c:pt>
                <c:pt idx="9">
                  <c:v>6.6699332493207364E-2</c:v>
                </c:pt>
                <c:pt idx="10">
                  <c:v>6.6699332493207364E-2</c:v>
                </c:pt>
                <c:pt idx="11">
                  <c:v>6.6699332493207364E-2</c:v>
                </c:pt>
                <c:pt idx="12">
                  <c:v>6.6069494417925811E-2</c:v>
                </c:pt>
                <c:pt idx="13">
                  <c:v>6.6069494417925811E-2</c:v>
                </c:pt>
                <c:pt idx="14">
                  <c:v>6.6069494417925811E-2</c:v>
                </c:pt>
                <c:pt idx="15">
                  <c:v>6.5632716302238631E-2</c:v>
                </c:pt>
                <c:pt idx="16">
                  <c:v>6.5632716302238631E-2</c:v>
                </c:pt>
                <c:pt idx="17">
                  <c:v>6.5632716302238631E-2</c:v>
                </c:pt>
                <c:pt idx="18">
                  <c:v>6.5331131048771418E-2</c:v>
                </c:pt>
                <c:pt idx="19">
                  <c:v>6.5331131048771418E-2</c:v>
                </c:pt>
                <c:pt idx="20">
                  <c:v>6.5331131048771418E-2</c:v>
                </c:pt>
                <c:pt idx="21">
                  <c:v>6.5123470887359786E-2</c:v>
                </c:pt>
                <c:pt idx="22">
                  <c:v>6.5123470887359786E-2</c:v>
                </c:pt>
                <c:pt idx="23">
                  <c:v>6.5123470887359786E-2</c:v>
                </c:pt>
                <c:pt idx="24">
                  <c:v>6.4980793112703994E-2</c:v>
                </c:pt>
                <c:pt idx="25">
                  <c:v>6.4980793112703994E-2</c:v>
                </c:pt>
                <c:pt idx="26">
                  <c:v>6.4980793112703994E-2</c:v>
                </c:pt>
                <c:pt idx="27">
                  <c:v>6.4882906458945372E-2</c:v>
                </c:pt>
                <c:pt idx="28">
                  <c:v>6.4882906458945372E-2</c:v>
                </c:pt>
                <c:pt idx="29">
                  <c:v>6.4882906458945372E-2</c:v>
                </c:pt>
                <c:pt idx="30">
                  <c:v>6.4815816746775931E-2</c:v>
                </c:pt>
                <c:pt idx="31">
                  <c:v>6.4815816746775931E-2</c:v>
                </c:pt>
                <c:pt idx="32">
                  <c:v>6.4815816746775931E-2</c:v>
                </c:pt>
                <c:pt idx="33">
                  <c:v>6.4769866522683892E-2</c:v>
                </c:pt>
                <c:pt idx="34">
                  <c:v>6.4769866522683892E-2</c:v>
                </c:pt>
                <c:pt idx="35">
                  <c:v>6.4769866522683892E-2</c:v>
                </c:pt>
                <c:pt idx="36">
                  <c:v>6.473841056577892E-2</c:v>
                </c:pt>
                <c:pt idx="37">
                  <c:v>6.473841056577892E-2</c:v>
                </c:pt>
                <c:pt idx="38">
                  <c:v>6.473841056577892E-2</c:v>
                </c:pt>
                <c:pt idx="39">
                  <c:v>6.4716883718788629E-2</c:v>
                </c:pt>
                <c:pt idx="40">
                  <c:v>6.4716883718788629E-2</c:v>
                </c:pt>
                <c:pt idx="41">
                  <c:v>6.4716883718788629E-2</c:v>
                </c:pt>
                <c:pt idx="42">
                  <c:v>6.4702155235232567E-2</c:v>
                </c:pt>
                <c:pt idx="43">
                  <c:v>6.4702155235232567E-2</c:v>
                </c:pt>
                <c:pt idx="44">
                  <c:v>6.4702155235232567E-2</c:v>
                </c:pt>
                <c:pt idx="45">
                  <c:v>6.4692079752762019E-2</c:v>
                </c:pt>
                <c:pt idx="46">
                  <c:v>6.4692079752762019E-2</c:v>
                </c:pt>
                <c:pt idx="47">
                  <c:v>6.4692079752762019E-2</c:v>
                </c:pt>
                <c:pt idx="48">
                  <c:v>6.4685188025458015E-2</c:v>
                </c:pt>
                <c:pt idx="49">
                  <c:v>6.4685188025458015E-2</c:v>
                </c:pt>
                <c:pt idx="50">
                  <c:v>6.4685188025458015E-2</c:v>
                </c:pt>
                <c:pt idx="51">
                  <c:v>6.4680474357245679E-2</c:v>
                </c:pt>
                <c:pt idx="52">
                  <c:v>6.4680474357245679E-2</c:v>
                </c:pt>
                <c:pt idx="53">
                  <c:v>6.4680474357245679E-2</c:v>
                </c:pt>
                <c:pt idx="54">
                  <c:v>6.4677250563958816E-2</c:v>
                </c:pt>
                <c:pt idx="55">
                  <c:v>6.4677250563958816E-2</c:v>
                </c:pt>
                <c:pt idx="56">
                  <c:v>6.4677250563958816E-2</c:v>
                </c:pt>
                <c:pt idx="57">
                  <c:v>6.4675045804527417E-2</c:v>
                </c:pt>
                <c:pt idx="58">
                  <c:v>6.4675045804527417E-2</c:v>
                </c:pt>
                <c:pt idx="59">
                  <c:v>6.4675045804527417E-2</c:v>
                </c:pt>
                <c:pt idx="60">
                  <c:v>6.4673538000187006E-2</c:v>
                </c:pt>
                <c:pt idx="61">
                  <c:v>6.4673538000187006E-2</c:v>
                </c:pt>
                <c:pt idx="62">
                  <c:v>6.4673538000187006E-2</c:v>
                </c:pt>
                <c:pt idx="63">
                  <c:v>6.4672506850130401E-2</c:v>
                </c:pt>
                <c:pt idx="64">
                  <c:v>6.4672506850130401E-2</c:v>
                </c:pt>
                <c:pt idx="65">
                  <c:v>6.4672506850130401E-2</c:v>
                </c:pt>
                <c:pt idx="66">
                  <c:v>6.4671801679998656E-2</c:v>
                </c:pt>
                <c:pt idx="67">
                  <c:v>6.4671801679998656E-2</c:v>
                </c:pt>
                <c:pt idx="68">
                  <c:v>6.4671801679998656E-2</c:v>
                </c:pt>
                <c:pt idx="69">
                  <c:v>6.4671319440655142E-2</c:v>
                </c:pt>
                <c:pt idx="70">
                  <c:v>6.4671319440655142E-2</c:v>
                </c:pt>
                <c:pt idx="71">
                  <c:v>6.4671319440655142E-2</c:v>
                </c:pt>
              </c:numCache>
            </c:numRef>
          </c:xVal>
          <c:yVal>
            <c:numRef>
              <c:f>'Colebrook-Template'!$I$290:$I$361</c:f>
              <c:numCache>
                <c:formatCode>General</c:formatCode>
                <c:ptCount val="72"/>
                <c:pt idx="0">
                  <c:v>7.2983822901870152E-2</c:v>
                </c:pt>
                <c:pt idx="1">
                  <c:v>7.2983822901870152E-2</c:v>
                </c:pt>
                <c:pt idx="2">
                  <c:v>7.2983822901870152E-2</c:v>
                </c:pt>
                <c:pt idx="3">
                  <c:v>7.0645560584333245E-2</c:v>
                </c:pt>
                <c:pt idx="4">
                  <c:v>7.0645560584333245E-2</c:v>
                </c:pt>
                <c:pt idx="5">
                  <c:v>7.0645560584333245E-2</c:v>
                </c:pt>
                <c:pt idx="6">
                  <c:v>6.8952789135470871E-2</c:v>
                </c:pt>
                <c:pt idx="7">
                  <c:v>6.8952789135470871E-2</c:v>
                </c:pt>
                <c:pt idx="8">
                  <c:v>6.8952789135470871E-2</c:v>
                </c:pt>
                <c:pt idx="9">
                  <c:v>6.7732525821903228E-2</c:v>
                </c:pt>
                <c:pt idx="10">
                  <c:v>6.7732525821903228E-2</c:v>
                </c:pt>
                <c:pt idx="11">
                  <c:v>6.7732525821903228E-2</c:v>
                </c:pt>
                <c:pt idx="12">
                  <c:v>6.6856411901888055E-2</c:v>
                </c:pt>
                <c:pt idx="13">
                  <c:v>6.6856411901888055E-2</c:v>
                </c:pt>
                <c:pt idx="14">
                  <c:v>6.6856411901888055E-2</c:v>
                </c:pt>
                <c:pt idx="15">
                  <c:v>6.6228907377899479E-2</c:v>
                </c:pt>
                <c:pt idx="16">
                  <c:v>6.6228907377899479E-2</c:v>
                </c:pt>
                <c:pt idx="17">
                  <c:v>6.6228907377899479E-2</c:v>
                </c:pt>
                <c:pt idx="18">
                  <c:v>6.5780539654677561E-2</c:v>
                </c:pt>
                <c:pt idx="19">
                  <c:v>6.5780539654677561E-2</c:v>
                </c:pt>
                <c:pt idx="20">
                  <c:v>6.5780539654677561E-2</c:v>
                </c:pt>
                <c:pt idx="21">
                  <c:v>6.5460637270447805E-2</c:v>
                </c:pt>
                <c:pt idx="22">
                  <c:v>6.5460637270447805E-2</c:v>
                </c:pt>
                <c:pt idx="23">
                  <c:v>6.5460637270447805E-2</c:v>
                </c:pt>
                <c:pt idx="24">
                  <c:v>6.5232685813365013E-2</c:v>
                </c:pt>
                <c:pt idx="25">
                  <c:v>6.5232685813365013E-2</c:v>
                </c:pt>
                <c:pt idx="26">
                  <c:v>6.5232685813365013E-2</c:v>
                </c:pt>
                <c:pt idx="27">
                  <c:v>6.5070399684964864E-2</c:v>
                </c:pt>
                <c:pt idx="28">
                  <c:v>6.5070399684964864E-2</c:v>
                </c:pt>
                <c:pt idx="29">
                  <c:v>6.5070399684964864E-2</c:v>
                </c:pt>
                <c:pt idx="30">
                  <c:v>6.495493536234706E-2</c:v>
                </c:pt>
                <c:pt idx="31">
                  <c:v>6.495493536234706E-2</c:v>
                </c:pt>
                <c:pt idx="32">
                  <c:v>6.495493536234706E-2</c:v>
                </c:pt>
                <c:pt idx="33">
                  <c:v>6.4872821312791387E-2</c:v>
                </c:pt>
                <c:pt idx="34">
                  <c:v>6.4872821312791387E-2</c:v>
                </c:pt>
                <c:pt idx="35">
                  <c:v>6.4872821312791387E-2</c:v>
                </c:pt>
                <c:pt idx="36">
                  <c:v>6.4814445015049488E-2</c:v>
                </c:pt>
                <c:pt idx="37">
                  <c:v>6.4814445015049488E-2</c:v>
                </c:pt>
                <c:pt idx="38">
                  <c:v>6.4814445015049488E-2</c:v>
                </c:pt>
                <c:pt idx="39">
                  <c:v>6.4772953524306898E-2</c:v>
                </c:pt>
                <c:pt idx="40">
                  <c:v>6.4772953524306898E-2</c:v>
                </c:pt>
                <c:pt idx="41">
                  <c:v>6.4772953524306898E-2</c:v>
                </c:pt>
                <c:pt idx="42">
                  <c:v>6.4743468119283651E-2</c:v>
                </c:pt>
                <c:pt idx="43">
                  <c:v>6.4743468119283651E-2</c:v>
                </c:pt>
                <c:pt idx="44">
                  <c:v>6.4743468119283651E-2</c:v>
                </c:pt>
                <c:pt idx="45">
                  <c:v>6.4722517310731906E-2</c:v>
                </c:pt>
                <c:pt idx="46">
                  <c:v>6.4722517310731906E-2</c:v>
                </c:pt>
                <c:pt idx="47">
                  <c:v>6.4722517310731906E-2</c:v>
                </c:pt>
                <c:pt idx="48">
                  <c:v>6.470763199645993E-2</c:v>
                </c:pt>
                <c:pt idx="49">
                  <c:v>6.470763199645993E-2</c:v>
                </c:pt>
                <c:pt idx="50">
                  <c:v>6.470763199645993E-2</c:v>
                </c:pt>
                <c:pt idx="51">
                  <c:v>6.4697056782327525E-2</c:v>
                </c:pt>
                <c:pt idx="52">
                  <c:v>6.4697056782327525E-2</c:v>
                </c:pt>
                <c:pt idx="53">
                  <c:v>6.4697056782327525E-2</c:v>
                </c:pt>
                <c:pt idx="54">
                  <c:v>6.4689544006015828E-2</c:v>
                </c:pt>
                <c:pt idx="55">
                  <c:v>6.4689544006015828E-2</c:v>
                </c:pt>
                <c:pt idx="56">
                  <c:v>6.4689544006015828E-2</c:v>
                </c:pt>
                <c:pt idx="57">
                  <c:v>6.4684206983402937E-2</c:v>
                </c:pt>
                <c:pt idx="58">
                  <c:v>6.4684206983402937E-2</c:v>
                </c:pt>
                <c:pt idx="59">
                  <c:v>6.4684206983402937E-2</c:v>
                </c:pt>
                <c:pt idx="60">
                  <c:v>6.4680415684474482E-2</c:v>
                </c:pt>
                <c:pt idx="61">
                  <c:v>6.4680415684474482E-2</c:v>
                </c:pt>
                <c:pt idx="62">
                  <c:v>6.4680415684474482E-2</c:v>
                </c:pt>
                <c:pt idx="63">
                  <c:v>6.4677722473966734E-2</c:v>
                </c:pt>
                <c:pt idx="64">
                  <c:v>6.4677722473966734E-2</c:v>
                </c:pt>
                <c:pt idx="65">
                  <c:v>6.4677722473966734E-2</c:v>
                </c:pt>
                <c:pt idx="66">
                  <c:v>6.4675809329884815E-2</c:v>
                </c:pt>
                <c:pt idx="67">
                  <c:v>6.4675809329884815E-2</c:v>
                </c:pt>
                <c:pt idx="68">
                  <c:v>6.4675809329884815E-2</c:v>
                </c:pt>
                <c:pt idx="69">
                  <c:v>6.4674450323230492E-2</c:v>
                </c:pt>
                <c:pt idx="70">
                  <c:v>6.4674450323230492E-2</c:v>
                </c:pt>
                <c:pt idx="71">
                  <c:v>6.4674450323230492E-2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5-4406-8A6E-7F97306A579B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'Colebrook-Template'!$K$290:$K$361</c:f>
              <c:numCache>
                <c:formatCode>General</c:formatCode>
                <c:ptCount val="72"/>
                <c:pt idx="0">
                  <c:v>7.0700292352728317E-2</c:v>
                </c:pt>
                <c:pt idx="1">
                  <c:v>7.0700292352728317E-2</c:v>
                </c:pt>
                <c:pt idx="2">
                  <c:v>7.0700292352728317E-2</c:v>
                </c:pt>
                <c:pt idx="3">
                  <c:v>6.8888308880243776E-2</c:v>
                </c:pt>
                <c:pt idx="4">
                  <c:v>6.8888308880243776E-2</c:v>
                </c:pt>
                <c:pt idx="5">
                  <c:v>6.8888308880243776E-2</c:v>
                </c:pt>
                <c:pt idx="6">
                  <c:v>6.7602735919419843E-2</c:v>
                </c:pt>
                <c:pt idx="7">
                  <c:v>6.7602735919419843E-2</c:v>
                </c:pt>
                <c:pt idx="8">
                  <c:v>6.7602735919419843E-2</c:v>
                </c:pt>
                <c:pt idx="9">
                  <c:v>6.6699332493207364E-2</c:v>
                </c:pt>
                <c:pt idx="10">
                  <c:v>6.6699332493207364E-2</c:v>
                </c:pt>
                <c:pt idx="11">
                  <c:v>6.6699332493207364E-2</c:v>
                </c:pt>
                <c:pt idx="12">
                  <c:v>6.6069494417925811E-2</c:v>
                </c:pt>
                <c:pt idx="13">
                  <c:v>6.6069494417925811E-2</c:v>
                </c:pt>
                <c:pt idx="14">
                  <c:v>6.6069494417925811E-2</c:v>
                </c:pt>
                <c:pt idx="15">
                  <c:v>6.5632716302238631E-2</c:v>
                </c:pt>
                <c:pt idx="16">
                  <c:v>6.5632716302238631E-2</c:v>
                </c:pt>
                <c:pt idx="17">
                  <c:v>6.5632716302238631E-2</c:v>
                </c:pt>
                <c:pt idx="18">
                  <c:v>6.5331131048771418E-2</c:v>
                </c:pt>
                <c:pt idx="19">
                  <c:v>6.5331131048771418E-2</c:v>
                </c:pt>
                <c:pt idx="20">
                  <c:v>6.5331131048771418E-2</c:v>
                </c:pt>
                <c:pt idx="21">
                  <c:v>6.5123470887359786E-2</c:v>
                </c:pt>
                <c:pt idx="22">
                  <c:v>6.5123470887359786E-2</c:v>
                </c:pt>
                <c:pt idx="23">
                  <c:v>6.5123470887359786E-2</c:v>
                </c:pt>
                <c:pt idx="24">
                  <c:v>6.4980793112703994E-2</c:v>
                </c:pt>
                <c:pt idx="25">
                  <c:v>6.4980793112703994E-2</c:v>
                </c:pt>
                <c:pt idx="26">
                  <c:v>6.4980793112703994E-2</c:v>
                </c:pt>
                <c:pt idx="27">
                  <c:v>6.4882906458945372E-2</c:v>
                </c:pt>
                <c:pt idx="28">
                  <c:v>6.4882906458945372E-2</c:v>
                </c:pt>
                <c:pt idx="29">
                  <c:v>6.4882906458945372E-2</c:v>
                </c:pt>
                <c:pt idx="30">
                  <c:v>6.4815816746775931E-2</c:v>
                </c:pt>
                <c:pt idx="31">
                  <c:v>6.4815816746775931E-2</c:v>
                </c:pt>
                <c:pt idx="32">
                  <c:v>6.4815816746775931E-2</c:v>
                </c:pt>
                <c:pt idx="33">
                  <c:v>6.4769866522683892E-2</c:v>
                </c:pt>
                <c:pt idx="34">
                  <c:v>6.4769866522683892E-2</c:v>
                </c:pt>
                <c:pt idx="35">
                  <c:v>6.4769866522683892E-2</c:v>
                </c:pt>
                <c:pt idx="36">
                  <c:v>6.473841056577892E-2</c:v>
                </c:pt>
                <c:pt idx="37">
                  <c:v>6.473841056577892E-2</c:v>
                </c:pt>
                <c:pt idx="38">
                  <c:v>6.473841056577892E-2</c:v>
                </c:pt>
                <c:pt idx="39">
                  <c:v>6.4716883718788629E-2</c:v>
                </c:pt>
                <c:pt idx="40">
                  <c:v>6.4716883718788629E-2</c:v>
                </c:pt>
                <c:pt idx="41">
                  <c:v>6.4716883718788629E-2</c:v>
                </c:pt>
                <c:pt idx="42">
                  <c:v>6.4702155235232567E-2</c:v>
                </c:pt>
                <c:pt idx="43">
                  <c:v>6.4702155235232567E-2</c:v>
                </c:pt>
                <c:pt idx="44">
                  <c:v>6.4702155235232567E-2</c:v>
                </c:pt>
                <c:pt idx="45">
                  <c:v>6.4692079752762019E-2</c:v>
                </c:pt>
                <c:pt idx="46">
                  <c:v>6.4692079752762019E-2</c:v>
                </c:pt>
                <c:pt idx="47">
                  <c:v>6.4692079752762019E-2</c:v>
                </c:pt>
                <c:pt idx="48">
                  <c:v>6.4685188025458015E-2</c:v>
                </c:pt>
                <c:pt idx="49">
                  <c:v>6.4685188025458015E-2</c:v>
                </c:pt>
                <c:pt idx="50">
                  <c:v>6.4685188025458015E-2</c:v>
                </c:pt>
                <c:pt idx="51">
                  <c:v>6.4680474357245679E-2</c:v>
                </c:pt>
                <c:pt idx="52">
                  <c:v>6.4680474357245679E-2</c:v>
                </c:pt>
                <c:pt idx="53">
                  <c:v>6.4680474357245679E-2</c:v>
                </c:pt>
                <c:pt idx="54">
                  <c:v>6.4677250563958816E-2</c:v>
                </c:pt>
                <c:pt idx="55">
                  <c:v>6.4677250563958816E-2</c:v>
                </c:pt>
                <c:pt idx="56">
                  <c:v>6.4677250563958816E-2</c:v>
                </c:pt>
                <c:pt idx="57">
                  <c:v>6.4675045804527417E-2</c:v>
                </c:pt>
                <c:pt idx="58">
                  <c:v>6.4675045804527417E-2</c:v>
                </c:pt>
                <c:pt idx="59">
                  <c:v>6.4675045804527417E-2</c:v>
                </c:pt>
                <c:pt idx="60">
                  <c:v>6.4673538000187006E-2</c:v>
                </c:pt>
                <c:pt idx="61">
                  <c:v>6.4673538000187006E-2</c:v>
                </c:pt>
                <c:pt idx="62">
                  <c:v>6.4673538000187006E-2</c:v>
                </c:pt>
                <c:pt idx="63">
                  <c:v>6.4672506850130401E-2</c:v>
                </c:pt>
                <c:pt idx="64">
                  <c:v>6.4672506850130401E-2</c:v>
                </c:pt>
                <c:pt idx="65">
                  <c:v>6.4672506850130401E-2</c:v>
                </c:pt>
                <c:pt idx="66">
                  <c:v>6.4671801679998656E-2</c:v>
                </c:pt>
                <c:pt idx="67">
                  <c:v>6.4671801679998656E-2</c:v>
                </c:pt>
                <c:pt idx="68">
                  <c:v>6.4671801679998656E-2</c:v>
                </c:pt>
                <c:pt idx="69">
                  <c:v>6.4671319440655142E-2</c:v>
                </c:pt>
                <c:pt idx="70">
                  <c:v>6.4671319440655142E-2</c:v>
                </c:pt>
                <c:pt idx="71">
                  <c:v>6.4671319440655142E-2</c:v>
                </c:pt>
              </c:numCache>
            </c:numRef>
          </c:xVal>
          <c:yVal>
            <c:numRef>
              <c:f>'Colebrook-Template'!$G$290:$G$361</c:f>
              <c:numCache>
                <c:formatCode>General</c:formatCode>
                <c:ptCount val="72"/>
                <c:pt idx="0">
                  <c:v>7.0703941436209033E-2</c:v>
                </c:pt>
                <c:pt idx="1">
                  <c:v>7.0703941436209033E-2</c:v>
                </c:pt>
                <c:pt idx="2">
                  <c:v>7.0703941436209033E-2</c:v>
                </c:pt>
                <c:pt idx="3">
                  <c:v>6.8890648749721631E-2</c:v>
                </c:pt>
                <c:pt idx="4">
                  <c:v>6.8890648749721631E-2</c:v>
                </c:pt>
                <c:pt idx="5">
                  <c:v>6.8890648749721631E-2</c:v>
                </c:pt>
                <c:pt idx="6">
                  <c:v>6.7604390081171889E-2</c:v>
                </c:pt>
                <c:pt idx="7">
                  <c:v>6.7604390081171889E-2</c:v>
                </c:pt>
                <c:pt idx="8">
                  <c:v>6.7604390081171889E-2</c:v>
                </c:pt>
                <c:pt idx="9">
                  <c:v>6.6700628322075475E-2</c:v>
                </c:pt>
                <c:pt idx="10">
                  <c:v>6.6700628322075475E-2</c:v>
                </c:pt>
                <c:pt idx="11">
                  <c:v>6.6700628322075475E-2</c:v>
                </c:pt>
                <c:pt idx="12">
                  <c:v>6.6070632762417869E-2</c:v>
                </c:pt>
                <c:pt idx="13">
                  <c:v>6.6070632762417869E-2</c:v>
                </c:pt>
                <c:pt idx="14">
                  <c:v>6.6070632762417869E-2</c:v>
                </c:pt>
                <c:pt idx="15">
                  <c:v>6.563375439871158E-2</c:v>
                </c:pt>
                <c:pt idx="16">
                  <c:v>6.563375439871158E-2</c:v>
                </c:pt>
                <c:pt idx="17">
                  <c:v>6.563375439871158E-2</c:v>
                </c:pt>
                <c:pt idx="18">
                  <c:v>6.5332103998707106E-2</c:v>
                </c:pt>
                <c:pt idx="19">
                  <c:v>6.5332103998707106E-2</c:v>
                </c:pt>
                <c:pt idx="20">
                  <c:v>6.5332103998707106E-2</c:v>
                </c:pt>
                <c:pt idx="21">
                  <c:v>6.5124400845518557E-2</c:v>
                </c:pt>
                <c:pt idx="22">
                  <c:v>6.5124400845518557E-2</c:v>
                </c:pt>
                <c:pt idx="23">
                  <c:v>6.5124400845518557E-2</c:v>
                </c:pt>
                <c:pt idx="24">
                  <c:v>6.4981694392267988E-2</c:v>
                </c:pt>
                <c:pt idx="25">
                  <c:v>6.4981694392267988E-2</c:v>
                </c:pt>
                <c:pt idx="26">
                  <c:v>6.4981694392267988E-2</c:v>
                </c:pt>
                <c:pt idx="27">
                  <c:v>6.4883788461114464E-2</c:v>
                </c:pt>
                <c:pt idx="28">
                  <c:v>6.4883788461114464E-2</c:v>
                </c:pt>
                <c:pt idx="29">
                  <c:v>6.4883788461114464E-2</c:v>
                </c:pt>
                <c:pt idx="30">
                  <c:v>6.4816685721425502E-2</c:v>
                </c:pt>
                <c:pt idx="31">
                  <c:v>6.4816685721425502E-2</c:v>
                </c:pt>
                <c:pt idx="32">
                  <c:v>6.4816685721425502E-2</c:v>
                </c:pt>
                <c:pt idx="33">
                  <c:v>6.4770726660720923E-2</c:v>
                </c:pt>
                <c:pt idx="34">
                  <c:v>6.4770726660720923E-2</c:v>
                </c:pt>
                <c:pt idx="35">
                  <c:v>6.4770726660720923E-2</c:v>
                </c:pt>
                <c:pt idx="36">
                  <c:v>6.4739264694669368E-2</c:v>
                </c:pt>
                <c:pt idx="37">
                  <c:v>6.4739264694669368E-2</c:v>
                </c:pt>
                <c:pt idx="38">
                  <c:v>6.4739264694669368E-2</c:v>
                </c:pt>
                <c:pt idx="39">
                  <c:v>6.4717733754035264E-2</c:v>
                </c:pt>
                <c:pt idx="40">
                  <c:v>6.4717733754035264E-2</c:v>
                </c:pt>
                <c:pt idx="41">
                  <c:v>6.4717733754035264E-2</c:v>
                </c:pt>
                <c:pt idx="42">
                  <c:v>6.4703002478378749E-2</c:v>
                </c:pt>
                <c:pt idx="43">
                  <c:v>6.4703002478378749E-2</c:v>
                </c:pt>
                <c:pt idx="44">
                  <c:v>6.4703002478378749E-2</c:v>
                </c:pt>
                <c:pt idx="45">
                  <c:v>6.4692925089964784E-2</c:v>
                </c:pt>
                <c:pt idx="46">
                  <c:v>6.4692925089964784E-2</c:v>
                </c:pt>
                <c:pt idx="47">
                  <c:v>6.4692925089964784E-2</c:v>
                </c:pt>
                <c:pt idx="48">
                  <c:v>6.468603206088408E-2</c:v>
                </c:pt>
                <c:pt idx="49">
                  <c:v>6.468603206088408E-2</c:v>
                </c:pt>
                <c:pt idx="50">
                  <c:v>6.468603206088408E-2</c:v>
                </c:pt>
                <c:pt idx="51">
                  <c:v>6.4681317503199387E-2</c:v>
                </c:pt>
                <c:pt idx="52">
                  <c:v>6.4681317503199387E-2</c:v>
                </c:pt>
                <c:pt idx="53">
                  <c:v>6.4681317503199387E-2</c:v>
                </c:pt>
                <c:pt idx="54">
                  <c:v>6.467809310199725E-2</c:v>
                </c:pt>
                <c:pt idx="55">
                  <c:v>6.467809310199725E-2</c:v>
                </c:pt>
                <c:pt idx="56">
                  <c:v>6.467809310199725E-2</c:v>
                </c:pt>
                <c:pt idx="57">
                  <c:v>6.4675887927006098E-2</c:v>
                </c:pt>
                <c:pt idx="58">
                  <c:v>6.4675887927006098E-2</c:v>
                </c:pt>
                <c:pt idx="59">
                  <c:v>6.4675887927006098E-2</c:v>
                </c:pt>
                <c:pt idx="60">
                  <c:v>6.4674379838561238E-2</c:v>
                </c:pt>
                <c:pt idx="61">
                  <c:v>6.4674379838561238E-2</c:v>
                </c:pt>
                <c:pt idx="62">
                  <c:v>6.4674379838561238E-2</c:v>
                </c:pt>
                <c:pt idx="63">
                  <c:v>6.4673348494255226E-2</c:v>
                </c:pt>
                <c:pt idx="64">
                  <c:v>6.4673348494255226E-2</c:v>
                </c:pt>
                <c:pt idx="65">
                  <c:v>6.4673348494255226E-2</c:v>
                </c:pt>
                <c:pt idx="66">
                  <c:v>6.467264319130249E-2</c:v>
                </c:pt>
                <c:pt idx="67">
                  <c:v>6.467264319130249E-2</c:v>
                </c:pt>
                <c:pt idx="68">
                  <c:v>6.467264319130249E-2</c:v>
                </c:pt>
                <c:pt idx="69">
                  <c:v>6.4672160861137057E-2</c:v>
                </c:pt>
                <c:pt idx="70">
                  <c:v>6.4672160861137057E-2</c:v>
                </c:pt>
                <c:pt idx="71">
                  <c:v>6.4672160861137057E-2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5-4406-8A6E-7F97306A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in val="6.300000000000001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ax val="7.2000000000000008E-2"/>
          <c:min val="6.300000000000001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'Colebrook-Template'!$K$362:$K$433</c:f>
              <c:numCache>
                <c:formatCode>General</c:formatCode>
                <c:ptCount val="72"/>
                <c:pt idx="0">
                  <c:v>7.6973696403671507E-2</c:v>
                </c:pt>
                <c:pt idx="1">
                  <c:v>7.6973696403671507E-2</c:v>
                </c:pt>
                <c:pt idx="2">
                  <c:v>7.6973696403671507E-2</c:v>
                </c:pt>
                <c:pt idx="3">
                  <c:v>7.5324639182836842E-2</c:v>
                </c:pt>
                <c:pt idx="4">
                  <c:v>7.5324639182836842E-2</c:v>
                </c:pt>
                <c:pt idx="5">
                  <c:v>7.5324639182836842E-2</c:v>
                </c:pt>
                <c:pt idx="6">
                  <c:v>7.4163445724850535E-2</c:v>
                </c:pt>
                <c:pt idx="7">
                  <c:v>7.4163445724850535E-2</c:v>
                </c:pt>
                <c:pt idx="8">
                  <c:v>7.4163445724850535E-2</c:v>
                </c:pt>
                <c:pt idx="9">
                  <c:v>7.3352237670978745E-2</c:v>
                </c:pt>
                <c:pt idx="10">
                  <c:v>7.3352237670978745E-2</c:v>
                </c:pt>
                <c:pt idx="11">
                  <c:v>7.3352237670978745E-2</c:v>
                </c:pt>
                <c:pt idx="12">
                  <c:v>7.2789204420158585E-2</c:v>
                </c:pt>
                <c:pt idx="13">
                  <c:v>7.2789204420158585E-2</c:v>
                </c:pt>
                <c:pt idx="14">
                  <c:v>7.2789204420158585E-2</c:v>
                </c:pt>
                <c:pt idx="15">
                  <c:v>7.2399998800669788E-2</c:v>
                </c:pt>
                <c:pt idx="16">
                  <c:v>7.2399998800669788E-2</c:v>
                </c:pt>
                <c:pt idx="17">
                  <c:v>7.2399998800669788E-2</c:v>
                </c:pt>
                <c:pt idx="18">
                  <c:v>7.2131876058458153E-2</c:v>
                </c:pt>
                <c:pt idx="19">
                  <c:v>7.2131876058458153E-2</c:v>
                </c:pt>
                <c:pt idx="20">
                  <c:v>7.2131876058458153E-2</c:v>
                </c:pt>
                <c:pt idx="21">
                  <c:v>7.1947555573187591E-2</c:v>
                </c:pt>
                <c:pt idx="22">
                  <c:v>7.1947555573187591E-2</c:v>
                </c:pt>
                <c:pt idx="23">
                  <c:v>7.1947555573187591E-2</c:v>
                </c:pt>
                <c:pt idx="24">
                  <c:v>7.1821057268311797E-2</c:v>
                </c:pt>
                <c:pt idx="25">
                  <c:v>7.1821057268311797E-2</c:v>
                </c:pt>
                <c:pt idx="26">
                  <c:v>7.1821057268311797E-2</c:v>
                </c:pt>
                <c:pt idx="27">
                  <c:v>7.1734339118947055E-2</c:v>
                </c:pt>
                <c:pt idx="28">
                  <c:v>7.1734339118947055E-2</c:v>
                </c:pt>
                <c:pt idx="29">
                  <c:v>7.1734339118947055E-2</c:v>
                </c:pt>
                <c:pt idx="30">
                  <c:v>7.1674936430544914E-2</c:v>
                </c:pt>
                <c:pt idx="31">
                  <c:v>7.1674936430544914E-2</c:v>
                </c:pt>
                <c:pt idx="32">
                  <c:v>7.1674936430544914E-2</c:v>
                </c:pt>
                <c:pt idx="33">
                  <c:v>7.1634266356615267E-2</c:v>
                </c:pt>
                <c:pt idx="34">
                  <c:v>7.1634266356615267E-2</c:v>
                </c:pt>
                <c:pt idx="35">
                  <c:v>7.1634266356615267E-2</c:v>
                </c:pt>
                <c:pt idx="36">
                  <c:v>7.1606432185429392E-2</c:v>
                </c:pt>
                <c:pt idx="37">
                  <c:v>7.1606432185429392E-2</c:v>
                </c:pt>
                <c:pt idx="38">
                  <c:v>7.1606432185429392E-2</c:v>
                </c:pt>
                <c:pt idx="39">
                  <c:v>7.1587387272155606E-2</c:v>
                </c:pt>
                <c:pt idx="40">
                  <c:v>7.1587387272155606E-2</c:v>
                </c:pt>
                <c:pt idx="41">
                  <c:v>7.1587387272155606E-2</c:v>
                </c:pt>
                <c:pt idx="42">
                  <c:v>7.1574358486157855E-2</c:v>
                </c:pt>
                <c:pt idx="43">
                  <c:v>7.1574358486157855E-2</c:v>
                </c:pt>
                <c:pt idx="44">
                  <c:v>7.1574358486157855E-2</c:v>
                </c:pt>
                <c:pt idx="45">
                  <c:v>7.1565446475487876E-2</c:v>
                </c:pt>
                <c:pt idx="46">
                  <c:v>7.1565446475487876E-2</c:v>
                </c:pt>
                <c:pt idx="47">
                  <c:v>7.1565446475487876E-2</c:v>
                </c:pt>
                <c:pt idx="48">
                  <c:v>7.1559350920744225E-2</c:v>
                </c:pt>
                <c:pt idx="49">
                  <c:v>7.1559350920744225E-2</c:v>
                </c:pt>
                <c:pt idx="50">
                  <c:v>7.1559350920744225E-2</c:v>
                </c:pt>
                <c:pt idx="51">
                  <c:v>7.1555181965232501E-2</c:v>
                </c:pt>
                <c:pt idx="52">
                  <c:v>7.1555181965232501E-2</c:v>
                </c:pt>
                <c:pt idx="53">
                  <c:v>7.1555181965232501E-2</c:v>
                </c:pt>
                <c:pt idx="54">
                  <c:v>7.1552330790237054E-2</c:v>
                </c:pt>
                <c:pt idx="55">
                  <c:v>7.1552330790237054E-2</c:v>
                </c:pt>
                <c:pt idx="56">
                  <c:v>7.1552330790237054E-2</c:v>
                </c:pt>
                <c:pt idx="57">
                  <c:v>7.1550380900805136E-2</c:v>
                </c:pt>
                <c:pt idx="58">
                  <c:v>7.1550380900805136E-2</c:v>
                </c:pt>
                <c:pt idx="59">
                  <c:v>7.1550380900805136E-2</c:v>
                </c:pt>
                <c:pt idx="60">
                  <c:v>7.1549047415130532E-2</c:v>
                </c:pt>
                <c:pt idx="61">
                  <c:v>7.1549047415130532E-2</c:v>
                </c:pt>
                <c:pt idx="62">
                  <c:v>7.1549047415130532E-2</c:v>
                </c:pt>
                <c:pt idx="63">
                  <c:v>7.154813548506489E-2</c:v>
                </c:pt>
                <c:pt idx="64">
                  <c:v>7.154813548506489E-2</c:v>
                </c:pt>
                <c:pt idx="65">
                  <c:v>7.154813548506489E-2</c:v>
                </c:pt>
                <c:pt idx="66">
                  <c:v>7.1547511849258977E-2</c:v>
                </c:pt>
                <c:pt idx="67">
                  <c:v>7.1547511849258977E-2</c:v>
                </c:pt>
                <c:pt idx="68">
                  <c:v>7.1547511849258977E-2</c:v>
                </c:pt>
                <c:pt idx="69">
                  <c:v>7.1547085369875751E-2</c:v>
                </c:pt>
                <c:pt idx="70">
                  <c:v>7.1547085369875751E-2</c:v>
                </c:pt>
                <c:pt idx="71">
                  <c:v>7.1547085369875751E-2</c:v>
                </c:pt>
              </c:numCache>
            </c:numRef>
          </c:xVal>
          <c:yVal>
            <c:numRef>
              <c:f>'Colebrook-Template'!$H$362:$H$433</c:f>
              <c:numCache>
                <c:formatCode>General</c:formatCode>
                <c:ptCount val="72"/>
                <c:pt idx="0">
                  <c:v>7.7634880095959563E-2</c:v>
                </c:pt>
                <c:pt idx="1">
                  <c:v>7.7634880095959563E-2</c:v>
                </c:pt>
                <c:pt idx="2">
                  <c:v>7.7634880095959563E-2</c:v>
                </c:pt>
                <c:pt idx="3">
                  <c:v>7.5798954233044155E-2</c:v>
                </c:pt>
                <c:pt idx="4">
                  <c:v>7.5798954233044155E-2</c:v>
                </c:pt>
                <c:pt idx="5">
                  <c:v>7.5798954233044155E-2</c:v>
                </c:pt>
                <c:pt idx="6">
                  <c:v>7.4522019179357482E-2</c:v>
                </c:pt>
                <c:pt idx="7">
                  <c:v>7.4522019179357482E-2</c:v>
                </c:pt>
                <c:pt idx="8">
                  <c:v>7.4522019179357482E-2</c:v>
                </c:pt>
                <c:pt idx="9">
                  <c:v>7.3637940798160842E-2</c:v>
                </c:pt>
                <c:pt idx="10">
                  <c:v>7.3637940798160842E-2</c:v>
                </c:pt>
                <c:pt idx="11">
                  <c:v>7.3637940798160842E-2</c:v>
                </c:pt>
                <c:pt idx="12">
                  <c:v>7.3028274513346578E-2</c:v>
                </c:pt>
                <c:pt idx="13">
                  <c:v>7.3028274513346578E-2</c:v>
                </c:pt>
                <c:pt idx="14">
                  <c:v>7.3028274513346578E-2</c:v>
                </c:pt>
                <c:pt idx="15">
                  <c:v>7.2608751349284809E-2</c:v>
                </c:pt>
                <c:pt idx="16">
                  <c:v>7.2608751349284809E-2</c:v>
                </c:pt>
                <c:pt idx="17">
                  <c:v>7.2608751349284809E-2</c:v>
                </c:pt>
                <c:pt idx="18">
                  <c:v>7.2320665226065395E-2</c:v>
                </c:pt>
                <c:pt idx="19">
                  <c:v>7.2320665226065395E-2</c:v>
                </c:pt>
                <c:pt idx="20">
                  <c:v>7.2320665226065395E-2</c:v>
                </c:pt>
                <c:pt idx="21">
                  <c:v>7.2123060755187818E-2</c:v>
                </c:pt>
                <c:pt idx="22">
                  <c:v>7.2123060755187818E-2</c:v>
                </c:pt>
                <c:pt idx="23">
                  <c:v>7.2123060755187818E-2</c:v>
                </c:pt>
                <c:pt idx="24">
                  <c:v>7.1987654192768549E-2</c:v>
                </c:pt>
                <c:pt idx="25">
                  <c:v>7.1987654192768549E-2</c:v>
                </c:pt>
                <c:pt idx="26">
                  <c:v>7.1987654192768549E-2</c:v>
                </c:pt>
                <c:pt idx="27">
                  <c:v>7.1894927591884081E-2</c:v>
                </c:pt>
                <c:pt idx="28">
                  <c:v>7.1894927591884081E-2</c:v>
                </c:pt>
                <c:pt idx="29">
                  <c:v>7.1894927591884081E-2</c:v>
                </c:pt>
                <c:pt idx="30">
                  <c:v>7.1831455380298059E-2</c:v>
                </c:pt>
                <c:pt idx="31">
                  <c:v>7.1831455380298059E-2</c:v>
                </c:pt>
                <c:pt idx="32">
                  <c:v>7.1831455380298059E-2</c:v>
                </c:pt>
                <c:pt idx="33">
                  <c:v>7.1788020862979279E-2</c:v>
                </c:pt>
                <c:pt idx="34">
                  <c:v>7.1788020862979279E-2</c:v>
                </c:pt>
                <c:pt idx="35">
                  <c:v>7.1788020862979279E-2</c:v>
                </c:pt>
                <c:pt idx="36">
                  <c:v>7.1758304941495168E-2</c:v>
                </c:pt>
                <c:pt idx="37">
                  <c:v>7.1758304941495168E-2</c:v>
                </c:pt>
                <c:pt idx="38">
                  <c:v>7.1758304941495168E-2</c:v>
                </c:pt>
                <c:pt idx="39">
                  <c:v>7.1737977265068698E-2</c:v>
                </c:pt>
                <c:pt idx="40">
                  <c:v>7.1737977265068698E-2</c:v>
                </c:pt>
                <c:pt idx="41">
                  <c:v>7.1737977265068698E-2</c:v>
                </c:pt>
                <c:pt idx="42">
                  <c:v>7.1724073169809277E-2</c:v>
                </c:pt>
                <c:pt idx="43">
                  <c:v>7.1724073169809277E-2</c:v>
                </c:pt>
                <c:pt idx="44">
                  <c:v>7.1724073169809277E-2</c:v>
                </c:pt>
                <c:pt idx="45">
                  <c:v>7.171456347452651E-2</c:v>
                </c:pt>
                <c:pt idx="46">
                  <c:v>7.171456347452651E-2</c:v>
                </c:pt>
                <c:pt idx="47">
                  <c:v>7.171456347452651E-2</c:v>
                </c:pt>
                <c:pt idx="48">
                  <c:v>7.1708059611638619E-2</c:v>
                </c:pt>
                <c:pt idx="49">
                  <c:v>7.1708059611638619E-2</c:v>
                </c:pt>
                <c:pt idx="50">
                  <c:v>7.1708059611638619E-2</c:v>
                </c:pt>
                <c:pt idx="51">
                  <c:v>7.1703611629975794E-2</c:v>
                </c:pt>
                <c:pt idx="52">
                  <c:v>7.1703611629975794E-2</c:v>
                </c:pt>
                <c:pt idx="53">
                  <c:v>7.1703611629975794E-2</c:v>
                </c:pt>
                <c:pt idx="54">
                  <c:v>7.1700569734622757E-2</c:v>
                </c:pt>
                <c:pt idx="55">
                  <c:v>7.1700569734622757E-2</c:v>
                </c:pt>
                <c:pt idx="56">
                  <c:v>7.1700569734622757E-2</c:v>
                </c:pt>
                <c:pt idx="57">
                  <c:v>7.1698489463719428E-2</c:v>
                </c:pt>
                <c:pt idx="58">
                  <c:v>7.1698489463719428E-2</c:v>
                </c:pt>
                <c:pt idx="59">
                  <c:v>7.1698489463719428E-2</c:v>
                </c:pt>
                <c:pt idx="60">
                  <c:v>7.1697066836573412E-2</c:v>
                </c:pt>
                <c:pt idx="61">
                  <c:v>7.1697066836573412E-2</c:v>
                </c:pt>
                <c:pt idx="62">
                  <c:v>7.1697066836573412E-2</c:v>
                </c:pt>
                <c:pt idx="63">
                  <c:v>7.1696093956370291E-2</c:v>
                </c:pt>
                <c:pt idx="64">
                  <c:v>7.1696093956370291E-2</c:v>
                </c:pt>
                <c:pt idx="65">
                  <c:v>7.1696093956370291E-2</c:v>
                </c:pt>
                <c:pt idx="66">
                  <c:v>7.1695428644121081E-2</c:v>
                </c:pt>
                <c:pt idx="67">
                  <c:v>7.1695428644121081E-2</c:v>
                </c:pt>
                <c:pt idx="68">
                  <c:v>7.1695428644121081E-2</c:v>
                </c:pt>
                <c:pt idx="69">
                  <c:v>7.1694973666302064E-2</c:v>
                </c:pt>
                <c:pt idx="70">
                  <c:v>7.1694973666302064E-2</c:v>
                </c:pt>
                <c:pt idx="71">
                  <c:v>7.1694973666302064E-2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6-4B25-9123-851A651BD8AF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'Colebrook-Template'!$K$362:$K$433</c:f>
              <c:numCache>
                <c:formatCode>General</c:formatCode>
                <c:ptCount val="72"/>
                <c:pt idx="0">
                  <c:v>7.6973696403671507E-2</c:v>
                </c:pt>
                <c:pt idx="1">
                  <c:v>7.6973696403671507E-2</c:v>
                </c:pt>
                <c:pt idx="2">
                  <c:v>7.6973696403671507E-2</c:v>
                </c:pt>
                <c:pt idx="3">
                  <c:v>7.5324639182836842E-2</c:v>
                </c:pt>
                <c:pt idx="4">
                  <c:v>7.5324639182836842E-2</c:v>
                </c:pt>
                <c:pt idx="5">
                  <c:v>7.5324639182836842E-2</c:v>
                </c:pt>
                <c:pt idx="6">
                  <c:v>7.4163445724850535E-2</c:v>
                </c:pt>
                <c:pt idx="7">
                  <c:v>7.4163445724850535E-2</c:v>
                </c:pt>
                <c:pt idx="8">
                  <c:v>7.4163445724850535E-2</c:v>
                </c:pt>
                <c:pt idx="9">
                  <c:v>7.3352237670978745E-2</c:v>
                </c:pt>
                <c:pt idx="10">
                  <c:v>7.3352237670978745E-2</c:v>
                </c:pt>
                <c:pt idx="11">
                  <c:v>7.3352237670978745E-2</c:v>
                </c:pt>
                <c:pt idx="12">
                  <c:v>7.2789204420158585E-2</c:v>
                </c:pt>
                <c:pt idx="13">
                  <c:v>7.2789204420158585E-2</c:v>
                </c:pt>
                <c:pt idx="14">
                  <c:v>7.2789204420158585E-2</c:v>
                </c:pt>
                <c:pt idx="15">
                  <c:v>7.2399998800669788E-2</c:v>
                </c:pt>
                <c:pt idx="16">
                  <c:v>7.2399998800669788E-2</c:v>
                </c:pt>
                <c:pt idx="17">
                  <c:v>7.2399998800669788E-2</c:v>
                </c:pt>
                <c:pt idx="18">
                  <c:v>7.2131876058458153E-2</c:v>
                </c:pt>
                <c:pt idx="19">
                  <c:v>7.2131876058458153E-2</c:v>
                </c:pt>
                <c:pt idx="20">
                  <c:v>7.2131876058458153E-2</c:v>
                </c:pt>
                <c:pt idx="21">
                  <c:v>7.1947555573187591E-2</c:v>
                </c:pt>
                <c:pt idx="22">
                  <c:v>7.1947555573187591E-2</c:v>
                </c:pt>
                <c:pt idx="23">
                  <c:v>7.1947555573187591E-2</c:v>
                </c:pt>
                <c:pt idx="24">
                  <c:v>7.1821057268311797E-2</c:v>
                </c:pt>
                <c:pt idx="25">
                  <c:v>7.1821057268311797E-2</c:v>
                </c:pt>
                <c:pt idx="26">
                  <c:v>7.1821057268311797E-2</c:v>
                </c:pt>
                <c:pt idx="27">
                  <c:v>7.1734339118947055E-2</c:v>
                </c:pt>
                <c:pt idx="28">
                  <c:v>7.1734339118947055E-2</c:v>
                </c:pt>
                <c:pt idx="29">
                  <c:v>7.1734339118947055E-2</c:v>
                </c:pt>
                <c:pt idx="30">
                  <c:v>7.1674936430544914E-2</c:v>
                </c:pt>
                <c:pt idx="31">
                  <c:v>7.1674936430544914E-2</c:v>
                </c:pt>
                <c:pt idx="32">
                  <c:v>7.1674936430544914E-2</c:v>
                </c:pt>
                <c:pt idx="33">
                  <c:v>7.1634266356615267E-2</c:v>
                </c:pt>
                <c:pt idx="34">
                  <c:v>7.1634266356615267E-2</c:v>
                </c:pt>
                <c:pt idx="35">
                  <c:v>7.1634266356615267E-2</c:v>
                </c:pt>
                <c:pt idx="36">
                  <c:v>7.1606432185429392E-2</c:v>
                </c:pt>
                <c:pt idx="37">
                  <c:v>7.1606432185429392E-2</c:v>
                </c:pt>
                <c:pt idx="38">
                  <c:v>7.1606432185429392E-2</c:v>
                </c:pt>
                <c:pt idx="39">
                  <c:v>7.1587387272155606E-2</c:v>
                </c:pt>
                <c:pt idx="40">
                  <c:v>7.1587387272155606E-2</c:v>
                </c:pt>
                <c:pt idx="41">
                  <c:v>7.1587387272155606E-2</c:v>
                </c:pt>
                <c:pt idx="42">
                  <c:v>7.1574358486157855E-2</c:v>
                </c:pt>
                <c:pt idx="43">
                  <c:v>7.1574358486157855E-2</c:v>
                </c:pt>
                <c:pt idx="44">
                  <c:v>7.1574358486157855E-2</c:v>
                </c:pt>
                <c:pt idx="45">
                  <c:v>7.1565446475487876E-2</c:v>
                </c:pt>
                <c:pt idx="46">
                  <c:v>7.1565446475487876E-2</c:v>
                </c:pt>
                <c:pt idx="47">
                  <c:v>7.1565446475487876E-2</c:v>
                </c:pt>
                <c:pt idx="48">
                  <c:v>7.1559350920744225E-2</c:v>
                </c:pt>
                <c:pt idx="49">
                  <c:v>7.1559350920744225E-2</c:v>
                </c:pt>
                <c:pt idx="50">
                  <c:v>7.1559350920744225E-2</c:v>
                </c:pt>
                <c:pt idx="51">
                  <c:v>7.1555181965232501E-2</c:v>
                </c:pt>
                <c:pt idx="52">
                  <c:v>7.1555181965232501E-2</c:v>
                </c:pt>
                <c:pt idx="53">
                  <c:v>7.1555181965232501E-2</c:v>
                </c:pt>
                <c:pt idx="54">
                  <c:v>7.1552330790237054E-2</c:v>
                </c:pt>
                <c:pt idx="55">
                  <c:v>7.1552330790237054E-2</c:v>
                </c:pt>
                <c:pt idx="56">
                  <c:v>7.1552330790237054E-2</c:v>
                </c:pt>
                <c:pt idx="57">
                  <c:v>7.1550380900805136E-2</c:v>
                </c:pt>
                <c:pt idx="58">
                  <c:v>7.1550380900805136E-2</c:v>
                </c:pt>
                <c:pt idx="59">
                  <c:v>7.1550380900805136E-2</c:v>
                </c:pt>
                <c:pt idx="60">
                  <c:v>7.1549047415130532E-2</c:v>
                </c:pt>
                <c:pt idx="61">
                  <c:v>7.1549047415130532E-2</c:v>
                </c:pt>
                <c:pt idx="62">
                  <c:v>7.1549047415130532E-2</c:v>
                </c:pt>
                <c:pt idx="63">
                  <c:v>7.154813548506489E-2</c:v>
                </c:pt>
                <c:pt idx="64">
                  <c:v>7.154813548506489E-2</c:v>
                </c:pt>
                <c:pt idx="65">
                  <c:v>7.154813548506489E-2</c:v>
                </c:pt>
                <c:pt idx="66">
                  <c:v>7.1547511849258977E-2</c:v>
                </c:pt>
                <c:pt idx="67">
                  <c:v>7.1547511849258977E-2</c:v>
                </c:pt>
                <c:pt idx="68">
                  <c:v>7.1547511849258977E-2</c:v>
                </c:pt>
                <c:pt idx="69">
                  <c:v>7.1547085369875751E-2</c:v>
                </c:pt>
                <c:pt idx="70">
                  <c:v>7.1547085369875751E-2</c:v>
                </c:pt>
                <c:pt idx="71">
                  <c:v>7.1547085369875751E-2</c:v>
                </c:pt>
              </c:numCache>
            </c:numRef>
          </c:xVal>
          <c:yVal>
            <c:numRef>
              <c:f>'Colebrook-Template'!$I$362:$I$433</c:f>
              <c:numCache>
                <c:formatCode>General</c:formatCode>
                <c:ptCount val="72"/>
                <c:pt idx="0">
                  <c:v>7.9382702563364896E-2</c:v>
                </c:pt>
                <c:pt idx="1">
                  <c:v>7.9382702563364896E-2</c:v>
                </c:pt>
                <c:pt idx="2">
                  <c:v>7.9382702563364896E-2</c:v>
                </c:pt>
                <c:pt idx="3">
                  <c:v>7.7162689078415669E-2</c:v>
                </c:pt>
                <c:pt idx="4">
                  <c:v>7.7162689078415669E-2</c:v>
                </c:pt>
                <c:pt idx="5">
                  <c:v>7.7162689078415669E-2</c:v>
                </c:pt>
                <c:pt idx="6">
                  <c:v>7.5563206828454008E-2</c:v>
                </c:pt>
                <c:pt idx="7">
                  <c:v>7.5563206828454008E-2</c:v>
                </c:pt>
                <c:pt idx="8">
                  <c:v>7.5563206828454008E-2</c:v>
                </c:pt>
                <c:pt idx="9">
                  <c:v>7.4414559947196229E-2</c:v>
                </c:pt>
                <c:pt idx="10">
                  <c:v>7.4414559947196229E-2</c:v>
                </c:pt>
                <c:pt idx="11">
                  <c:v>7.4414559947196229E-2</c:v>
                </c:pt>
                <c:pt idx="12">
                  <c:v>7.3592270693765616E-2</c:v>
                </c:pt>
                <c:pt idx="13">
                  <c:v>7.3592270693765616E-2</c:v>
                </c:pt>
                <c:pt idx="14">
                  <c:v>7.3592270693765616E-2</c:v>
                </c:pt>
                <c:pt idx="15">
                  <c:v>7.300461265894842E-2</c:v>
                </c:pt>
                <c:pt idx="16">
                  <c:v>7.300461265894842E-2</c:v>
                </c:pt>
                <c:pt idx="17">
                  <c:v>7.300461265894842E-2</c:v>
                </c:pt>
                <c:pt idx="18">
                  <c:v>7.2585401327757537E-2</c:v>
                </c:pt>
                <c:pt idx="19">
                  <c:v>7.2585401327757537E-2</c:v>
                </c:pt>
                <c:pt idx="20">
                  <c:v>7.2585401327757537E-2</c:v>
                </c:pt>
                <c:pt idx="21">
                  <c:v>7.228665918005063E-2</c:v>
                </c:pt>
                <c:pt idx="22">
                  <c:v>7.228665918005063E-2</c:v>
                </c:pt>
                <c:pt idx="23">
                  <c:v>7.228665918005063E-2</c:v>
                </c:pt>
                <c:pt idx="24">
                  <c:v>7.2073970737926041E-2</c:v>
                </c:pt>
                <c:pt idx="25">
                  <c:v>7.2073970737926041E-2</c:v>
                </c:pt>
                <c:pt idx="26">
                  <c:v>7.2073970737926041E-2</c:v>
                </c:pt>
                <c:pt idx="27">
                  <c:v>7.1922645828635098E-2</c:v>
                </c:pt>
                <c:pt idx="28">
                  <c:v>7.1922645828635098E-2</c:v>
                </c:pt>
                <c:pt idx="29">
                  <c:v>7.1922645828635098E-2</c:v>
                </c:pt>
                <c:pt idx="30">
                  <c:v>7.1815028790044047E-2</c:v>
                </c:pt>
                <c:pt idx="31">
                  <c:v>7.1815028790044047E-2</c:v>
                </c:pt>
                <c:pt idx="32">
                  <c:v>7.1815028790044047E-2</c:v>
                </c:pt>
                <c:pt idx="33">
                  <c:v>7.1738520152598698E-2</c:v>
                </c:pt>
                <c:pt idx="34">
                  <c:v>7.1738520152598698E-2</c:v>
                </c:pt>
                <c:pt idx="35">
                  <c:v>7.1738520152598698E-2</c:v>
                </c:pt>
                <c:pt idx="36">
                  <c:v>7.1684141386010883E-2</c:v>
                </c:pt>
                <c:pt idx="37">
                  <c:v>7.1684141386010883E-2</c:v>
                </c:pt>
                <c:pt idx="38">
                  <c:v>7.1684141386010883E-2</c:v>
                </c:pt>
                <c:pt idx="39">
                  <c:v>7.1645497537047687E-2</c:v>
                </c:pt>
                <c:pt idx="40">
                  <c:v>7.1645497537047687E-2</c:v>
                </c:pt>
                <c:pt idx="41">
                  <c:v>7.1645497537047687E-2</c:v>
                </c:pt>
                <c:pt idx="42">
                  <c:v>7.1618038992193794E-2</c:v>
                </c:pt>
                <c:pt idx="43">
                  <c:v>7.1618038992193794E-2</c:v>
                </c:pt>
                <c:pt idx="44">
                  <c:v>7.1618038992193794E-2</c:v>
                </c:pt>
                <c:pt idx="45">
                  <c:v>7.1598529994176638E-2</c:v>
                </c:pt>
                <c:pt idx="46">
                  <c:v>7.1598529994176638E-2</c:v>
                </c:pt>
                <c:pt idx="47">
                  <c:v>7.1598529994176638E-2</c:v>
                </c:pt>
                <c:pt idx="48">
                  <c:v>7.1584669893007755E-2</c:v>
                </c:pt>
                <c:pt idx="49">
                  <c:v>7.1584669893007755E-2</c:v>
                </c:pt>
                <c:pt idx="50">
                  <c:v>7.1584669893007755E-2</c:v>
                </c:pt>
                <c:pt idx="51">
                  <c:v>7.1574823453277592E-2</c:v>
                </c:pt>
                <c:pt idx="52">
                  <c:v>7.1574823453277592E-2</c:v>
                </c:pt>
                <c:pt idx="53">
                  <c:v>7.1574823453277592E-2</c:v>
                </c:pt>
                <c:pt idx="54">
                  <c:v>7.1567828618168627E-2</c:v>
                </c:pt>
                <c:pt idx="55">
                  <c:v>7.1567828618168627E-2</c:v>
                </c:pt>
                <c:pt idx="56">
                  <c:v>7.1567828618168627E-2</c:v>
                </c:pt>
                <c:pt idx="57">
                  <c:v>7.1562859643274676E-2</c:v>
                </c:pt>
                <c:pt idx="58">
                  <c:v>7.1562859643274676E-2</c:v>
                </c:pt>
                <c:pt idx="59">
                  <c:v>7.1562859643274676E-2</c:v>
                </c:pt>
                <c:pt idx="60">
                  <c:v>7.155932985053938E-2</c:v>
                </c:pt>
                <c:pt idx="61">
                  <c:v>7.155932985053938E-2</c:v>
                </c:pt>
                <c:pt idx="62">
                  <c:v>7.155932985053938E-2</c:v>
                </c:pt>
                <c:pt idx="63">
                  <c:v>7.1556822432189499E-2</c:v>
                </c:pt>
                <c:pt idx="64">
                  <c:v>7.1556822432189499E-2</c:v>
                </c:pt>
                <c:pt idx="65">
                  <c:v>7.1556822432189499E-2</c:v>
                </c:pt>
                <c:pt idx="66">
                  <c:v>7.1555041280713189E-2</c:v>
                </c:pt>
                <c:pt idx="67">
                  <c:v>7.1555041280713189E-2</c:v>
                </c:pt>
                <c:pt idx="68">
                  <c:v>7.1555041280713189E-2</c:v>
                </c:pt>
                <c:pt idx="69">
                  <c:v>7.1553776042212233E-2</c:v>
                </c:pt>
                <c:pt idx="70">
                  <c:v>7.1553776042212233E-2</c:v>
                </c:pt>
                <c:pt idx="71">
                  <c:v>7.1553776042212233E-2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D6-4B25-9123-851A651BD8AF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'Colebrook-Template'!$K$362:$K$433</c:f>
              <c:numCache>
                <c:formatCode>General</c:formatCode>
                <c:ptCount val="72"/>
                <c:pt idx="0">
                  <c:v>7.6973696403671507E-2</c:v>
                </c:pt>
                <c:pt idx="1">
                  <c:v>7.6973696403671507E-2</c:v>
                </c:pt>
                <c:pt idx="2">
                  <c:v>7.6973696403671507E-2</c:v>
                </c:pt>
                <c:pt idx="3">
                  <c:v>7.5324639182836842E-2</c:v>
                </c:pt>
                <c:pt idx="4">
                  <c:v>7.5324639182836842E-2</c:v>
                </c:pt>
                <c:pt idx="5">
                  <c:v>7.5324639182836842E-2</c:v>
                </c:pt>
                <c:pt idx="6">
                  <c:v>7.4163445724850535E-2</c:v>
                </c:pt>
                <c:pt idx="7">
                  <c:v>7.4163445724850535E-2</c:v>
                </c:pt>
                <c:pt idx="8">
                  <c:v>7.4163445724850535E-2</c:v>
                </c:pt>
                <c:pt idx="9">
                  <c:v>7.3352237670978745E-2</c:v>
                </c:pt>
                <c:pt idx="10">
                  <c:v>7.3352237670978745E-2</c:v>
                </c:pt>
                <c:pt idx="11">
                  <c:v>7.3352237670978745E-2</c:v>
                </c:pt>
                <c:pt idx="12">
                  <c:v>7.2789204420158585E-2</c:v>
                </c:pt>
                <c:pt idx="13">
                  <c:v>7.2789204420158585E-2</c:v>
                </c:pt>
                <c:pt idx="14">
                  <c:v>7.2789204420158585E-2</c:v>
                </c:pt>
                <c:pt idx="15">
                  <c:v>7.2399998800669788E-2</c:v>
                </c:pt>
                <c:pt idx="16">
                  <c:v>7.2399998800669788E-2</c:v>
                </c:pt>
                <c:pt idx="17">
                  <c:v>7.2399998800669788E-2</c:v>
                </c:pt>
                <c:pt idx="18">
                  <c:v>7.2131876058458153E-2</c:v>
                </c:pt>
                <c:pt idx="19">
                  <c:v>7.2131876058458153E-2</c:v>
                </c:pt>
                <c:pt idx="20">
                  <c:v>7.2131876058458153E-2</c:v>
                </c:pt>
                <c:pt idx="21">
                  <c:v>7.1947555573187591E-2</c:v>
                </c:pt>
                <c:pt idx="22">
                  <c:v>7.1947555573187591E-2</c:v>
                </c:pt>
                <c:pt idx="23">
                  <c:v>7.1947555573187591E-2</c:v>
                </c:pt>
                <c:pt idx="24">
                  <c:v>7.1821057268311797E-2</c:v>
                </c:pt>
                <c:pt idx="25">
                  <c:v>7.1821057268311797E-2</c:v>
                </c:pt>
                <c:pt idx="26">
                  <c:v>7.1821057268311797E-2</c:v>
                </c:pt>
                <c:pt idx="27">
                  <c:v>7.1734339118947055E-2</c:v>
                </c:pt>
                <c:pt idx="28">
                  <c:v>7.1734339118947055E-2</c:v>
                </c:pt>
                <c:pt idx="29">
                  <c:v>7.1734339118947055E-2</c:v>
                </c:pt>
                <c:pt idx="30">
                  <c:v>7.1674936430544914E-2</c:v>
                </c:pt>
                <c:pt idx="31">
                  <c:v>7.1674936430544914E-2</c:v>
                </c:pt>
                <c:pt idx="32">
                  <c:v>7.1674936430544914E-2</c:v>
                </c:pt>
                <c:pt idx="33">
                  <c:v>7.1634266356615267E-2</c:v>
                </c:pt>
                <c:pt idx="34">
                  <c:v>7.1634266356615267E-2</c:v>
                </c:pt>
                <c:pt idx="35">
                  <c:v>7.1634266356615267E-2</c:v>
                </c:pt>
                <c:pt idx="36">
                  <c:v>7.1606432185429392E-2</c:v>
                </c:pt>
                <c:pt idx="37">
                  <c:v>7.1606432185429392E-2</c:v>
                </c:pt>
                <c:pt idx="38">
                  <c:v>7.1606432185429392E-2</c:v>
                </c:pt>
                <c:pt idx="39">
                  <c:v>7.1587387272155606E-2</c:v>
                </c:pt>
                <c:pt idx="40">
                  <c:v>7.1587387272155606E-2</c:v>
                </c:pt>
                <c:pt idx="41">
                  <c:v>7.1587387272155606E-2</c:v>
                </c:pt>
                <c:pt idx="42">
                  <c:v>7.1574358486157855E-2</c:v>
                </c:pt>
                <c:pt idx="43">
                  <c:v>7.1574358486157855E-2</c:v>
                </c:pt>
                <c:pt idx="44">
                  <c:v>7.1574358486157855E-2</c:v>
                </c:pt>
                <c:pt idx="45">
                  <c:v>7.1565446475487876E-2</c:v>
                </c:pt>
                <c:pt idx="46">
                  <c:v>7.1565446475487876E-2</c:v>
                </c:pt>
                <c:pt idx="47">
                  <c:v>7.1565446475487876E-2</c:v>
                </c:pt>
                <c:pt idx="48">
                  <c:v>7.1559350920744225E-2</c:v>
                </c:pt>
                <c:pt idx="49">
                  <c:v>7.1559350920744225E-2</c:v>
                </c:pt>
                <c:pt idx="50">
                  <c:v>7.1559350920744225E-2</c:v>
                </c:pt>
                <c:pt idx="51">
                  <c:v>7.1555181965232501E-2</c:v>
                </c:pt>
                <c:pt idx="52">
                  <c:v>7.1555181965232501E-2</c:v>
                </c:pt>
                <c:pt idx="53">
                  <c:v>7.1555181965232501E-2</c:v>
                </c:pt>
                <c:pt idx="54">
                  <c:v>7.1552330790237054E-2</c:v>
                </c:pt>
                <c:pt idx="55">
                  <c:v>7.1552330790237054E-2</c:v>
                </c:pt>
                <c:pt idx="56">
                  <c:v>7.1552330790237054E-2</c:v>
                </c:pt>
                <c:pt idx="57">
                  <c:v>7.1550380900805136E-2</c:v>
                </c:pt>
                <c:pt idx="58">
                  <c:v>7.1550380900805136E-2</c:v>
                </c:pt>
                <c:pt idx="59">
                  <c:v>7.1550380900805136E-2</c:v>
                </c:pt>
                <c:pt idx="60">
                  <c:v>7.1549047415130532E-2</c:v>
                </c:pt>
                <c:pt idx="61">
                  <c:v>7.1549047415130532E-2</c:v>
                </c:pt>
                <c:pt idx="62">
                  <c:v>7.1549047415130532E-2</c:v>
                </c:pt>
                <c:pt idx="63">
                  <c:v>7.154813548506489E-2</c:v>
                </c:pt>
                <c:pt idx="64">
                  <c:v>7.154813548506489E-2</c:v>
                </c:pt>
                <c:pt idx="65">
                  <c:v>7.154813548506489E-2</c:v>
                </c:pt>
                <c:pt idx="66">
                  <c:v>7.1547511849258977E-2</c:v>
                </c:pt>
                <c:pt idx="67">
                  <c:v>7.1547511849258977E-2</c:v>
                </c:pt>
                <c:pt idx="68">
                  <c:v>7.1547511849258977E-2</c:v>
                </c:pt>
                <c:pt idx="69">
                  <c:v>7.1547085369875751E-2</c:v>
                </c:pt>
                <c:pt idx="70">
                  <c:v>7.1547085369875751E-2</c:v>
                </c:pt>
                <c:pt idx="71">
                  <c:v>7.1547085369875751E-2</c:v>
                </c:pt>
              </c:numCache>
            </c:numRef>
          </c:xVal>
          <c:yVal>
            <c:numRef>
              <c:f>'Colebrook-Template'!$G$362:$G$433</c:f>
              <c:numCache>
                <c:formatCode>General</c:formatCode>
                <c:ptCount val="72"/>
                <c:pt idx="0">
                  <c:v>7.6986833338292052E-2</c:v>
                </c:pt>
                <c:pt idx="1">
                  <c:v>7.6986833338292052E-2</c:v>
                </c:pt>
                <c:pt idx="2">
                  <c:v>7.6986833338292052E-2</c:v>
                </c:pt>
                <c:pt idx="3">
                  <c:v>7.533442404837748E-2</c:v>
                </c:pt>
                <c:pt idx="4">
                  <c:v>7.533442404837748E-2</c:v>
                </c:pt>
                <c:pt idx="5">
                  <c:v>7.533442404837748E-2</c:v>
                </c:pt>
                <c:pt idx="6">
                  <c:v>7.4171282245943215E-2</c:v>
                </c:pt>
                <c:pt idx="7">
                  <c:v>7.4171282245943215E-2</c:v>
                </c:pt>
                <c:pt idx="8">
                  <c:v>7.4171282245943215E-2</c:v>
                </c:pt>
                <c:pt idx="9">
                  <c:v>7.3358895125249374E-2</c:v>
                </c:pt>
                <c:pt idx="10">
                  <c:v>7.3358895125249374E-2</c:v>
                </c:pt>
                <c:pt idx="11">
                  <c:v>7.3358895125249374E-2</c:v>
                </c:pt>
                <c:pt idx="12">
                  <c:v>7.2795124932611519E-2</c:v>
                </c:pt>
                <c:pt idx="13">
                  <c:v>7.2795124932611519E-2</c:v>
                </c:pt>
                <c:pt idx="14">
                  <c:v>7.2795124932611519E-2</c:v>
                </c:pt>
                <c:pt idx="15">
                  <c:v>7.2405446718468242E-2</c:v>
                </c:pt>
                <c:pt idx="16">
                  <c:v>7.2405446718468242E-2</c:v>
                </c:pt>
                <c:pt idx="17">
                  <c:v>7.2405446718468242E-2</c:v>
                </c:pt>
                <c:pt idx="18">
                  <c:v>7.2137015217383332E-2</c:v>
                </c:pt>
                <c:pt idx="19">
                  <c:v>7.2137015217383332E-2</c:v>
                </c:pt>
                <c:pt idx="20">
                  <c:v>7.2137015217383332E-2</c:v>
                </c:pt>
                <c:pt idx="21">
                  <c:v>7.1952490203682329E-2</c:v>
                </c:pt>
                <c:pt idx="22">
                  <c:v>7.1952490203682329E-2</c:v>
                </c:pt>
                <c:pt idx="23">
                  <c:v>7.1952490203682329E-2</c:v>
                </c:pt>
                <c:pt idx="24">
                  <c:v>7.1825855102044672E-2</c:v>
                </c:pt>
                <c:pt idx="25">
                  <c:v>7.1825855102044672E-2</c:v>
                </c:pt>
                <c:pt idx="26">
                  <c:v>7.1825855102044672E-2</c:v>
                </c:pt>
                <c:pt idx="27">
                  <c:v>7.1739044830109261E-2</c:v>
                </c:pt>
                <c:pt idx="28">
                  <c:v>7.1739044830109261E-2</c:v>
                </c:pt>
                <c:pt idx="29">
                  <c:v>7.1739044830109261E-2</c:v>
                </c:pt>
                <c:pt idx="30">
                  <c:v>7.167957980657777E-2</c:v>
                </c:pt>
                <c:pt idx="31">
                  <c:v>7.167957980657777E-2</c:v>
                </c:pt>
                <c:pt idx="32">
                  <c:v>7.167957980657777E-2</c:v>
                </c:pt>
                <c:pt idx="33">
                  <c:v>7.1638867413344146E-2</c:v>
                </c:pt>
                <c:pt idx="34">
                  <c:v>7.1638867413344146E-2</c:v>
                </c:pt>
                <c:pt idx="35">
                  <c:v>7.1638867413344146E-2</c:v>
                </c:pt>
                <c:pt idx="36">
                  <c:v>7.1611004446440044E-2</c:v>
                </c:pt>
                <c:pt idx="37">
                  <c:v>7.1611004446440044E-2</c:v>
                </c:pt>
                <c:pt idx="38">
                  <c:v>7.1611004446440044E-2</c:v>
                </c:pt>
                <c:pt idx="39">
                  <c:v>7.1591939908362878E-2</c:v>
                </c:pt>
                <c:pt idx="40">
                  <c:v>7.1591939908362878E-2</c:v>
                </c:pt>
                <c:pt idx="41">
                  <c:v>7.1591939908362878E-2</c:v>
                </c:pt>
                <c:pt idx="42">
                  <c:v>7.1578897733313232E-2</c:v>
                </c:pt>
                <c:pt idx="43">
                  <c:v>7.1578897733313232E-2</c:v>
                </c:pt>
                <c:pt idx="44">
                  <c:v>7.1578897733313232E-2</c:v>
                </c:pt>
                <c:pt idx="45">
                  <c:v>7.1569976581228587E-2</c:v>
                </c:pt>
                <c:pt idx="46">
                  <c:v>7.1569976581228587E-2</c:v>
                </c:pt>
                <c:pt idx="47">
                  <c:v>7.1569976581228587E-2</c:v>
                </c:pt>
                <c:pt idx="48">
                  <c:v>7.1563874781982201E-2</c:v>
                </c:pt>
                <c:pt idx="49">
                  <c:v>7.1563874781982201E-2</c:v>
                </c:pt>
                <c:pt idx="50">
                  <c:v>7.1563874781982201E-2</c:v>
                </c:pt>
                <c:pt idx="51">
                  <c:v>7.1559701559364322E-2</c:v>
                </c:pt>
                <c:pt idx="52">
                  <c:v>7.1559701559364322E-2</c:v>
                </c:pt>
                <c:pt idx="53">
                  <c:v>7.1559701559364322E-2</c:v>
                </c:pt>
                <c:pt idx="54">
                  <c:v>7.1556847467807078E-2</c:v>
                </c:pt>
                <c:pt idx="55">
                  <c:v>7.1556847467807078E-2</c:v>
                </c:pt>
                <c:pt idx="56">
                  <c:v>7.1556847467807078E-2</c:v>
                </c:pt>
                <c:pt idx="57">
                  <c:v>7.1554895584581515E-2</c:v>
                </c:pt>
                <c:pt idx="58">
                  <c:v>7.1554895584581515E-2</c:v>
                </c:pt>
                <c:pt idx="59">
                  <c:v>7.1554895584581515E-2</c:v>
                </c:pt>
                <c:pt idx="60">
                  <c:v>7.1553560735776345E-2</c:v>
                </c:pt>
                <c:pt idx="61">
                  <c:v>7.1553560735776345E-2</c:v>
                </c:pt>
                <c:pt idx="62">
                  <c:v>7.1553560735776345E-2</c:v>
                </c:pt>
                <c:pt idx="63">
                  <c:v>7.1552647873685191E-2</c:v>
                </c:pt>
                <c:pt idx="64">
                  <c:v>7.1552647873685191E-2</c:v>
                </c:pt>
                <c:pt idx="65">
                  <c:v>7.1552647873685191E-2</c:v>
                </c:pt>
                <c:pt idx="66">
                  <c:v>7.1552023600584033E-2</c:v>
                </c:pt>
                <c:pt idx="67">
                  <c:v>7.1552023600584033E-2</c:v>
                </c:pt>
                <c:pt idx="68">
                  <c:v>7.1552023600584033E-2</c:v>
                </c:pt>
                <c:pt idx="69">
                  <c:v>7.1551596685419203E-2</c:v>
                </c:pt>
                <c:pt idx="70">
                  <c:v>7.1551596685419203E-2</c:v>
                </c:pt>
                <c:pt idx="71">
                  <c:v>7.1551596685419203E-2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D6-4B25-9123-851A651B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Parity Plot: Approximate Formulas vs Colebrook</a:t>
            </a:r>
            <a:br>
              <a:rPr lang="tr-TR" sz="1400" b="0" i="0" u="none" strike="noStrike" baseline="0"/>
            </a:b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'Colebrook-Template'!$K$434:$K$505</c:f>
              <c:numCache>
                <c:formatCode>General</c:formatCode>
                <c:ptCount val="72"/>
                <c:pt idx="0">
                  <c:v>8.2985834381313836E-2</c:v>
                </c:pt>
                <c:pt idx="1">
                  <c:v>8.2985834381313836E-2</c:v>
                </c:pt>
                <c:pt idx="2">
                  <c:v>8.2985834381313836E-2</c:v>
                </c:pt>
                <c:pt idx="3">
                  <c:v>8.1461296575179934E-2</c:v>
                </c:pt>
                <c:pt idx="4">
                  <c:v>8.1461296575179934E-2</c:v>
                </c:pt>
                <c:pt idx="5">
                  <c:v>8.1461296575179934E-2</c:v>
                </c:pt>
                <c:pt idx="6">
                  <c:v>8.0393291570969611E-2</c:v>
                </c:pt>
                <c:pt idx="7">
                  <c:v>8.0393291570969611E-2</c:v>
                </c:pt>
                <c:pt idx="8">
                  <c:v>8.0393291570969611E-2</c:v>
                </c:pt>
                <c:pt idx="9">
                  <c:v>7.9650098553922313E-2</c:v>
                </c:pt>
                <c:pt idx="10">
                  <c:v>7.9650098553922313E-2</c:v>
                </c:pt>
                <c:pt idx="11">
                  <c:v>7.9650098553922313E-2</c:v>
                </c:pt>
                <c:pt idx="12">
                  <c:v>7.9135759741870926E-2</c:v>
                </c:pt>
                <c:pt idx="13">
                  <c:v>7.9135759741870926E-2</c:v>
                </c:pt>
                <c:pt idx="14">
                  <c:v>7.9135759741870926E-2</c:v>
                </c:pt>
                <c:pt idx="15">
                  <c:v>7.8780955044430862E-2</c:v>
                </c:pt>
                <c:pt idx="16">
                  <c:v>7.8780955044430862E-2</c:v>
                </c:pt>
                <c:pt idx="17">
                  <c:v>7.8780955044430862E-2</c:v>
                </c:pt>
                <c:pt idx="18">
                  <c:v>7.8536892452159834E-2</c:v>
                </c:pt>
                <c:pt idx="19">
                  <c:v>7.8536892452159834E-2</c:v>
                </c:pt>
                <c:pt idx="20">
                  <c:v>7.8536892452159834E-2</c:v>
                </c:pt>
                <c:pt idx="21">
                  <c:v>7.8369286282008885E-2</c:v>
                </c:pt>
                <c:pt idx="22">
                  <c:v>7.8369286282008885E-2</c:v>
                </c:pt>
                <c:pt idx="23">
                  <c:v>7.8369286282008885E-2</c:v>
                </c:pt>
                <c:pt idx="24">
                  <c:v>7.8254342122289683E-2</c:v>
                </c:pt>
                <c:pt idx="25">
                  <c:v>7.8254342122289683E-2</c:v>
                </c:pt>
                <c:pt idx="26">
                  <c:v>7.8254342122289683E-2</c:v>
                </c:pt>
                <c:pt idx="27">
                  <c:v>7.8175584128961056E-2</c:v>
                </c:pt>
                <c:pt idx="28">
                  <c:v>7.8175584128961056E-2</c:v>
                </c:pt>
                <c:pt idx="29">
                  <c:v>7.8175584128961056E-2</c:v>
                </c:pt>
                <c:pt idx="30">
                  <c:v>7.8121652855213497E-2</c:v>
                </c:pt>
                <c:pt idx="31">
                  <c:v>7.8121652855213497E-2</c:v>
                </c:pt>
                <c:pt idx="32">
                  <c:v>7.8121652855213497E-2</c:v>
                </c:pt>
                <c:pt idx="33">
                  <c:v>7.8084737563048429E-2</c:v>
                </c:pt>
                <c:pt idx="34">
                  <c:v>7.8084737563048429E-2</c:v>
                </c:pt>
                <c:pt idx="35">
                  <c:v>7.8084737563048429E-2</c:v>
                </c:pt>
                <c:pt idx="36">
                  <c:v>7.8059477248017831E-2</c:v>
                </c:pt>
                <c:pt idx="37">
                  <c:v>7.8059477248017831E-2</c:v>
                </c:pt>
                <c:pt idx="38">
                  <c:v>7.8059477248017831E-2</c:v>
                </c:pt>
                <c:pt idx="39">
                  <c:v>7.8042195372901746E-2</c:v>
                </c:pt>
                <c:pt idx="40">
                  <c:v>7.8042195372901746E-2</c:v>
                </c:pt>
                <c:pt idx="41">
                  <c:v>7.8042195372901746E-2</c:v>
                </c:pt>
                <c:pt idx="42">
                  <c:v>7.8030373602736791E-2</c:v>
                </c:pt>
                <c:pt idx="43">
                  <c:v>7.8030373602736791E-2</c:v>
                </c:pt>
                <c:pt idx="44">
                  <c:v>7.8030373602736791E-2</c:v>
                </c:pt>
                <c:pt idx="45">
                  <c:v>7.8022287645216792E-2</c:v>
                </c:pt>
                <c:pt idx="46">
                  <c:v>7.8022287645216792E-2</c:v>
                </c:pt>
                <c:pt idx="47">
                  <c:v>7.8022287645216792E-2</c:v>
                </c:pt>
                <c:pt idx="48">
                  <c:v>7.801675728543403E-2</c:v>
                </c:pt>
                <c:pt idx="49">
                  <c:v>7.801675728543403E-2</c:v>
                </c:pt>
                <c:pt idx="50">
                  <c:v>7.801675728543403E-2</c:v>
                </c:pt>
                <c:pt idx="51">
                  <c:v>7.8012974978836219E-2</c:v>
                </c:pt>
                <c:pt idx="52">
                  <c:v>7.8012974978836219E-2</c:v>
                </c:pt>
                <c:pt idx="53">
                  <c:v>7.8012974978836219E-2</c:v>
                </c:pt>
                <c:pt idx="54">
                  <c:v>7.801038827899312E-2</c:v>
                </c:pt>
                <c:pt idx="55">
                  <c:v>7.801038827899312E-2</c:v>
                </c:pt>
                <c:pt idx="56">
                  <c:v>7.801038827899312E-2</c:v>
                </c:pt>
                <c:pt idx="57">
                  <c:v>7.8008619281772634E-2</c:v>
                </c:pt>
                <c:pt idx="58">
                  <c:v>7.8008619281772634E-2</c:v>
                </c:pt>
                <c:pt idx="59">
                  <c:v>7.8008619281772634E-2</c:v>
                </c:pt>
                <c:pt idx="60">
                  <c:v>7.8007409513749418E-2</c:v>
                </c:pt>
                <c:pt idx="61">
                  <c:v>7.8007409513749418E-2</c:v>
                </c:pt>
                <c:pt idx="62">
                  <c:v>7.8007409513749418E-2</c:v>
                </c:pt>
                <c:pt idx="63">
                  <c:v>7.8006582194855456E-2</c:v>
                </c:pt>
                <c:pt idx="64">
                  <c:v>7.8006582194855456E-2</c:v>
                </c:pt>
                <c:pt idx="65">
                  <c:v>7.8006582194855456E-2</c:v>
                </c:pt>
                <c:pt idx="66">
                  <c:v>7.8006016423635818E-2</c:v>
                </c:pt>
                <c:pt idx="67">
                  <c:v>7.8006016423635818E-2</c:v>
                </c:pt>
                <c:pt idx="68">
                  <c:v>7.8006016423635818E-2</c:v>
                </c:pt>
                <c:pt idx="69">
                  <c:v>7.8005629516484334E-2</c:v>
                </c:pt>
                <c:pt idx="70">
                  <c:v>7.8005629516484334E-2</c:v>
                </c:pt>
                <c:pt idx="71">
                  <c:v>7.8005629516484334E-2</c:v>
                </c:pt>
              </c:numCache>
            </c:numRef>
          </c:xVal>
          <c:yVal>
            <c:numRef>
              <c:f>'Colebrook-Template'!$H$434:$H$505</c:f>
              <c:numCache>
                <c:formatCode>General</c:formatCode>
                <c:ptCount val="72"/>
                <c:pt idx="0">
                  <c:v>8.3747364549830755E-2</c:v>
                </c:pt>
                <c:pt idx="1">
                  <c:v>8.3747364549830755E-2</c:v>
                </c:pt>
                <c:pt idx="2">
                  <c:v>8.3747364549830755E-2</c:v>
                </c:pt>
                <c:pt idx="3">
                  <c:v>8.2016890420720898E-2</c:v>
                </c:pt>
                <c:pt idx="4">
                  <c:v>8.2016890420720898E-2</c:v>
                </c:pt>
                <c:pt idx="5">
                  <c:v>8.2016890420720898E-2</c:v>
                </c:pt>
                <c:pt idx="6">
                  <c:v>8.0817841906412377E-2</c:v>
                </c:pt>
                <c:pt idx="7">
                  <c:v>8.0817841906412377E-2</c:v>
                </c:pt>
                <c:pt idx="8">
                  <c:v>8.0817841906412377E-2</c:v>
                </c:pt>
                <c:pt idx="9">
                  <c:v>7.999001415676367E-2</c:v>
                </c:pt>
                <c:pt idx="10">
                  <c:v>7.999001415676367E-2</c:v>
                </c:pt>
                <c:pt idx="11">
                  <c:v>7.999001415676367E-2</c:v>
                </c:pt>
                <c:pt idx="12">
                  <c:v>7.9420298257385058E-2</c:v>
                </c:pt>
                <c:pt idx="13">
                  <c:v>7.9420298257385058E-2</c:v>
                </c:pt>
                <c:pt idx="14">
                  <c:v>7.9420298257385058E-2</c:v>
                </c:pt>
                <c:pt idx="15">
                  <c:v>7.9028832898348805E-2</c:v>
                </c:pt>
                <c:pt idx="16">
                  <c:v>7.9028832898348805E-2</c:v>
                </c:pt>
                <c:pt idx="17">
                  <c:v>7.9028832898348805E-2</c:v>
                </c:pt>
                <c:pt idx="18">
                  <c:v>7.8760287668079687E-2</c:v>
                </c:pt>
                <c:pt idx="19">
                  <c:v>7.8760287668079687E-2</c:v>
                </c:pt>
                <c:pt idx="20">
                  <c:v>7.8760287668079687E-2</c:v>
                </c:pt>
                <c:pt idx="21">
                  <c:v>7.8576217476442375E-2</c:v>
                </c:pt>
                <c:pt idx="22">
                  <c:v>7.8576217476442375E-2</c:v>
                </c:pt>
                <c:pt idx="23">
                  <c:v>7.8576217476442375E-2</c:v>
                </c:pt>
                <c:pt idx="24">
                  <c:v>7.8450147217748817E-2</c:v>
                </c:pt>
                <c:pt idx="25">
                  <c:v>7.8450147217748817E-2</c:v>
                </c:pt>
                <c:pt idx="26">
                  <c:v>7.8450147217748817E-2</c:v>
                </c:pt>
                <c:pt idx="27">
                  <c:v>7.8363843455149101E-2</c:v>
                </c:pt>
                <c:pt idx="28">
                  <c:v>7.8363843455149101E-2</c:v>
                </c:pt>
                <c:pt idx="29">
                  <c:v>7.8363843455149101E-2</c:v>
                </c:pt>
                <c:pt idx="30">
                  <c:v>7.8304781545719085E-2</c:v>
                </c:pt>
                <c:pt idx="31">
                  <c:v>7.8304781545719085E-2</c:v>
                </c:pt>
                <c:pt idx="32">
                  <c:v>7.8304781545719085E-2</c:v>
                </c:pt>
                <c:pt idx="33">
                  <c:v>7.8264371521348394E-2</c:v>
                </c:pt>
                <c:pt idx="34">
                  <c:v>7.8264371521348394E-2</c:v>
                </c:pt>
                <c:pt idx="35">
                  <c:v>7.8264371521348394E-2</c:v>
                </c:pt>
                <c:pt idx="36">
                  <c:v>7.8236727865285877E-2</c:v>
                </c:pt>
                <c:pt idx="37">
                  <c:v>7.8236727865285877E-2</c:v>
                </c:pt>
                <c:pt idx="38">
                  <c:v>7.8236727865285877E-2</c:v>
                </c:pt>
                <c:pt idx="39">
                  <c:v>7.8217819184085907E-2</c:v>
                </c:pt>
                <c:pt idx="40">
                  <c:v>7.8217819184085907E-2</c:v>
                </c:pt>
                <c:pt idx="41">
                  <c:v>7.8217819184085907E-2</c:v>
                </c:pt>
                <c:pt idx="42">
                  <c:v>7.8204886347547645E-2</c:v>
                </c:pt>
                <c:pt idx="43">
                  <c:v>7.8204886347547645E-2</c:v>
                </c:pt>
                <c:pt idx="44">
                  <c:v>7.8204886347547645E-2</c:v>
                </c:pt>
                <c:pt idx="45">
                  <c:v>7.819604125685875E-2</c:v>
                </c:pt>
                <c:pt idx="46">
                  <c:v>7.819604125685875E-2</c:v>
                </c:pt>
                <c:pt idx="47">
                  <c:v>7.819604125685875E-2</c:v>
                </c:pt>
                <c:pt idx="48">
                  <c:v>7.8189992076243359E-2</c:v>
                </c:pt>
                <c:pt idx="49">
                  <c:v>7.8189992076243359E-2</c:v>
                </c:pt>
                <c:pt idx="50">
                  <c:v>7.8189992076243359E-2</c:v>
                </c:pt>
                <c:pt idx="51">
                  <c:v>7.8185855119598413E-2</c:v>
                </c:pt>
                <c:pt idx="52">
                  <c:v>7.8185855119598413E-2</c:v>
                </c:pt>
                <c:pt idx="53">
                  <c:v>7.8185855119598413E-2</c:v>
                </c:pt>
                <c:pt idx="54">
                  <c:v>7.8183025960765068E-2</c:v>
                </c:pt>
                <c:pt idx="55">
                  <c:v>7.8183025960765068E-2</c:v>
                </c:pt>
                <c:pt idx="56">
                  <c:v>7.8183025960765068E-2</c:v>
                </c:pt>
                <c:pt idx="57">
                  <c:v>7.8181091189674118E-2</c:v>
                </c:pt>
                <c:pt idx="58">
                  <c:v>7.8181091189674118E-2</c:v>
                </c:pt>
                <c:pt idx="59">
                  <c:v>7.8181091189674118E-2</c:v>
                </c:pt>
                <c:pt idx="60">
                  <c:v>7.8179768071958311E-2</c:v>
                </c:pt>
                <c:pt idx="61">
                  <c:v>7.8179768071958311E-2</c:v>
                </c:pt>
                <c:pt idx="62">
                  <c:v>7.8179768071958311E-2</c:v>
                </c:pt>
                <c:pt idx="63">
                  <c:v>7.8178863245722333E-2</c:v>
                </c:pt>
                <c:pt idx="64">
                  <c:v>7.8178863245722333E-2</c:v>
                </c:pt>
                <c:pt idx="65">
                  <c:v>7.8178863245722333E-2</c:v>
                </c:pt>
                <c:pt idx="66">
                  <c:v>7.8178244474280775E-2</c:v>
                </c:pt>
                <c:pt idx="67">
                  <c:v>7.8178244474280775E-2</c:v>
                </c:pt>
                <c:pt idx="68">
                  <c:v>7.8178244474280775E-2</c:v>
                </c:pt>
                <c:pt idx="69">
                  <c:v>7.8177821324392979E-2</c:v>
                </c:pt>
                <c:pt idx="70">
                  <c:v>7.8177821324392979E-2</c:v>
                </c:pt>
                <c:pt idx="71">
                  <c:v>7.8177821324392979E-2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A-4227-8266-2BDCB55C69E3}"/>
            </c:ext>
          </c:extLst>
        </c:ser>
        <c:ser>
          <c:idx val="1"/>
          <c:order val="1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'Colebrook-Template'!$K$434:$K$505</c:f>
              <c:numCache>
                <c:formatCode>General</c:formatCode>
                <c:ptCount val="72"/>
                <c:pt idx="0">
                  <c:v>8.2985834381313836E-2</c:v>
                </c:pt>
                <c:pt idx="1">
                  <c:v>8.2985834381313836E-2</c:v>
                </c:pt>
                <c:pt idx="2">
                  <c:v>8.2985834381313836E-2</c:v>
                </c:pt>
                <c:pt idx="3">
                  <c:v>8.1461296575179934E-2</c:v>
                </c:pt>
                <c:pt idx="4">
                  <c:v>8.1461296575179934E-2</c:v>
                </c:pt>
                <c:pt idx="5">
                  <c:v>8.1461296575179934E-2</c:v>
                </c:pt>
                <c:pt idx="6">
                  <c:v>8.0393291570969611E-2</c:v>
                </c:pt>
                <c:pt idx="7">
                  <c:v>8.0393291570969611E-2</c:v>
                </c:pt>
                <c:pt idx="8">
                  <c:v>8.0393291570969611E-2</c:v>
                </c:pt>
                <c:pt idx="9">
                  <c:v>7.9650098553922313E-2</c:v>
                </c:pt>
                <c:pt idx="10">
                  <c:v>7.9650098553922313E-2</c:v>
                </c:pt>
                <c:pt idx="11">
                  <c:v>7.9650098553922313E-2</c:v>
                </c:pt>
                <c:pt idx="12">
                  <c:v>7.9135759741870926E-2</c:v>
                </c:pt>
                <c:pt idx="13">
                  <c:v>7.9135759741870926E-2</c:v>
                </c:pt>
                <c:pt idx="14">
                  <c:v>7.9135759741870926E-2</c:v>
                </c:pt>
                <c:pt idx="15">
                  <c:v>7.8780955044430862E-2</c:v>
                </c:pt>
                <c:pt idx="16">
                  <c:v>7.8780955044430862E-2</c:v>
                </c:pt>
                <c:pt idx="17">
                  <c:v>7.8780955044430862E-2</c:v>
                </c:pt>
                <c:pt idx="18">
                  <c:v>7.8536892452159834E-2</c:v>
                </c:pt>
                <c:pt idx="19">
                  <c:v>7.8536892452159834E-2</c:v>
                </c:pt>
                <c:pt idx="20">
                  <c:v>7.8536892452159834E-2</c:v>
                </c:pt>
                <c:pt idx="21">
                  <c:v>7.8369286282008885E-2</c:v>
                </c:pt>
                <c:pt idx="22">
                  <c:v>7.8369286282008885E-2</c:v>
                </c:pt>
                <c:pt idx="23">
                  <c:v>7.8369286282008885E-2</c:v>
                </c:pt>
                <c:pt idx="24">
                  <c:v>7.8254342122289683E-2</c:v>
                </c:pt>
                <c:pt idx="25">
                  <c:v>7.8254342122289683E-2</c:v>
                </c:pt>
                <c:pt idx="26">
                  <c:v>7.8254342122289683E-2</c:v>
                </c:pt>
                <c:pt idx="27">
                  <c:v>7.8175584128961056E-2</c:v>
                </c:pt>
                <c:pt idx="28">
                  <c:v>7.8175584128961056E-2</c:v>
                </c:pt>
                <c:pt idx="29">
                  <c:v>7.8175584128961056E-2</c:v>
                </c:pt>
                <c:pt idx="30">
                  <c:v>7.8121652855213497E-2</c:v>
                </c:pt>
                <c:pt idx="31">
                  <c:v>7.8121652855213497E-2</c:v>
                </c:pt>
                <c:pt idx="32">
                  <c:v>7.8121652855213497E-2</c:v>
                </c:pt>
                <c:pt idx="33">
                  <c:v>7.8084737563048429E-2</c:v>
                </c:pt>
                <c:pt idx="34">
                  <c:v>7.8084737563048429E-2</c:v>
                </c:pt>
                <c:pt idx="35">
                  <c:v>7.8084737563048429E-2</c:v>
                </c:pt>
                <c:pt idx="36">
                  <c:v>7.8059477248017831E-2</c:v>
                </c:pt>
                <c:pt idx="37">
                  <c:v>7.8059477248017831E-2</c:v>
                </c:pt>
                <c:pt idx="38">
                  <c:v>7.8059477248017831E-2</c:v>
                </c:pt>
                <c:pt idx="39">
                  <c:v>7.8042195372901746E-2</c:v>
                </c:pt>
                <c:pt idx="40">
                  <c:v>7.8042195372901746E-2</c:v>
                </c:pt>
                <c:pt idx="41">
                  <c:v>7.8042195372901746E-2</c:v>
                </c:pt>
                <c:pt idx="42">
                  <c:v>7.8030373602736791E-2</c:v>
                </c:pt>
                <c:pt idx="43">
                  <c:v>7.8030373602736791E-2</c:v>
                </c:pt>
                <c:pt idx="44">
                  <c:v>7.8030373602736791E-2</c:v>
                </c:pt>
                <c:pt idx="45">
                  <c:v>7.8022287645216792E-2</c:v>
                </c:pt>
                <c:pt idx="46">
                  <c:v>7.8022287645216792E-2</c:v>
                </c:pt>
                <c:pt idx="47">
                  <c:v>7.8022287645216792E-2</c:v>
                </c:pt>
                <c:pt idx="48">
                  <c:v>7.801675728543403E-2</c:v>
                </c:pt>
                <c:pt idx="49">
                  <c:v>7.801675728543403E-2</c:v>
                </c:pt>
                <c:pt idx="50">
                  <c:v>7.801675728543403E-2</c:v>
                </c:pt>
                <c:pt idx="51">
                  <c:v>7.8012974978836219E-2</c:v>
                </c:pt>
                <c:pt idx="52">
                  <c:v>7.8012974978836219E-2</c:v>
                </c:pt>
                <c:pt idx="53">
                  <c:v>7.8012974978836219E-2</c:v>
                </c:pt>
                <c:pt idx="54">
                  <c:v>7.801038827899312E-2</c:v>
                </c:pt>
                <c:pt idx="55">
                  <c:v>7.801038827899312E-2</c:v>
                </c:pt>
                <c:pt idx="56">
                  <c:v>7.801038827899312E-2</c:v>
                </c:pt>
                <c:pt idx="57">
                  <c:v>7.8008619281772634E-2</c:v>
                </c:pt>
                <c:pt idx="58">
                  <c:v>7.8008619281772634E-2</c:v>
                </c:pt>
                <c:pt idx="59">
                  <c:v>7.8008619281772634E-2</c:v>
                </c:pt>
                <c:pt idx="60">
                  <c:v>7.8007409513749418E-2</c:v>
                </c:pt>
                <c:pt idx="61">
                  <c:v>7.8007409513749418E-2</c:v>
                </c:pt>
                <c:pt idx="62">
                  <c:v>7.8007409513749418E-2</c:v>
                </c:pt>
                <c:pt idx="63">
                  <c:v>7.8006582194855456E-2</c:v>
                </c:pt>
                <c:pt idx="64">
                  <c:v>7.8006582194855456E-2</c:v>
                </c:pt>
                <c:pt idx="65">
                  <c:v>7.8006582194855456E-2</c:v>
                </c:pt>
                <c:pt idx="66">
                  <c:v>7.8006016423635818E-2</c:v>
                </c:pt>
                <c:pt idx="67">
                  <c:v>7.8006016423635818E-2</c:v>
                </c:pt>
                <c:pt idx="68">
                  <c:v>7.8006016423635818E-2</c:v>
                </c:pt>
                <c:pt idx="69">
                  <c:v>7.8005629516484334E-2</c:v>
                </c:pt>
                <c:pt idx="70">
                  <c:v>7.8005629516484334E-2</c:v>
                </c:pt>
                <c:pt idx="71">
                  <c:v>7.8005629516484334E-2</c:v>
                </c:pt>
              </c:numCache>
            </c:numRef>
          </c:xVal>
          <c:yVal>
            <c:numRef>
              <c:f>'Colebrook-Template'!$I$434:$I$505</c:f>
              <c:numCache>
                <c:formatCode>General</c:formatCode>
                <c:ptCount val="72"/>
                <c:pt idx="0">
                  <c:v>8.5511369550923935E-2</c:v>
                </c:pt>
                <c:pt idx="1">
                  <c:v>8.5511369550923935E-2</c:v>
                </c:pt>
                <c:pt idx="2">
                  <c:v>8.5511369550923935E-2</c:v>
                </c:pt>
                <c:pt idx="3">
                  <c:v>8.337711994745868E-2</c:v>
                </c:pt>
                <c:pt idx="4">
                  <c:v>8.337711994745868E-2</c:v>
                </c:pt>
                <c:pt idx="5">
                  <c:v>8.337711994745868E-2</c:v>
                </c:pt>
                <c:pt idx="6">
                  <c:v>8.1844474491835906E-2</c:v>
                </c:pt>
                <c:pt idx="7">
                  <c:v>8.1844474491835906E-2</c:v>
                </c:pt>
                <c:pt idx="8">
                  <c:v>8.1844474491835906E-2</c:v>
                </c:pt>
                <c:pt idx="9">
                  <c:v>8.0746638669825163E-2</c:v>
                </c:pt>
                <c:pt idx="10">
                  <c:v>8.0746638669825163E-2</c:v>
                </c:pt>
                <c:pt idx="11">
                  <c:v>8.0746638669825163E-2</c:v>
                </c:pt>
                <c:pt idx="12">
                  <c:v>7.9962250937864729E-2</c:v>
                </c:pt>
                <c:pt idx="13">
                  <c:v>7.9962250937864729E-2</c:v>
                </c:pt>
                <c:pt idx="14">
                  <c:v>7.9962250937864729E-2</c:v>
                </c:pt>
                <c:pt idx="15">
                  <c:v>7.9402492606704969E-2</c:v>
                </c:pt>
                <c:pt idx="16">
                  <c:v>7.9402492606704969E-2</c:v>
                </c:pt>
                <c:pt idx="17">
                  <c:v>7.9402492606704969E-2</c:v>
                </c:pt>
                <c:pt idx="18">
                  <c:v>7.9003610213083164E-2</c:v>
                </c:pt>
                <c:pt idx="19">
                  <c:v>7.9003610213083164E-2</c:v>
                </c:pt>
                <c:pt idx="20">
                  <c:v>7.9003610213083164E-2</c:v>
                </c:pt>
                <c:pt idx="21">
                  <c:v>7.8719576339986247E-2</c:v>
                </c:pt>
                <c:pt idx="22">
                  <c:v>7.8719576339986247E-2</c:v>
                </c:pt>
                <c:pt idx="23">
                  <c:v>7.8719576339986247E-2</c:v>
                </c:pt>
                <c:pt idx="24">
                  <c:v>7.8517473329436302E-2</c:v>
                </c:pt>
                <c:pt idx="25">
                  <c:v>7.8517473329436302E-2</c:v>
                </c:pt>
                <c:pt idx="26">
                  <c:v>7.8517473329436302E-2</c:v>
                </c:pt>
                <c:pt idx="27">
                  <c:v>7.8373738125992159E-2</c:v>
                </c:pt>
                <c:pt idx="28">
                  <c:v>7.8373738125992159E-2</c:v>
                </c:pt>
                <c:pt idx="29">
                  <c:v>7.8373738125992159E-2</c:v>
                </c:pt>
                <c:pt idx="30">
                  <c:v>7.8271548352464401E-2</c:v>
                </c:pt>
                <c:pt idx="31">
                  <c:v>7.8271548352464401E-2</c:v>
                </c:pt>
                <c:pt idx="32">
                  <c:v>7.8271548352464401E-2</c:v>
                </c:pt>
                <c:pt idx="33">
                  <c:v>7.8198913254635988E-2</c:v>
                </c:pt>
                <c:pt idx="34">
                  <c:v>7.8198913254635988E-2</c:v>
                </c:pt>
                <c:pt idx="35">
                  <c:v>7.8198913254635988E-2</c:v>
                </c:pt>
                <c:pt idx="36">
                  <c:v>7.8147295283682985E-2</c:v>
                </c:pt>
                <c:pt idx="37">
                  <c:v>7.8147295283682985E-2</c:v>
                </c:pt>
                <c:pt idx="38">
                  <c:v>7.8147295283682985E-2</c:v>
                </c:pt>
                <c:pt idx="39">
                  <c:v>7.8110617254527032E-2</c:v>
                </c:pt>
                <c:pt idx="40">
                  <c:v>7.8110617254527032E-2</c:v>
                </c:pt>
                <c:pt idx="41">
                  <c:v>7.8110617254527032E-2</c:v>
                </c:pt>
                <c:pt idx="42">
                  <c:v>7.8084557494844428E-2</c:v>
                </c:pt>
                <c:pt idx="43">
                  <c:v>7.8084557494844428E-2</c:v>
                </c:pt>
                <c:pt idx="44">
                  <c:v>7.8084557494844428E-2</c:v>
                </c:pt>
                <c:pt idx="45">
                  <c:v>7.8066043311299543E-2</c:v>
                </c:pt>
                <c:pt idx="46">
                  <c:v>7.8066043311299543E-2</c:v>
                </c:pt>
                <c:pt idx="47">
                  <c:v>7.8066043311299543E-2</c:v>
                </c:pt>
                <c:pt idx="48">
                  <c:v>7.8052890474296477E-2</c:v>
                </c:pt>
                <c:pt idx="49">
                  <c:v>7.8052890474296477E-2</c:v>
                </c:pt>
                <c:pt idx="50">
                  <c:v>7.8052890474296477E-2</c:v>
                </c:pt>
                <c:pt idx="51">
                  <c:v>7.8043546739798339E-2</c:v>
                </c:pt>
                <c:pt idx="52">
                  <c:v>7.8043546739798339E-2</c:v>
                </c:pt>
                <c:pt idx="53">
                  <c:v>7.8043546739798339E-2</c:v>
                </c:pt>
                <c:pt idx="54">
                  <c:v>7.8036909150541942E-2</c:v>
                </c:pt>
                <c:pt idx="55">
                  <c:v>7.8036909150541942E-2</c:v>
                </c:pt>
                <c:pt idx="56">
                  <c:v>7.8036909150541942E-2</c:v>
                </c:pt>
                <c:pt idx="57">
                  <c:v>7.8032194019712536E-2</c:v>
                </c:pt>
                <c:pt idx="58">
                  <c:v>7.8032194019712536E-2</c:v>
                </c:pt>
                <c:pt idx="59">
                  <c:v>7.8032194019712536E-2</c:v>
                </c:pt>
                <c:pt idx="60">
                  <c:v>7.8028844581863099E-2</c:v>
                </c:pt>
                <c:pt idx="61">
                  <c:v>7.8028844581863099E-2</c:v>
                </c:pt>
                <c:pt idx="62">
                  <c:v>7.8028844581863099E-2</c:v>
                </c:pt>
                <c:pt idx="63">
                  <c:v>7.8026465296594252E-2</c:v>
                </c:pt>
                <c:pt idx="64">
                  <c:v>7.8026465296594252E-2</c:v>
                </c:pt>
                <c:pt idx="65">
                  <c:v>7.8026465296594252E-2</c:v>
                </c:pt>
                <c:pt idx="66">
                  <c:v>7.8024775173104438E-2</c:v>
                </c:pt>
                <c:pt idx="67">
                  <c:v>7.8024775173104438E-2</c:v>
                </c:pt>
                <c:pt idx="68">
                  <c:v>7.8024775173104438E-2</c:v>
                </c:pt>
                <c:pt idx="69">
                  <c:v>7.8023574600398132E-2</c:v>
                </c:pt>
                <c:pt idx="70">
                  <c:v>7.8023574600398132E-2</c:v>
                </c:pt>
                <c:pt idx="71">
                  <c:v>7.8023574600398132E-2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A-4227-8266-2BDCB55C69E3}"/>
            </c:ext>
          </c:extLst>
        </c:ser>
        <c:ser>
          <c:idx val="2"/>
          <c:order val="2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'Colebrook-Template'!$K$434:$K$505</c:f>
              <c:numCache>
                <c:formatCode>General</c:formatCode>
                <c:ptCount val="72"/>
                <c:pt idx="0">
                  <c:v>8.2985834381313836E-2</c:v>
                </c:pt>
                <c:pt idx="1">
                  <c:v>8.2985834381313836E-2</c:v>
                </c:pt>
                <c:pt idx="2">
                  <c:v>8.2985834381313836E-2</c:v>
                </c:pt>
                <c:pt idx="3">
                  <c:v>8.1461296575179934E-2</c:v>
                </c:pt>
                <c:pt idx="4">
                  <c:v>8.1461296575179934E-2</c:v>
                </c:pt>
                <c:pt idx="5">
                  <c:v>8.1461296575179934E-2</c:v>
                </c:pt>
                <c:pt idx="6">
                  <c:v>8.0393291570969611E-2</c:v>
                </c:pt>
                <c:pt idx="7">
                  <c:v>8.0393291570969611E-2</c:v>
                </c:pt>
                <c:pt idx="8">
                  <c:v>8.0393291570969611E-2</c:v>
                </c:pt>
                <c:pt idx="9">
                  <c:v>7.9650098553922313E-2</c:v>
                </c:pt>
                <c:pt idx="10">
                  <c:v>7.9650098553922313E-2</c:v>
                </c:pt>
                <c:pt idx="11">
                  <c:v>7.9650098553922313E-2</c:v>
                </c:pt>
                <c:pt idx="12">
                  <c:v>7.9135759741870926E-2</c:v>
                </c:pt>
                <c:pt idx="13">
                  <c:v>7.9135759741870926E-2</c:v>
                </c:pt>
                <c:pt idx="14">
                  <c:v>7.9135759741870926E-2</c:v>
                </c:pt>
                <c:pt idx="15">
                  <c:v>7.8780955044430862E-2</c:v>
                </c:pt>
                <c:pt idx="16">
                  <c:v>7.8780955044430862E-2</c:v>
                </c:pt>
                <c:pt idx="17">
                  <c:v>7.8780955044430862E-2</c:v>
                </c:pt>
                <c:pt idx="18">
                  <c:v>7.8536892452159834E-2</c:v>
                </c:pt>
                <c:pt idx="19">
                  <c:v>7.8536892452159834E-2</c:v>
                </c:pt>
                <c:pt idx="20">
                  <c:v>7.8536892452159834E-2</c:v>
                </c:pt>
                <c:pt idx="21">
                  <c:v>7.8369286282008885E-2</c:v>
                </c:pt>
                <c:pt idx="22">
                  <c:v>7.8369286282008885E-2</c:v>
                </c:pt>
                <c:pt idx="23">
                  <c:v>7.8369286282008885E-2</c:v>
                </c:pt>
                <c:pt idx="24">
                  <c:v>7.8254342122289683E-2</c:v>
                </c:pt>
                <c:pt idx="25">
                  <c:v>7.8254342122289683E-2</c:v>
                </c:pt>
                <c:pt idx="26">
                  <c:v>7.8254342122289683E-2</c:v>
                </c:pt>
                <c:pt idx="27">
                  <c:v>7.8175584128961056E-2</c:v>
                </c:pt>
                <c:pt idx="28">
                  <c:v>7.8175584128961056E-2</c:v>
                </c:pt>
                <c:pt idx="29">
                  <c:v>7.8175584128961056E-2</c:v>
                </c:pt>
                <c:pt idx="30">
                  <c:v>7.8121652855213497E-2</c:v>
                </c:pt>
                <c:pt idx="31">
                  <c:v>7.8121652855213497E-2</c:v>
                </c:pt>
                <c:pt idx="32">
                  <c:v>7.8121652855213497E-2</c:v>
                </c:pt>
                <c:pt idx="33">
                  <c:v>7.8084737563048429E-2</c:v>
                </c:pt>
                <c:pt idx="34">
                  <c:v>7.8084737563048429E-2</c:v>
                </c:pt>
                <c:pt idx="35">
                  <c:v>7.8084737563048429E-2</c:v>
                </c:pt>
                <c:pt idx="36">
                  <c:v>7.8059477248017831E-2</c:v>
                </c:pt>
                <c:pt idx="37">
                  <c:v>7.8059477248017831E-2</c:v>
                </c:pt>
                <c:pt idx="38">
                  <c:v>7.8059477248017831E-2</c:v>
                </c:pt>
                <c:pt idx="39">
                  <c:v>7.8042195372901746E-2</c:v>
                </c:pt>
                <c:pt idx="40">
                  <c:v>7.8042195372901746E-2</c:v>
                </c:pt>
                <c:pt idx="41">
                  <c:v>7.8042195372901746E-2</c:v>
                </c:pt>
                <c:pt idx="42">
                  <c:v>7.8030373602736791E-2</c:v>
                </c:pt>
                <c:pt idx="43">
                  <c:v>7.8030373602736791E-2</c:v>
                </c:pt>
                <c:pt idx="44">
                  <c:v>7.8030373602736791E-2</c:v>
                </c:pt>
                <c:pt idx="45">
                  <c:v>7.8022287645216792E-2</c:v>
                </c:pt>
                <c:pt idx="46">
                  <c:v>7.8022287645216792E-2</c:v>
                </c:pt>
                <c:pt idx="47">
                  <c:v>7.8022287645216792E-2</c:v>
                </c:pt>
                <c:pt idx="48">
                  <c:v>7.801675728543403E-2</c:v>
                </c:pt>
                <c:pt idx="49">
                  <c:v>7.801675728543403E-2</c:v>
                </c:pt>
                <c:pt idx="50">
                  <c:v>7.801675728543403E-2</c:v>
                </c:pt>
                <c:pt idx="51">
                  <c:v>7.8012974978836219E-2</c:v>
                </c:pt>
                <c:pt idx="52">
                  <c:v>7.8012974978836219E-2</c:v>
                </c:pt>
                <c:pt idx="53">
                  <c:v>7.8012974978836219E-2</c:v>
                </c:pt>
                <c:pt idx="54">
                  <c:v>7.801038827899312E-2</c:v>
                </c:pt>
                <c:pt idx="55">
                  <c:v>7.801038827899312E-2</c:v>
                </c:pt>
                <c:pt idx="56">
                  <c:v>7.801038827899312E-2</c:v>
                </c:pt>
                <c:pt idx="57">
                  <c:v>7.8008619281772634E-2</c:v>
                </c:pt>
                <c:pt idx="58">
                  <c:v>7.8008619281772634E-2</c:v>
                </c:pt>
                <c:pt idx="59">
                  <c:v>7.8008619281772634E-2</c:v>
                </c:pt>
                <c:pt idx="60">
                  <c:v>7.8007409513749418E-2</c:v>
                </c:pt>
                <c:pt idx="61">
                  <c:v>7.8007409513749418E-2</c:v>
                </c:pt>
                <c:pt idx="62">
                  <c:v>7.8007409513749418E-2</c:v>
                </c:pt>
                <c:pt idx="63">
                  <c:v>7.8006582194855456E-2</c:v>
                </c:pt>
                <c:pt idx="64">
                  <c:v>7.8006582194855456E-2</c:v>
                </c:pt>
                <c:pt idx="65">
                  <c:v>7.8006582194855456E-2</c:v>
                </c:pt>
                <c:pt idx="66">
                  <c:v>7.8006016423635818E-2</c:v>
                </c:pt>
                <c:pt idx="67">
                  <c:v>7.8006016423635818E-2</c:v>
                </c:pt>
                <c:pt idx="68">
                  <c:v>7.8006016423635818E-2</c:v>
                </c:pt>
                <c:pt idx="69">
                  <c:v>7.8005629516484334E-2</c:v>
                </c:pt>
                <c:pt idx="70">
                  <c:v>7.8005629516484334E-2</c:v>
                </c:pt>
                <c:pt idx="71">
                  <c:v>7.8005629516484334E-2</c:v>
                </c:pt>
              </c:numCache>
            </c:numRef>
          </c:xVal>
          <c:yVal>
            <c:numRef>
              <c:f>'Colebrook-Template'!$G$434:$G$505</c:f>
              <c:numCache>
                <c:formatCode>General</c:formatCode>
                <c:ptCount val="72"/>
                <c:pt idx="0">
                  <c:v>8.3019381694622627E-2</c:v>
                </c:pt>
                <c:pt idx="1">
                  <c:v>8.3019381694622627E-2</c:v>
                </c:pt>
                <c:pt idx="2">
                  <c:v>8.3019381694622627E-2</c:v>
                </c:pt>
                <c:pt idx="3">
                  <c:v>8.1488400009509881E-2</c:v>
                </c:pt>
                <c:pt idx="4">
                  <c:v>8.1488400009509881E-2</c:v>
                </c:pt>
                <c:pt idx="5">
                  <c:v>8.1488400009509881E-2</c:v>
                </c:pt>
                <c:pt idx="6">
                  <c:v>8.0416444519038413E-2</c:v>
                </c:pt>
                <c:pt idx="7">
                  <c:v>8.0416444519038413E-2</c:v>
                </c:pt>
                <c:pt idx="8">
                  <c:v>8.0416444519038413E-2</c:v>
                </c:pt>
                <c:pt idx="9">
                  <c:v>7.9670758913572615E-2</c:v>
                </c:pt>
                <c:pt idx="10">
                  <c:v>7.9670758913572615E-2</c:v>
                </c:pt>
                <c:pt idx="11">
                  <c:v>7.9670758913572615E-2</c:v>
                </c:pt>
                <c:pt idx="12">
                  <c:v>7.9154812400142799E-2</c:v>
                </c:pt>
                <c:pt idx="13">
                  <c:v>7.9154812400142799E-2</c:v>
                </c:pt>
                <c:pt idx="14">
                  <c:v>7.9154812400142799E-2</c:v>
                </c:pt>
                <c:pt idx="15">
                  <c:v>7.879895267077465E-2</c:v>
                </c:pt>
                <c:pt idx="16">
                  <c:v>7.879895267077465E-2</c:v>
                </c:pt>
                <c:pt idx="17">
                  <c:v>7.879895267077465E-2</c:v>
                </c:pt>
                <c:pt idx="18">
                  <c:v>7.8554189308241706E-2</c:v>
                </c:pt>
                <c:pt idx="19">
                  <c:v>7.8554189308241706E-2</c:v>
                </c:pt>
                <c:pt idx="20">
                  <c:v>7.8554189308241706E-2</c:v>
                </c:pt>
                <c:pt idx="21">
                  <c:v>7.8386113474701744E-2</c:v>
                </c:pt>
                <c:pt idx="22">
                  <c:v>7.8386113474701744E-2</c:v>
                </c:pt>
                <c:pt idx="23">
                  <c:v>7.8386113474701744E-2</c:v>
                </c:pt>
                <c:pt idx="24">
                  <c:v>7.8270852604643518E-2</c:v>
                </c:pt>
                <c:pt idx="25">
                  <c:v>7.8270852604643518E-2</c:v>
                </c:pt>
                <c:pt idx="26">
                  <c:v>7.8270852604643518E-2</c:v>
                </c:pt>
                <c:pt idx="27">
                  <c:v>7.8191880114108492E-2</c:v>
                </c:pt>
                <c:pt idx="28">
                  <c:v>7.8191880114108492E-2</c:v>
                </c:pt>
                <c:pt idx="29">
                  <c:v>7.8191880114108492E-2</c:v>
                </c:pt>
                <c:pt idx="30">
                  <c:v>7.8137803128241423E-2</c:v>
                </c:pt>
                <c:pt idx="31">
                  <c:v>7.8137803128241423E-2</c:v>
                </c:pt>
                <c:pt idx="32">
                  <c:v>7.8137803128241423E-2</c:v>
                </c:pt>
                <c:pt idx="33">
                  <c:v>7.8100788643842609E-2</c:v>
                </c:pt>
                <c:pt idx="34">
                  <c:v>7.8100788643842609E-2</c:v>
                </c:pt>
                <c:pt idx="35">
                  <c:v>7.8100788643842609E-2</c:v>
                </c:pt>
                <c:pt idx="36">
                  <c:v>7.8075460708729838E-2</c:v>
                </c:pt>
                <c:pt idx="37">
                  <c:v>7.8075460708729838E-2</c:v>
                </c:pt>
                <c:pt idx="38">
                  <c:v>7.8075460708729838E-2</c:v>
                </c:pt>
                <c:pt idx="39">
                  <c:v>7.8058132690378854E-2</c:v>
                </c:pt>
                <c:pt idx="40">
                  <c:v>7.8058132690378854E-2</c:v>
                </c:pt>
                <c:pt idx="41">
                  <c:v>7.8058132690378854E-2</c:v>
                </c:pt>
                <c:pt idx="42">
                  <c:v>7.8046279411333366E-2</c:v>
                </c:pt>
                <c:pt idx="43">
                  <c:v>7.8046279411333366E-2</c:v>
                </c:pt>
                <c:pt idx="44">
                  <c:v>7.8046279411333366E-2</c:v>
                </c:pt>
                <c:pt idx="45">
                  <c:v>7.8038171928120098E-2</c:v>
                </c:pt>
                <c:pt idx="46">
                  <c:v>7.8038171928120098E-2</c:v>
                </c:pt>
                <c:pt idx="47">
                  <c:v>7.8038171928120098E-2</c:v>
                </c:pt>
                <c:pt idx="48">
                  <c:v>7.8032626858089107E-2</c:v>
                </c:pt>
                <c:pt idx="49">
                  <c:v>7.8032626858089107E-2</c:v>
                </c:pt>
                <c:pt idx="50">
                  <c:v>7.8032626858089107E-2</c:v>
                </c:pt>
                <c:pt idx="51">
                  <c:v>7.8028834496592717E-2</c:v>
                </c:pt>
                <c:pt idx="52">
                  <c:v>7.8028834496592717E-2</c:v>
                </c:pt>
                <c:pt idx="53">
                  <c:v>7.8028834496592717E-2</c:v>
                </c:pt>
                <c:pt idx="54">
                  <c:v>7.8026240922916823E-2</c:v>
                </c:pt>
                <c:pt idx="55">
                  <c:v>7.8026240922916823E-2</c:v>
                </c:pt>
                <c:pt idx="56">
                  <c:v>7.8026240922916823E-2</c:v>
                </c:pt>
                <c:pt idx="57">
                  <c:v>7.8024467226050373E-2</c:v>
                </c:pt>
                <c:pt idx="58">
                  <c:v>7.8024467226050373E-2</c:v>
                </c:pt>
                <c:pt idx="59">
                  <c:v>7.8024467226050373E-2</c:v>
                </c:pt>
                <c:pt idx="60">
                  <c:v>7.8023254244651605E-2</c:v>
                </c:pt>
                <c:pt idx="61">
                  <c:v>7.8023254244651605E-2</c:v>
                </c:pt>
                <c:pt idx="62">
                  <c:v>7.8023254244651605E-2</c:v>
                </c:pt>
                <c:pt idx="63">
                  <c:v>7.802242472851223E-2</c:v>
                </c:pt>
                <c:pt idx="64">
                  <c:v>7.802242472851223E-2</c:v>
                </c:pt>
                <c:pt idx="65">
                  <c:v>7.802242472851223E-2</c:v>
                </c:pt>
                <c:pt idx="66">
                  <c:v>7.8021857454809079E-2</c:v>
                </c:pt>
                <c:pt idx="67">
                  <c:v>7.8021857454809079E-2</c:v>
                </c:pt>
                <c:pt idx="68">
                  <c:v>7.8021857454809079E-2</c:v>
                </c:pt>
                <c:pt idx="69">
                  <c:v>7.8021469520231826E-2</c:v>
                </c:pt>
                <c:pt idx="70">
                  <c:v>7.8021469520231826E-2</c:v>
                </c:pt>
                <c:pt idx="71">
                  <c:v>7.8021469520231826E-2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A-4227-8266-2BDCB55C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orientation val="minMax"/>
          <c:max val="8.4000000000000019E-2"/>
          <c:min val="7.700000000000001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Colebrook Friction Factor, f_Colebrook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  <c:max val="8.4000000000000019E-2"/>
          <c:min val="7.70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Approximate</a:t>
                </a:r>
                <a:r>
                  <a:rPr lang="tr-TR" baseline="0"/>
                  <a:t> Friction Factor, f_Approximate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'Colebrook-Template'!$P$509</c:f>
              <c:numCache>
                <c:formatCode>General</c:formatCode>
                <c:ptCount val="1"/>
                <c:pt idx="0">
                  <c:v>7.4076170309456619E-3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BA5-8221-9A1479DCEAC5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'Colebrook-Template'!$Q$509</c:f>
              <c:numCache>
                <c:formatCode>General</c:formatCode>
                <c:ptCount val="1"/>
                <c:pt idx="0">
                  <c:v>0.5725223129602619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4BA5-8221-9A1479DCEAC5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'Colebrook-Template'!$R$509</c:f>
              <c:numCache>
                <c:formatCode>General</c:formatCode>
                <c:ptCount val="1"/>
                <c:pt idx="0">
                  <c:v>0.52215368822335995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0-4BA5-8221-9A1479DCEA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'Colebrook-Template'!$K$146:$K$217</c:f>
              <c:numCache>
                <c:formatCode>General</c:formatCode>
                <c:ptCount val="72"/>
                <c:pt idx="0">
                  <c:v>5.6940783394553635E-2</c:v>
                </c:pt>
                <c:pt idx="1">
                  <c:v>5.6940783394553635E-2</c:v>
                </c:pt>
                <c:pt idx="2">
                  <c:v>5.6940783394553635E-2</c:v>
                </c:pt>
                <c:pt idx="3">
                  <c:v>5.4572648571982102E-2</c:v>
                </c:pt>
                <c:pt idx="4">
                  <c:v>5.4572648571982102E-2</c:v>
                </c:pt>
                <c:pt idx="5">
                  <c:v>5.4572648571982102E-2</c:v>
                </c:pt>
                <c:pt idx="6">
                  <c:v>5.2835669445001517E-2</c:v>
                </c:pt>
                <c:pt idx="7">
                  <c:v>5.2835669445001517E-2</c:v>
                </c:pt>
                <c:pt idx="8">
                  <c:v>5.2835669445001517E-2</c:v>
                </c:pt>
                <c:pt idx="9">
                  <c:v>5.1581112539765391E-2</c:v>
                </c:pt>
                <c:pt idx="10">
                  <c:v>5.1581112539765391E-2</c:v>
                </c:pt>
                <c:pt idx="11">
                  <c:v>5.1581112539765391E-2</c:v>
                </c:pt>
                <c:pt idx="12">
                  <c:v>5.0687389400765163E-2</c:v>
                </c:pt>
                <c:pt idx="13">
                  <c:v>5.0687389400765163E-2</c:v>
                </c:pt>
                <c:pt idx="14">
                  <c:v>5.0687389400765163E-2</c:v>
                </c:pt>
                <c:pt idx="15">
                  <c:v>5.0057325679688361E-2</c:v>
                </c:pt>
                <c:pt idx="16">
                  <c:v>5.0057325679688361E-2</c:v>
                </c:pt>
                <c:pt idx="17">
                  <c:v>5.0057325679688361E-2</c:v>
                </c:pt>
                <c:pt idx="18">
                  <c:v>4.9616964757118277E-2</c:v>
                </c:pt>
                <c:pt idx="19">
                  <c:v>4.9616964757118277E-2</c:v>
                </c:pt>
                <c:pt idx="20">
                  <c:v>4.9616964757118277E-2</c:v>
                </c:pt>
                <c:pt idx="21">
                  <c:v>4.9311078639068286E-2</c:v>
                </c:pt>
                <c:pt idx="22">
                  <c:v>4.9311078639068286E-2</c:v>
                </c:pt>
                <c:pt idx="23">
                  <c:v>4.9311078639068286E-2</c:v>
                </c:pt>
                <c:pt idx="24">
                  <c:v>4.9099599139874661E-2</c:v>
                </c:pt>
                <c:pt idx="25">
                  <c:v>4.9099599139874661E-2</c:v>
                </c:pt>
                <c:pt idx="26">
                  <c:v>4.9099599139874661E-2</c:v>
                </c:pt>
                <c:pt idx="27">
                  <c:v>4.8953873691329988E-2</c:v>
                </c:pt>
                <c:pt idx="28">
                  <c:v>4.8953873691329988E-2</c:v>
                </c:pt>
                <c:pt idx="29">
                  <c:v>4.8953873691329988E-2</c:v>
                </c:pt>
                <c:pt idx="30">
                  <c:v>4.8853691307177476E-2</c:v>
                </c:pt>
                <c:pt idx="31">
                  <c:v>4.8853691307177476E-2</c:v>
                </c:pt>
                <c:pt idx="32">
                  <c:v>4.8853691307177476E-2</c:v>
                </c:pt>
                <c:pt idx="33">
                  <c:v>4.8784930687250545E-2</c:v>
                </c:pt>
                <c:pt idx="34">
                  <c:v>4.8784930687250545E-2</c:v>
                </c:pt>
                <c:pt idx="35">
                  <c:v>4.8784930687250545E-2</c:v>
                </c:pt>
                <c:pt idx="36">
                  <c:v>4.8737790914733528E-2</c:v>
                </c:pt>
                <c:pt idx="37">
                  <c:v>4.8737790914733528E-2</c:v>
                </c:pt>
                <c:pt idx="38">
                  <c:v>4.8737790914733528E-2</c:v>
                </c:pt>
                <c:pt idx="39">
                  <c:v>4.8705498530398982E-2</c:v>
                </c:pt>
                <c:pt idx="40">
                  <c:v>4.8705498530398982E-2</c:v>
                </c:pt>
                <c:pt idx="41">
                  <c:v>4.8705498530398982E-2</c:v>
                </c:pt>
                <c:pt idx="42">
                  <c:v>4.8683389153224163E-2</c:v>
                </c:pt>
                <c:pt idx="43">
                  <c:v>4.8683389153224163E-2</c:v>
                </c:pt>
                <c:pt idx="44">
                  <c:v>4.8683389153224163E-2</c:v>
                </c:pt>
                <c:pt idx="45">
                  <c:v>4.8668257400613014E-2</c:v>
                </c:pt>
                <c:pt idx="46">
                  <c:v>4.8668257400613014E-2</c:v>
                </c:pt>
                <c:pt idx="47">
                  <c:v>4.8668257400613014E-2</c:v>
                </c:pt>
                <c:pt idx="48">
                  <c:v>4.8657903789147527E-2</c:v>
                </c:pt>
                <c:pt idx="49">
                  <c:v>4.8657903789147527E-2</c:v>
                </c:pt>
                <c:pt idx="50">
                  <c:v>4.8657903789147527E-2</c:v>
                </c:pt>
                <c:pt idx="51">
                  <c:v>4.8650820761645661E-2</c:v>
                </c:pt>
                <c:pt idx="52">
                  <c:v>4.8650820761645661E-2</c:v>
                </c:pt>
                <c:pt idx="53">
                  <c:v>4.8650820761645661E-2</c:v>
                </c:pt>
                <c:pt idx="54">
                  <c:v>4.8645975771370295E-2</c:v>
                </c:pt>
                <c:pt idx="55">
                  <c:v>4.8645975771370295E-2</c:v>
                </c:pt>
                <c:pt idx="56">
                  <c:v>4.8645975771370295E-2</c:v>
                </c:pt>
                <c:pt idx="57">
                  <c:v>4.8642661928125719E-2</c:v>
                </c:pt>
                <c:pt idx="58">
                  <c:v>4.8642661928125719E-2</c:v>
                </c:pt>
                <c:pt idx="59">
                  <c:v>4.8642661928125719E-2</c:v>
                </c:pt>
                <c:pt idx="60">
                  <c:v>4.8640395476013364E-2</c:v>
                </c:pt>
                <c:pt idx="61">
                  <c:v>4.8640395476013364E-2</c:v>
                </c:pt>
                <c:pt idx="62">
                  <c:v>4.8640395476013364E-2</c:v>
                </c:pt>
                <c:pt idx="63">
                  <c:v>4.8638845430318885E-2</c:v>
                </c:pt>
                <c:pt idx="64">
                  <c:v>4.8638845430318885E-2</c:v>
                </c:pt>
                <c:pt idx="65">
                  <c:v>4.8638845430318885E-2</c:v>
                </c:pt>
                <c:pt idx="66">
                  <c:v>4.8637785369082316E-2</c:v>
                </c:pt>
                <c:pt idx="67">
                  <c:v>4.8637785369082316E-2</c:v>
                </c:pt>
                <c:pt idx="68">
                  <c:v>4.8637785369082316E-2</c:v>
                </c:pt>
                <c:pt idx="69">
                  <c:v>4.8637060416598085E-2</c:v>
                </c:pt>
                <c:pt idx="70">
                  <c:v>4.8637060416598085E-2</c:v>
                </c:pt>
                <c:pt idx="71">
                  <c:v>4.8637060416598085E-2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7-42E7-9893-3169755BEE7B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'Colebrook-Template'!$H$146:$H$217</c:f>
              <c:numCache>
                <c:formatCode>General</c:formatCode>
                <c:ptCount val="72"/>
                <c:pt idx="0">
                  <c:v>5.7264986701699272E-2</c:v>
                </c:pt>
                <c:pt idx="1">
                  <c:v>5.7264986701699272E-2</c:v>
                </c:pt>
                <c:pt idx="2">
                  <c:v>5.7264986701699272E-2</c:v>
                </c:pt>
                <c:pt idx="3">
                  <c:v>5.4749411933375541E-2</c:v>
                </c:pt>
                <c:pt idx="4">
                  <c:v>5.4749411933375541E-2</c:v>
                </c:pt>
                <c:pt idx="5">
                  <c:v>5.4749411933375541E-2</c:v>
                </c:pt>
                <c:pt idx="6">
                  <c:v>5.2943755946748813E-2</c:v>
                </c:pt>
                <c:pt idx="7">
                  <c:v>5.2943755946748813E-2</c:v>
                </c:pt>
                <c:pt idx="8">
                  <c:v>5.2943755946748813E-2</c:v>
                </c:pt>
                <c:pt idx="9">
                  <c:v>5.1662065699724827E-2</c:v>
                </c:pt>
                <c:pt idx="10">
                  <c:v>5.1662065699724827E-2</c:v>
                </c:pt>
                <c:pt idx="11">
                  <c:v>5.1662065699724827E-2</c:v>
                </c:pt>
                <c:pt idx="12">
                  <c:v>5.0761275992671974E-2</c:v>
                </c:pt>
                <c:pt idx="13">
                  <c:v>5.0761275992671974E-2</c:v>
                </c:pt>
                <c:pt idx="14">
                  <c:v>5.0761275992671974E-2</c:v>
                </c:pt>
                <c:pt idx="15">
                  <c:v>5.0132678884886747E-2</c:v>
                </c:pt>
                <c:pt idx="16">
                  <c:v>5.0132678884886747E-2</c:v>
                </c:pt>
                <c:pt idx="17">
                  <c:v>5.0132678884886747E-2</c:v>
                </c:pt>
                <c:pt idx="18">
                  <c:v>4.9696630423493232E-2</c:v>
                </c:pt>
                <c:pt idx="19">
                  <c:v>4.9696630423493232E-2</c:v>
                </c:pt>
                <c:pt idx="20">
                  <c:v>4.9696630423493232E-2</c:v>
                </c:pt>
                <c:pt idx="21">
                  <c:v>4.9395376011621195E-2</c:v>
                </c:pt>
                <c:pt idx="22">
                  <c:v>4.9395376011621195E-2</c:v>
                </c:pt>
                <c:pt idx="23">
                  <c:v>4.9395376011621195E-2</c:v>
                </c:pt>
                <c:pt idx="24">
                  <c:v>4.9187898438888711E-2</c:v>
                </c:pt>
                <c:pt idx="25">
                  <c:v>4.9187898438888711E-2</c:v>
                </c:pt>
                <c:pt idx="26">
                  <c:v>4.9187898438888711E-2</c:v>
                </c:pt>
                <c:pt idx="27">
                  <c:v>4.9045316369355205E-2</c:v>
                </c:pt>
                <c:pt idx="28">
                  <c:v>4.9045316369355205E-2</c:v>
                </c:pt>
                <c:pt idx="29">
                  <c:v>4.9045316369355205E-2</c:v>
                </c:pt>
                <c:pt idx="30">
                  <c:v>4.8947479300915725E-2</c:v>
                </c:pt>
                <c:pt idx="31">
                  <c:v>4.8947479300915725E-2</c:v>
                </c:pt>
                <c:pt idx="32">
                  <c:v>4.8947479300915725E-2</c:v>
                </c:pt>
                <c:pt idx="33">
                  <c:v>4.8880415896338694E-2</c:v>
                </c:pt>
                <c:pt idx="34">
                  <c:v>4.8880415896338694E-2</c:v>
                </c:pt>
                <c:pt idx="35">
                  <c:v>4.8880415896338694E-2</c:v>
                </c:pt>
                <c:pt idx="36">
                  <c:v>4.8834481014242564E-2</c:v>
                </c:pt>
                <c:pt idx="37">
                  <c:v>4.8834481014242564E-2</c:v>
                </c:pt>
                <c:pt idx="38">
                  <c:v>4.8834481014242564E-2</c:v>
                </c:pt>
                <c:pt idx="39">
                  <c:v>4.8803033492637427E-2</c:v>
                </c:pt>
                <c:pt idx="40">
                  <c:v>4.8803033492637427E-2</c:v>
                </c:pt>
                <c:pt idx="41">
                  <c:v>4.8803033492637427E-2</c:v>
                </c:pt>
                <c:pt idx="42">
                  <c:v>4.8781511711135324E-2</c:v>
                </c:pt>
                <c:pt idx="43">
                  <c:v>4.8781511711135324E-2</c:v>
                </c:pt>
                <c:pt idx="44">
                  <c:v>4.8781511711135324E-2</c:v>
                </c:pt>
                <c:pt idx="45">
                  <c:v>4.8766786404845913E-2</c:v>
                </c:pt>
                <c:pt idx="46">
                  <c:v>4.8766786404845913E-2</c:v>
                </c:pt>
                <c:pt idx="47">
                  <c:v>4.8766786404845913E-2</c:v>
                </c:pt>
                <c:pt idx="48">
                  <c:v>4.8756712908850822E-2</c:v>
                </c:pt>
                <c:pt idx="49">
                  <c:v>4.8756712908850822E-2</c:v>
                </c:pt>
                <c:pt idx="50">
                  <c:v>4.8756712908850822E-2</c:v>
                </c:pt>
                <c:pt idx="51">
                  <c:v>4.8749822454204943E-2</c:v>
                </c:pt>
                <c:pt idx="52">
                  <c:v>4.8749822454204943E-2</c:v>
                </c:pt>
                <c:pt idx="53">
                  <c:v>4.8749822454204943E-2</c:v>
                </c:pt>
                <c:pt idx="54">
                  <c:v>4.8745109630450381E-2</c:v>
                </c:pt>
                <c:pt idx="55">
                  <c:v>4.8745109630450381E-2</c:v>
                </c:pt>
                <c:pt idx="56">
                  <c:v>4.8745109630450381E-2</c:v>
                </c:pt>
                <c:pt idx="57">
                  <c:v>4.8741886392066461E-2</c:v>
                </c:pt>
                <c:pt idx="58">
                  <c:v>4.8741886392066461E-2</c:v>
                </c:pt>
                <c:pt idx="59">
                  <c:v>4.8741886392066461E-2</c:v>
                </c:pt>
                <c:pt idx="60">
                  <c:v>4.873968200437806E-2</c:v>
                </c:pt>
                <c:pt idx="61">
                  <c:v>4.873968200437806E-2</c:v>
                </c:pt>
                <c:pt idx="62">
                  <c:v>4.873968200437806E-2</c:v>
                </c:pt>
                <c:pt idx="63">
                  <c:v>4.8738174450267562E-2</c:v>
                </c:pt>
                <c:pt idx="64">
                  <c:v>4.8738174450267562E-2</c:v>
                </c:pt>
                <c:pt idx="65">
                  <c:v>4.8738174450267562E-2</c:v>
                </c:pt>
                <c:pt idx="66">
                  <c:v>4.873714346975732E-2</c:v>
                </c:pt>
                <c:pt idx="67">
                  <c:v>4.873714346975732E-2</c:v>
                </c:pt>
                <c:pt idx="68">
                  <c:v>4.873714346975732E-2</c:v>
                </c:pt>
                <c:pt idx="69">
                  <c:v>4.8736438414829449E-2</c:v>
                </c:pt>
                <c:pt idx="70">
                  <c:v>4.8736438414829449E-2</c:v>
                </c:pt>
                <c:pt idx="71">
                  <c:v>4.8736438414829449E-2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D7-42E7-9893-3169755BEE7B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'Colebrook-Template'!$I$146:$I$217</c:f>
              <c:numCache>
                <c:formatCode>General</c:formatCode>
                <c:ptCount val="72"/>
                <c:pt idx="0">
                  <c:v>5.8868663566573949E-2</c:v>
                </c:pt>
                <c:pt idx="1">
                  <c:v>5.8868663566573949E-2</c:v>
                </c:pt>
                <c:pt idx="2">
                  <c:v>5.8868663566573949E-2</c:v>
                </c:pt>
                <c:pt idx="3">
                  <c:v>5.6091563927461098E-2</c:v>
                </c:pt>
                <c:pt idx="4">
                  <c:v>5.6091563927461098E-2</c:v>
                </c:pt>
                <c:pt idx="5">
                  <c:v>5.6091563927461098E-2</c:v>
                </c:pt>
                <c:pt idx="6">
                  <c:v>5.4038687396611905E-2</c:v>
                </c:pt>
                <c:pt idx="7">
                  <c:v>5.4038687396611905E-2</c:v>
                </c:pt>
                <c:pt idx="8">
                  <c:v>5.4038687396611905E-2</c:v>
                </c:pt>
                <c:pt idx="9">
                  <c:v>5.253286748696729E-2</c:v>
                </c:pt>
                <c:pt idx="10">
                  <c:v>5.253286748696729E-2</c:v>
                </c:pt>
                <c:pt idx="11">
                  <c:v>5.253286748696729E-2</c:v>
                </c:pt>
                <c:pt idx="12">
                  <c:v>5.1436538567756887E-2</c:v>
                </c:pt>
                <c:pt idx="13">
                  <c:v>5.1436538567756887E-2</c:v>
                </c:pt>
                <c:pt idx="14">
                  <c:v>5.1436538567756887E-2</c:v>
                </c:pt>
                <c:pt idx="15">
                  <c:v>5.0642734429554935E-2</c:v>
                </c:pt>
                <c:pt idx="16">
                  <c:v>5.0642734429554935E-2</c:v>
                </c:pt>
                <c:pt idx="17">
                  <c:v>5.0642734429554935E-2</c:v>
                </c:pt>
                <c:pt idx="18">
                  <c:v>5.0070840787743112E-2</c:v>
                </c:pt>
                <c:pt idx="19">
                  <c:v>5.0070840787743112E-2</c:v>
                </c:pt>
                <c:pt idx="20">
                  <c:v>5.0070840787743112E-2</c:v>
                </c:pt>
                <c:pt idx="21">
                  <c:v>4.9660283551913043E-2</c:v>
                </c:pt>
                <c:pt idx="22">
                  <c:v>4.9660283551913043E-2</c:v>
                </c:pt>
                <c:pt idx="23">
                  <c:v>4.9660283551913043E-2</c:v>
                </c:pt>
                <c:pt idx="24">
                  <c:v>4.9366404479996413E-2</c:v>
                </c:pt>
                <c:pt idx="25">
                  <c:v>4.9366404479996413E-2</c:v>
                </c:pt>
                <c:pt idx="26">
                  <c:v>4.9366404479996413E-2</c:v>
                </c:pt>
                <c:pt idx="27">
                  <c:v>4.9156489270357782E-2</c:v>
                </c:pt>
                <c:pt idx="28">
                  <c:v>4.9156489270357782E-2</c:v>
                </c:pt>
                <c:pt idx="29">
                  <c:v>4.9156489270357782E-2</c:v>
                </c:pt>
                <c:pt idx="30">
                  <c:v>4.9006779637842307E-2</c:v>
                </c:pt>
                <c:pt idx="31">
                  <c:v>4.9006779637842307E-2</c:v>
                </c:pt>
                <c:pt idx="32">
                  <c:v>4.9006779637842307E-2</c:v>
                </c:pt>
                <c:pt idx="33">
                  <c:v>4.8900127959821023E-2</c:v>
                </c:pt>
                <c:pt idx="34">
                  <c:v>4.8900127959821023E-2</c:v>
                </c:pt>
                <c:pt idx="35">
                  <c:v>4.8900127959821023E-2</c:v>
                </c:pt>
                <c:pt idx="36">
                  <c:v>4.8824213690260181E-2</c:v>
                </c:pt>
                <c:pt idx="37">
                  <c:v>4.8824213690260181E-2</c:v>
                </c:pt>
                <c:pt idx="38">
                  <c:v>4.8824213690260181E-2</c:v>
                </c:pt>
                <c:pt idx="39">
                  <c:v>4.8770209219088242E-2</c:v>
                </c:pt>
                <c:pt idx="40">
                  <c:v>4.8770209219088242E-2</c:v>
                </c:pt>
                <c:pt idx="41">
                  <c:v>4.8770209219088242E-2</c:v>
                </c:pt>
                <c:pt idx="42">
                  <c:v>4.8731807404954093E-2</c:v>
                </c:pt>
                <c:pt idx="43">
                  <c:v>4.8731807404954093E-2</c:v>
                </c:pt>
                <c:pt idx="44">
                  <c:v>4.8731807404954093E-2</c:v>
                </c:pt>
                <c:pt idx="45">
                  <c:v>4.8704508783618643E-2</c:v>
                </c:pt>
                <c:pt idx="46">
                  <c:v>4.8704508783618643E-2</c:v>
                </c:pt>
                <c:pt idx="47">
                  <c:v>4.8704508783618643E-2</c:v>
                </c:pt>
                <c:pt idx="48">
                  <c:v>4.868510720834645E-2</c:v>
                </c:pt>
                <c:pt idx="49">
                  <c:v>4.868510720834645E-2</c:v>
                </c:pt>
                <c:pt idx="50">
                  <c:v>4.868510720834645E-2</c:v>
                </c:pt>
                <c:pt idx="51">
                  <c:v>4.8671320293074367E-2</c:v>
                </c:pt>
                <c:pt idx="52">
                  <c:v>4.8671320293074367E-2</c:v>
                </c:pt>
                <c:pt idx="53">
                  <c:v>4.8671320293074367E-2</c:v>
                </c:pt>
                <c:pt idx="54">
                  <c:v>4.8661524293179187E-2</c:v>
                </c:pt>
                <c:pt idx="55">
                  <c:v>4.8661524293179187E-2</c:v>
                </c:pt>
                <c:pt idx="56">
                  <c:v>4.8661524293179187E-2</c:v>
                </c:pt>
                <c:pt idx="57">
                  <c:v>4.8654564483042582E-2</c:v>
                </c:pt>
                <c:pt idx="58">
                  <c:v>4.8654564483042582E-2</c:v>
                </c:pt>
                <c:pt idx="59">
                  <c:v>4.8654564483042582E-2</c:v>
                </c:pt>
                <c:pt idx="60">
                  <c:v>4.8649619988041924E-2</c:v>
                </c:pt>
                <c:pt idx="61">
                  <c:v>4.8649619988041924E-2</c:v>
                </c:pt>
                <c:pt idx="62">
                  <c:v>4.8649619988041924E-2</c:v>
                </c:pt>
                <c:pt idx="63">
                  <c:v>4.864610738164038E-2</c:v>
                </c:pt>
                <c:pt idx="64">
                  <c:v>4.864610738164038E-2</c:v>
                </c:pt>
                <c:pt idx="65">
                  <c:v>4.864610738164038E-2</c:v>
                </c:pt>
                <c:pt idx="66">
                  <c:v>4.8643612069808349E-2</c:v>
                </c:pt>
                <c:pt idx="67">
                  <c:v>4.8643612069808349E-2</c:v>
                </c:pt>
                <c:pt idx="68">
                  <c:v>4.8643612069808349E-2</c:v>
                </c:pt>
                <c:pt idx="69">
                  <c:v>4.8641839466766167E-2</c:v>
                </c:pt>
                <c:pt idx="70">
                  <c:v>4.8641839466766167E-2</c:v>
                </c:pt>
                <c:pt idx="71">
                  <c:v>4.8641839466766167E-2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7-42E7-9893-3169755BEE7B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'Colebrook-Template'!$A$146:$A$217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'Colebrook-Template'!$G$146:$G$217</c:f>
              <c:numCache>
                <c:formatCode>General</c:formatCode>
                <c:ptCount val="72"/>
                <c:pt idx="0">
                  <c:v>5.6958515548381182E-2</c:v>
                </c:pt>
                <c:pt idx="1">
                  <c:v>5.6958515548381182E-2</c:v>
                </c:pt>
                <c:pt idx="2">
                  <c:v>5.6958515548381182E-2</c:v>
                </c:pt>
                <c:pt idx="3">
                  <c:v>5.4583332811999188E-2</c:v>
                </c:pt>
                <c:pt idx="4">
                  <c:v>5.4583332811999188E-2</c:v>
                </c:pt>
                <c:pt idx="5">
                  <c:v>5.4583332811999188E-2</c:v>
                </c:pt>
                <c:pt idx="6">
                  <c:v>5.2842685739934711E-2</c:v>
                </c:pt>
                <c:pt idx="7">
                  <c:v>5.2842685739934711E-2</c:v>
                </c:pt>
                <c:pt idx="8">
                  <c:v>5.2842685739934711E-2</c:v>
                </c:pt>
                <c:pt idx="9">
                  <c:v>5.1586130826061422E-2</c:v>
                </c:pt>
                <c:pt idx="10">
                  <c:v>5.1586130826061422E-2</c:v>
                </c:pt>
                <c:pt idx="11">
                  <c:v>5.1586130826061422E-2</c:v>
                </c:pt>
                <c:pt idx="12">
                  <c:v>5.0691268342224691E-2</c:v>
                </c:pt>
                <c:pt idx="13">
                  <c:v>5.0691268342224691E-2</c:v>
                </c:pt>
                <c:pt idx="14">
                  <c:v>5.0691268342224691E-2</c:v>
                </c:pt>
                <c:pt idx="15">
                  <c:v>5.0060526610536192E-2</c:v>
                </c:pt>
                <c:pt idx="16">
                  <c:v>5.0060526610536192E-2</c:v>
                </c:pt>
                <c:pt idx="17">
                  <c:v>5.0060526610536192E-2</c:v>
                </c:pt>
                <c:pt idx="18">
                  <c:v>4.961974767933279E-2</c:v>
                </c:pt>
                <c:pt idx="19">
                  <c:v>4.961974767933279E-2</c:v>
                </c:pt>
                <c:pt idx="20">
                  <c:v>4.961974767933279E-2</c:v>
                </c:pt>
                <c:pt idx="21">
                  <c:v>4.931359640623377E-2</c:v>
                </c:pt>
                <c:pt idx="22">
                  <c:v>4.931359640623377E-2</c:v>
                </c:pt>
                <c:pt idx="23">
                  <c:v>4.931359640623377E-2</c:v>
                </c:pt>
                <c:pt idx="24">
                  <c:v>4.910194506651952E-2</c:v>
                </c:pt>
                <c:pt idx="25">
                  <c:v>4.910194506651952E-2</c:v>
                </c:pt>
                <c:pt idx="26">
                  <c:v>4.910194506651952E-2</c:v>
                </c:pt>
                <c:pt idx="27">
                  <c:v>4.895610647298989E-2</c:v>
                </c:pt>
                <c:pt idx="28">
                  <c:v>4.895610647298989E-2</c:v>
                </c:pt>
                <c:pt idx="29">
                  <c:v>4.895610647298989E-2</c:v>
                </c:pt>
                <c:pt idx="30">
                  <c:v>4.8855848734127266E-2</c:v>
                </c:pt>
                <c:pt idx="31">
                  <c:v>4.8855848734127266E-2</c:v>
                </c:pt>
                <c:pt idx="32">
                  <c:v>4.8855848734127266E-2</c:v>
                </c:pt>
                <c:pt idx="33">
                  <c:v>4.8787037519530001E-2</c:v>
                </c:pt>
                <c:pt idx="34">
                  <c:v>4.8787037519530001E-2</c:v>
                </c:pt>
                <c:pt idx="35">
                  <c:v>4.8787037519530001E-2</c:v>
                </c:pt>
                <c:pt idx="36">
                  <c:v>4.873986358394336E-2</c:v>
                </c:pt>
                <c:pt idx="37">
                  <c:v>4.873986358394336E-2</c:v>
                </c:pt>
                <c:pt idx="38">
                  <c:v>4.873986358394336E-2</c:v>
                </c:pt>
                <c:pt idx="39">
                  <c:v>4.8707548040080227E-2</c:v>
                </c:pt>
                <c:pt idx="40">
                  <c:v>4.8707548040080227E-2</c:v>
                </c:pt>
                <c:pt idx="41">
                  <c:v>4.8707548040080227E-2</c:v>
                </c:pt>
                <c:pt idx="42">
                  <c:v>4.8685422919899524E-2</c:v>
                </c:pt>
                <c:pt idx="43">
                  <c:v>4.8685422919899524E-2</c:v>
                </c:pt>
                <c:pt idx="44">
                  <c:v>4.8685422919899524E-2</c:v>
                </c:pt>
                <c:pt idx="45">
                  <c:v>4.867028044564687E-2</c:v>
                </c:pt>
                <c:pt idx="46">
                  <c:v>4.867028044564687E-2</c:v>
                </c:pt>
                <c:pt idx="47">
                  <c:v>4.867028044564687E-2</c:v>
                </c:pt>
                <c:pt idx="48">
                  <c:v>4.8659919522823926E-2</c:v>
                </c:pt>
                <c:pt idx="49">
                  <c:v>4.8659919522823926E-2</c:v>
                </c:pt>
                <c:pt idx="50">
                  <c:v>4.8659919522823926E-2</c:v>
                </c:pt>
                <c:pt idx="51">
                  <c:v>4.8652831505084891E-2</c:v>
                </c:pt>
                <c:pt idx="52">
                  <c:v>4.8652831505084891E-2</c:v>
                </c:pt>
                <c:pt idx="53">
                  <c:v>4.8652831505084891E-2</c:v>
                </c:pt>
                <c:pt idx="54">
                  <c:v>4.8647983106743641E-2</c:v>
                </c:pt>
                <c:pt idx="55">
                  <c:v>4.8647983106743641E-2</c:v>
                </c:pt>
                <c:pt idx="56">
                  <c:v>4.8647983106743641E-2</c:v>
                </c:pt>
                <c:pt idx="57">
                  <c:v>4.8644666934996229E-2</c:v>
                </c:pt>
                <c:pt idx="58">
                  <c:v>4.8644666934996229E-2</c:v>
                </c:pt>
                <c:pt idx="59">
                  <c:v>4.8644666934996229E-2</c:v>
                </c:pt>
                <c:pt idx="60">
                  <c:v>4.8642398891519507E-2</c:v>
                </c:pt>
                <c:pt idx="61">
                  <c:v>4.8642398891519507E-2</c:v>
                </c:pt>
                <c:pt idx="62">
                  <c:v>4.8642398891519507E-2</c:v>
                </c:pt>
                <c:pt idx="63">
                  <c:v>4.8640847758028911E-2</c:v>
                </c:pt>
                <c:pt idx="64">
                  <c:v>4.8640847758028911E-2</c:v>
                </c:pt>
                <c:pt idx="65">
                  <c:v>4.8640847758028911E-2</c:v>
                </c:pt>
                <c:pt idx="66">
                  <c:v>4.8639786953116937E-2</c:v>
                </c:pt>
                <c:pt idx="67">
                  <c:v>4.8639786953116937E-2</c:v>
                </c:pt>
                <c:pt idx="68">
                  <c:v>4.8639786953116937E-2</c:v>
                </c:pt>
                <c:pt idx="69">
                  <c:v>4.8639061492170066E-2</c:v>
                </c:pt>
                <c:pt idx="70">
                  <c:v>4.8639061492170066E-2</c:v>
                </c:pt>
                <c:pt idx="71">
                  <c:v>4.8639061492170066E-2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7-42E7-9893-3169755B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.01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'Colebrook-Template'!$P$513</c:f>
              <c:numCache>
                <c:formatCode>General</c:formatCode>
                <c:ptCount val="1"/>
                <c:pt idx="0">
                  <c:v>6.3471532455663541E-3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F-4728-BE27-E506D7BF7997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'Colebrook-Template'!$Q$513</c:f>
              <c:numCache>
                <c:formatCode>General</c:formatCode>
                <c:ptCount val="1"/>
                <c:pt idx="0">
                  <c:v>0.15770308446351253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F-4728-BE27-E506D7BF7997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'Colebrook-Template'!$R$513</c:f>
              <c:numCache>
                <c:formatCode>General</c:formatCode>
                <c:ptCount val="1"/>
                <c:pt idx="0">
                  <c:v>0.75763010736502678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F-4728-BE27-E506D7BF7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.02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'Colebrook-Template'!$P$517</c:f>
              <c:numCache>
                <c:formatCode>General</c:formatCode>
                <c:ptCount val="1"/>
                <c:pt idx="0">
                  <c:v>6.9311433415954783E-3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E81-BCB7-ECFDC932AF7C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'Colebrook-Template'!$Q$517</c:f>
              <c:numCache>
                <c:formatCode>General</c:formatCode>
                <c:ptCount val="1"/>
                <c:pt idx="0">
                  <c:v>0.21128616621787491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C-4E81-BCB7-ECFDC932AF7C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'Colebrook-Template'!$R$517</c:f>
              <c:numCache>
                <c:formatCode>General</c:formatCode>
                <c:ptCount val="1"/>
                <c:pt idx="0">
                  <c:v>0.69844107310750836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C-4E81-BCB7-ECFDC932A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.03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'Colebrook-Template'!$P$521</c:f>
              <c:numCache>
                <c:formatCode>General</c:formatCode>
                <c:ptCount val="1"/>
                <c:pt idx="0">
                  <c:v>2.9759962473583465E-2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3-45A6-8560-A103277E2B05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'Colebrook-Template'!$Q$521</c:f>
              <c:numCache>
                <c:formatCode>General</c:formatCode>
                <c:ptCount val="1"/>
                <c:pt idx="0">
                  <c:v>0.27591684187562093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3-45A6-8560-A103277E2B05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'Colebrook-Template'!$R$521</c:f>
              <c:numCache>
                <c:formatCode>General</c:formatCode>
                <c:ptCount val="1"/>
                <c:pt idx="0">
                  <c:v>0.663565700398559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3-45A6-8560-A103277E2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.04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'Colebrook-Template'!$P$525</c:f>
              <c:numCache>
                <c:formatCode>General</c:formatCode>
                <c:ptCount val="1"/>
                <c:pt idx="0">
                  <c:v>1.6771679576743112E-3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7-4B1C-B4C6-DEB8E752DC7A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'Colebrook-Template'!$Q$525</c:f>
              <c:numCache>
                <c:formatCode>General</c:formatCode>
                <c:ptCount val="1"/>
                <c:pt idx="0">
                  <c:v>0.26868687904911082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7-4B1C-B4C6-DEB8E752DC7A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'Colebrook-Template'!$R$525</c:f>
              <c:numCache>
                <c:formatCode>General</c:formatCode>
                <c:ptCount val="1"/>
                <c:pt idx="0">
                  <c:v>0.58834584193035822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7-4B1C-B4C6-DEB8E752D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.05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'Colebrook-Template'!$P$529</c:f>
              <c:numCache>
                <c:formatCode>General</c:formatCode>
                <c:ptCount val="1"/>
                <c:pt idx="0">
                  <c:v>7.5577596333431434E-3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7EA-ADE6-B02778CC75BF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'Colebrook-Template'!$Q$529</c:f>
              <c:numCache>
                <c:formatCode>General</c:formatCode>
                <c:ptCount val="1"/>
                <c:pt idx="0">
                  <c:v>0.2862271873975813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3-47EA-ADE6-B02778CC75BF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'Colebrook-Template'!$R$529</c:f>
              <c:numCache>
                <c:formatCode>General</c:formatCode>
                <c:ptCount val="1"/>
                <c:pt idx="0">
                  <c:v>0.55603434199845791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3-47EA-ADE6-B02778CC75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Average Percentage Error of Approximate Formulas for Relative Roughness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D) = 0</a:t>
            </a:r>
            <a:r>
              <a:rPr lang="en-US" sz="1400" b="0" i="0" u="none" strike="noStrike" baseline="0"/>
              <a:t>.06</a:t>
            </a:r>
            <a:endParaRPr lang="tr-TR" sz="1400" b="0" i="0" u="none" strike="noStrike" baseline="0"/>
          </a:p>
          <a:p>
            <a:pPr>
              <a:defRPr/>
            </a:pP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'Colebrook-Template'!$P$533</c:f>
              <c:numCache>
                <c:formatCode>General</c:formatCode>
                <c:ptCount val="1"/>
                <c:pt idx="0">
                  <c:v>2.2758640578296491E-2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4749-840D-61AA22FA4777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'Colebrook-Template'!$Q$533</c:f>
              <c:numCache>
                <c:formatCode>General</c:formatCode>
                <c:ptCount val="1"/>
                <c:pt idx="0">
                  <c:v>0.30835730339195117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E-4749-840D-61AA22FA4777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'Colebrook-Template'!$R$533</c:f>
              <c:numCache>
                <c:formatCode>General</c:formatCode>
                <c:ptCount val="1"/>
                <c:pt idx="0">
                  <c:v>0.53978282319875026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E-4749-840D-61AA22FA4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'Colebrook-Template'!$P$511</c:f>
              <c:numCache>
                <c:formatCode>General</c:formatCode>
                <c:ptCount val="1"/>
                <c:pt idx="0">
                  <c:v>6.5730714640858902E-3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1-4CD1-AE41-56FE51809FDE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'Colebrook-Template'!$Q$511</c:f>
              <c:numCache>
                <c:formatCode>General</c:formatCode>
                <c:ptCount val="1"/>
                <c:pt idx="0">
                  <c:v>0.31329542606447147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1-4CD1-AE41-56FE51809FDE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'Colebrook-Template'!$R$511</c:f>
              <c:numCache>
                <c:formatCode>General</c:formatCode>
                <c:ptCount val="1"/>
                <c:pt idx="0">
                  <c:v>0.33762894348489675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1-4CD1-AE41-56FE51809F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.01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'Colebrook-Template'!$P$515</c:f>
              <c:numCache>
                <c:formatCode>General</c:formatCode>
                <c:ptCount val="1"/>
                <c:pt idx="0">
                  <c:v>7.1538681299469402E-3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D-4824-BFE9-E53A803B27D9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'Colebrook-Template'!$Q$515</c:f>
              <c:numCache>
                <c:formatCode>General</c:formatCode>
                <c:ptCount val="1"/>
                <c:pt idx="0">
                  <c:v>6.8149932728256105E-2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D-4824-BFE9-E53A803B27D9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'Colebrook-Template'!$R$515</c:f>
              <c:numCache>
                <c:formatCode>General</c:formatCode>
                <c:ptCount val="1"/>
                <c:pt idx="0">
                  <c:v>0.91463482851447597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D-4824-BFE9-E53A803B2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'Colebrook-Template'!$P$519</c:f>
              <c:numCache>
                <c:formatCode>General</c:formatCode>
                <c:ptCount val="1"/>
                <c:pt idx="0">
                  <c:v>6.1793612262781156E-3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9-4945-BF51-F9A0B312F812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'Colebrook-Template'!$Q$519</c:f>
              <c:numCache>
                <c:formatCode>General</c:formatCode>
                <c:ptCount val="1"/>
                <c:pt idx="0">
                  <c:v>8.1442525831801837E-2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9-4945-BF51-F9A0B312F812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'Colebrook-Template'!$R$519</c:f>
              <c:numCache>
                <c:formatCode>General</c:formatCode>
                <c:ptCount val="1"/>
                <c:pt idx="0">
                  <c:v>0.95031007274160306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9-4945-BF51-F9A0B312F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'Colebrook-Template'!$P$523</c:f>
              <c:numCache>
                <c:formatCode>General</c:formatCode>
                <c:ptCount val="1"/>
                <c:pt idx="0">
                  <c:v>1.3527106741709996E-2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4050-9001-B1D64273A824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'Colebrook-Template'!$Q$523</c:f>
              <c:numCache>
                <c:formatCode>General</c:formatCode>
                <c:ptCount val="1"/>
                <c:pt idx="0">
                  <c:v>0.10092975475555838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F-4050-9001-B1D64273A824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'Colebrook-Template'!$R$523</c:f>
              <c:numCache>
                <c:formatCode>General</c:formatCode>
                <c:ptCount val="1"/>
                <c:pt idx="0">
                  <c:v>0.90019144874041468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F-4050-9001-B1D64273A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'Colebrook-Template'!$K$218:$K$289</c:f>
              <c:numCache>
                <c:formatCode>General</c:formatCode>
                <c:ptCount val="72"/>
                <c:pt idx="0">
                  <c:v>6.4076895752923982E-2</c:v>
                </c:pt>
                <c:pt idx="1">
                  <c:v>6.4076895752923982E-2</c:v>
                </c:pt>
                <c:pt idx="2">
                  <c:v>6.4076895752923982E-2</c:v>
                </c:pt>
                <c:pt idx="3">
                  <c:v>6.2039455276716372E-2</c:v>
                </c:pt>
                <c:pt idx="4">
                  <c:v>6.2039455276716372E-2</c:v>
                </c:pt>
                <c:pt idx="5">
                  <c:v>6.2039455276716372E-2</c:v>
                </c:pt>
                <c:pt idx="6">
                  <c:v>6.057673870695994E-2</c:v>
                </c:pt>
                <c:pt idx="7">
                  <c:v>6.057673870695994E-2</c:v>
                </c:pt>
                <c:pt idx="8">
                  <c:v>6.057673870695994E-2</c:v>
                </c:pt>
                <c:pt idx="9">
                  <c:v>5.9539057812474205E-2</c:v>
                </c:pt>
                <c:pt idx="10">
                  <c:v>5.9539057812474205E-2</c:v>
                </c:pt>
                <c:pt idx="11">
                  <c:v>5.9539057812474205E-2</c:v>
                </c:pt>
                <c:pt idx="12">
                  <c:v>5.878395175150701E-2</c:v>
                </c:pt>
                <c:pt idx="13">
                  <c:v>5.878395175150701E-2</c:v>
                </c:pt>
                <c:pt idx="14">
                  <c:v>5.878395175150701E-2</c:v>
                </c:pt>
                <c:pt idx="15">
                  <c:v>5.8278225703674205E-2</c:v>
                </c:pt>
                <c:pt idx="16">
                  <c:v>5.8278225703674205E-2</c:v>
                </c:pt>
                <c:pt idx="17">
                  <c:v>5.8278225703674205E-2</c:v>
                </c:pt>
                <c:pt idx="18">
                  <c:v>5.7927548808509623E-2</c:v>
                </c:pt>
                <c:pt idx="19">
                  <c:v>5.7927548808509623E-2</c:v>
                </c:pt>
                <c:pt idx="20">
                  <c:v>5.7927548808509623E-2</c:v>
                </c:pt>
                <c:pt idx="21">
                  <c:v>5.7685356468409034E-2</c:v>
                </c:pt>
                <c:pt idx="22">
                  <c:v>5.7685356468409034E-2</c:v>
                </c:pt>
                <c:pt idx="23">
                  <c:v>5.7685356468409034E-2</c:v>
                </c:pt>
                <c:pt idx="24">
                  <c:v>5.7518599364806848E-2</c:v>
                </c:pt>
                <c:pt idx="25">
                  <c:v>5.7518599364806848E-2</c:v>
                </c:pt>
                <c:pt idx="26">
                  <c:v>5.7518599364806848E-2</c:v>
                </c:pt>
                <c:pt idx="27">
                  <c:v>5.7404023472725406E-2</c:v>
                </c:pt>
                <c:pt idx="28">
                  <c:v>5.7404023472725406E-2</c:v>
                </c:pt>
                <c:pt idx="29">
                  <c:v>5.7404023472725406E-2</c:v>
                </c:pt>
                <c:pt idx="30">
                  <c:v>5.7325414820962754E-2</c:v>
                </c:pt>
                <c:pt idx="31">
                  <c:v>5.7325414820962754E-2</c:v>
                </c:pt>
                <c:pt idx="32">
                  <c:v>5.7325414820962754E-2</c:v>
                </c:pt>
                <c:pt idx="33">
                  <c:v>5.7271537140163982E-2</c:v>
                </c:pt>
                <c:pt idx="34">
                  <c:v>5.7271537140163982E-2</c:v>
                </c:pt>
                <c:pt idx="35">
                  <c:v>5.7271537140163982E-2</c:v>
                </c:pt>
                <c:pt idx="36">
                  <c:v>5.7234636380908172E-2</c:v>
                </c:pt>
                <c:pt idx="37">
                  <c:v>5.7234636380908172E-2</c:v>
                </c:pt>
                <c:pt idx="38">
                  <c:v>5.7234636380908172E-2</c:v>
                </c:pt>
                <c:pt idx="39">
                  <c:v>5.7209374956732222E-2</c:v>
                </c:pt>
                <c:pt idx="40">
                  <c:v>5.7209374956732222E-2</c:v>
                </c:pt>
                <c:pt idx="41">
                  <c:v>5.7209374956732222E-2</c:v>
                </c:pt>
                <c:pt idx="42">
                  <c:v>5.7192087349165477E-2</c:v>
                </c:pt>
                <c:pt idx="43">
                  <c:v>5.7192087349165477E-2</c:v>
                </c:pt>
                <c:pt idx="44">
                  <c:v>5.7192087349165477E-2</c:v>
                </c:pt>
                <c:pt idx="45">
                  <c:v>5.7180259361553409E-2</c:v>
                </c:pt>
                <c:pt idx="46">
                  <c:v>5.7180259361553409E-2</c:v>
                </c:pt>
                <c:pt idx="47">
                  <c:v>5.7180259361553409E-2</c:v>
                </c:pt>
                <c:pt idx="48">
                  <c:v>5.7172168034403774E-2</c:v>
                </c:pt>
                <c:pt idx="49">
                  <c:v>5.7172168034403774E-2</c:v>
                </c:pt>
                <c:pt idx="50">
                  <c:v>5.7172168034403774E-2</c:v>
                </c:pt>
                <c:pt idx="51">
                  <c:v>5.7166633480398583E-2</c:v>
                </c:pt>
                <c:pt idx="52">
                  <c:v>5.7166633480398583E-2</c:v>
                </c:pt>
                <c:pt idx="53">
                  <c:v>5.7166633480398583E-2</c:v>
                </c:pt>
                <c:pt idx="54">
                  <c:v>5.7162848072667936E-2</c:v>
                </c:pt>
                <c:pt idx="55">
                  <c:v>5.7162848072667936E-2</c:v>
                </c:pt>
                <c:pt idx="56">
                  <c:v>5.7162848072667936E-2</c:v>
                </c:pt>
                <c:pt idx="57">
                  <c:v>5.7160259134717534E-2</c:v>
                </c:pt>
                <c:pt idx="58">
                  <c:v>5.7160259134717534E-2</c:v>
                </c:pt>
                <c:pt idx="59">
                  <c:v>5.7160259134717534E-2</c:v>
                </c:pt>
                <c:pt idx="60">
                  <c:v>5.7158488554320715E-2</c:v>
                </c:pt>
                <c:pt idx="61">
                  <c:v>5.7158488554320715E-2</c:v>
                </c:pt>
                <c:pt idx="62">
                  <c:v>5.7158488554320715E-2</c:v>
                </c:pt>
                <c:pt idx="63">
                  <c:v>5.7157277678716555E-2</c:v>
                </c:pt>
                <c:pt idx="64">
                  <c:v>5.7157277678716555E-2</c:v>
                </c:pt>
                <c:pt idx="65">
                  <c:v>5.7157277678716555E-2</c:v>
                </c:pt>
                <c:pt idx="66">
                  <c:v>5.7156449590977966E-2</c:v>
                </c:pt>
                <c:pt idx="67">
                  <c:v>5.7156449590977966E-2</c:v>
                </c:pt>
                <c:pt idx="68">
                  <c:v>5.7156449590977966E-2</c:v>
                </c:pt>
                <c:pt idx="69">
                  <c:v>5.7155883288636251E-2</c:v>
                </c:pt>
                <c:pt idx="70">
                  <c:v>5.7155883288636251E-2</c:v>
                </c:pt>
                <c:pt idx="71">
                  <c:v>5.7155883288636251E-2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3-4D89-BD7E-B4B0B0594599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'Colebrook-Template'!$H$218:$H$289</c:f>
              <c:numCache>
                <c:formatCode>General</c:formatCode>
                <c:ptCount val="72"/>
                <c:pt idx="0">
                  <c:v>6.4521106199042152E-2</c:v>
                </c:pt>
                <c:pt idx="1">
                  <c:v>6.4521106199042152E-2</c:v>
                </c:pt>
                <c:pt idx="2">
                  <c:v>6.4521106199042152E-2</c:v>
                </c:pt>
                <c:pt idx="3">
                  <c:v>6.2332879679732521E-2</c:v>
                </c:pt>
                <c:pt idx="4">
                  <c:v>6.2332879679732521E-2</c:v>
                </c:pt>
                <c:pt idx="5">
                  <c:v>6.2332879679732521E-2</c:v>
                </c:pt>
                <c:pt idx="6">
                  <c:v>6.0788251084893927E-2</c:v>
                </c:pt>
                <c:pt idx="7">
                  <c:v>6.0788251084893927E-2</c:v>
                </c:pt>
                <c:pt idx="8">
                  <c:v>6.0788251084893927E-2</c:v>
                </c:pt>
                <c:pt idx="9">
                  <c:v>5.9706631325814122E-2</c:v>
                </c:pt>
                <c:pt idx="10">
                  <c:v>5.9706631325814122E-2</c:v>
                </c:pt>
                <c:pt idx="11">
                  <c:v>5.9706631325814122E-2</c:v>
                </c:pt>
                <c:pt idx="12">
                  <c:v>5.8954420858964927E-2</c:v>
                </c:pt>
                <c:pt idx="13">
                  <c:v>5.8954420858964927E-2</c:v>
                </c:pt>
                <c:pt idx="14">
                  <c:v>5.8954420858964927E-2</c:v>
                </c:pt>
                <c:pt idx="15">
                  <c:v>5.8433633188981982E-2</c:v>
                </c:pt>
                <c:pt idx="16">
                  <c:v>5.8433633188981982E-2</c:v>
                </c:pt>
                <c:pt idx="17">
                  <c:v>5.8433633188981982E-2</c:v>
                </c:pt>
                <c:pt idx="18">
                  <c:v>5.8074445367430172E-2</c:v>
                </c:pt>
                <c:pt idx="19">
                  <c:v>5.8074445367430172E-2</c:v>
                </c:pt>
                <c:pt idx="20">
                  <c:v>5.8074445367430172E-2</c:v>
                </c:pt>
                <c:pt idx="21">
                  <c:v>5.7827313014458592E-2</c:v>
                </c:pt>
                <c:pt idx="22">
                  <c:v>5.7827313014458592E-2</c:v>
                </c:pt>
                <c:pt idx="23">
                  <c:v>5.7827313014458592E-2</c:v>
                </c:pt>
                <c:pt idx="24">
                  <c:v>5.7657604737126847E-2</c:v>
                </c:pt>
                <c:pt idx="25">
                  <c:v>5.7657604737126847E-2</c:v>
                </c:pt>
                <c:pt idx="26">
                  <c:v>5.7657604737126847E-2</c:v>
                </c:pt>
                <c:pt idx="27">
                  <c:v>5.7541215500930255E-2</c:v>
                </c:pt>
                <c:pt idx="28">
                  <c:v>5.7541215500930255E-2</c:v>
                </c:pt>
                <c:pt idx="29">
                  <c:v>5.7541215500930255E-2</c:v>
                </c:pt>
                <c:pt idx="30">
                  <c:v>5.7461464246335407E-2</c:v>
                </c:pt>
                <c:pt idx="31">
                  <c:v>5.7461464246335407E-2</c:v>
                </c:pt>
                <c:pt idx="32">
                  <c:v>5.7461464246335407E-2</c:v>
                </c:pt>
                <c:pt idx="33">
                  <c:v>5.7406851314838719E-2</c:v>
                </c:pt>
                <c:pt idx="34">
                  <c:v>5.7406851314838719E-2</c:v>
                </c:pt>
                <c:pt idx="35">
                  <c:v>5.7406851314838719E-2</c:v>
                </c:pt>
                <c:pt idx="36">
                  <c:v>5.736946950700493E-2</c:v>
                </c:pt>
                <c:pt idx="37">
                  <c:v>5.736946950700493E-2</c:v>
                </c:pt>
                <c:pt idx="38">
                  <c:v>5.736946950700493E-2</c:v>
                </c:pt>
                <c:pt idx="39">
                  <c:v>5.7343889344122261E-2</c:v>
                </c:pt>
                <c:pt idx="40">
                  <c:v>5.7343889344122261E-2</c:v>
                </c:pt>
                <c:pt idx="41">
                  <c:v>5.7343889344122261E-2</c:v>
                </c:pt>
                <c:pt idx="42">
                  <c:v>5.7326388568196725E-2</c:v>
                </c:pt>
                <c:pt idx="43">
                  <c:v>5.7326388568196725E-2</c:v>
                </c:pt>
                <c:pt idx="44">
                  <c:v>5.7326388568196725E-2</c:v>
                </c:pt>
                <c:pt idx="45">
                  <c:v>5.7314417057110878E-2</c:v>
                </c:pt>
                <c:pt idx="46">
                  <c:v>5.7314417057110878E-2</c:v>
                </c:pt>
                <c:pt idx="47">
                  <c:v>5.7314417057110878E-2</c:v>
                </c:pt>
                <c:pt idx="48">
                  <c:v>5.7306228636184474E-2</c:v>
                </c:pt>
                <c:pt idx="49">
                  <c:v>5.7306228636184474E-2</c:v>
                </c:pt>
                <c:pt idx="50">
                  <c:v>5.7306228636184474E-2</c:v>
                </c:pt>
                <c:pt idx="51">
                  <c:v>5.7300628178364538E-2</c:v>
                </c:pt>
                <c:pt idx="52">
                  <c:v>5.7300628178364538E-2</c:v>
                </c:pt>
                <c:pt idx="53">
                  <c:v>5.7300628178364538E-2</c:v>
                </c:pt>
                <c:pt idx="54">
                  <c:v>5.7296797933481053E-2</c:v>
                </c:pt>
                <c:pt idx="55">
                  <c:v>5.7296797933481053E-2</c:v>
                </c:pt>
                <c:pt idx="56">
                  <c:v>5.7296797933481053E-2</c:v>
                </c:pt>
                <c:pt idx="57">
                  <c:v>5.7294178441757881E-2</c:v>
                </c:pt>
                <c:pt idx="58">
                  <c:v>5.7294178441757881E-2</c:v>
                </c:pt>
                <c:pt idx="59">
                  <c:v>5.7294178441757881E-2</c:v>
                </c:pt>
                <c:pt idx="60">
                  <c:v>5.7292387017732149E-2</c:v>
                </c:pt>
                <c:pt idx="61">
                  <c:v>5.7292387017732149E-2</c:v>
                </c:pt>
                <c:pt idx="62">
                  <c:v>5.7292387017732149E-2</c:v>
                </c:pt>
                <c:pt idx="63">
                  <c:v>5.7291161911855959E-2</c:v>
                </c:pt>
                <c:pt idx="64">
                  <c:v>5.7291161911855959E-2</c:v>
                </c:pt>
                <c:pt idx="65">
                  <c:v>5.7291161911855959E-2</c:v>
                </c:pt>
                <c:pt idx="66">
                  <c:v>5.729032410379991E-2</c:v>
                </c:pt>
                <c:pt idx="67">
                  <c:v>5.729032410379991E-2</c:v>
                </c:pt>
                <c:pt idx="68">
                  <c:v>5.729032410379991E-2</c:v>
                </c:pt>
                <c:pt idx="69">
                  <c:v>5.7289751159385713E-2</c:v>
                </c:pt>
                <c:pt idx="70">
                  <c:v>5.7289751159385713E-2</c:v>
                </c:pt>
                <c:pt idx="71">
                  <c:v>5.7289751159385713E-2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3-4D89-BD7E-B4B0B0594599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'Colebrook-Template'!$I$218:$I$289</c:f>
              <c:numCache>
                <c:formatCode>General</c:formatCode>
                <c:ptCount val="72"/>
                <c:pt idx="0">
                  <c:v>6.620668622836505E-2</c:v>
                </c:pt>
                <c:pt idx="1">
                  <c:v>6.620668622836505E-2</c:v>
                </c:pt>
                <c:pt idx="2">
                  <c:v>6.620668622836505E-2</c:v>
                </c:pt>
                <c:pt idx="3">
                  <c:v>6.3697309425875037E-2</c:v>
                </c:pt>
                <c:pt idx="4">
                  <c:v>6.3697309425875037E-2</c:v>
                </c:pt>
                <c:pt idx="5">
                  <c:v>6.3697309425875037E-2</c:v>
                </c:pt>
                <c:pt idx="6">
                  <c:v>6.1866912178096756E-2</c:v>
                </c:pt>
                <c:pt idx="7">
                  <c:v>6.1866912178096756E-2</c:v>
                </c:pt>
                <c:pt idx="8">
                  <c:v>6.1866912178096756E-2</c:v>
                </c:pt>
                <c:pt idx="9">
                  <c:v>6.0539338369594561E-2</c:v>
                </c:pt>
                <c:pt idx="10">
                  <c:v>6.0539338369594561E-2</c:v>
                </c:pt>
                <c:pt idx="11">
                  <c:v>6.0539338369594561E-2</c:v>
                </c:pt>
                <c:pt idx="12">
                  <c:v>5.9581587228824763E-2</c:v>
                </c:pt>
                <c:pt idx="13">
                  <c:v>5.9581587228824763E-2</c:v>
                </c:pt>
                <c:pt idx="14">
                  <c:v>5.9581587228824763E-2</c:v>
                </c:pt>
                <c:pt idx="15">
                  <c:v>5.8893084961344981E-2</c:v>
                </c:pt>
                <c:pt idx="16">
                  <c:v>5.8893084961344981E-2</c:v>
                </c:pt>
                <c:pt idx="17">
                  <c:v>5.8893084961344981E-2</c:v>
                </c:pt>
                <c:pt idx="18">
                  <c:v>5.8399774620046883E-2</c:v>
                </c:pt>
                <c:pt idx="19">
                  <c:v>5.8399774620046883E-2</c:v>
                </c:pt>
                <c:pt idx="20">
                  <c:v>5.8399774620046883E-2</c:v>
                </c:pt>
                <c:pt idx="21">
                  <c:v>5.8047088693949735E-2</c:v>
                </c:pt>
                <c:pt idx="22">
                  <c:v>5.8047088693949735E-2</c:v>
                </c:pt>
                <c:pt idx="23">
                  <c:v>5.8047088693949735E-2</c:v>
                </c:pt>
                <c:pt idx="24">
                  <c:v>5.7795402307740149E-2</c:v>
                </c:pt>
                <c:pt idx="25">
                  <c:v>5.7795402307740149E-2</c:v>
                </c:pt>
                <c:pt idx="26">
                  <c:v>5.7795402307740149E-2</c:v>
                </c:pt>
                <c:pt idx="27">
                  <c:v>5.7616024942353981E-2</c:v>
                </c:pt>
                <c:pt idx="28">
                  <c:v>5.7616024942353981E-2</c:v>
                </c:pt>
                <c:pt idx="29">
                  <c:v>5.7616024942353981E-2</c:v>
                </c:pt>
                <c:pt idx="30">
                  <c:v>5.7488301077819506E-2</c:v>
                </c:pt>
                <c:pt idx="31">
                  <c:v>5.7488301077819506E-2</c:v>
                </c:pt>
                <c:pt idx="32">
                  <c:v>5.7488301077819506E-2</c:v>
                </c:pt>
                <c:pt idx="33">
                  <c:v>5.7397417725870759E-2</c:v>
                </c:pt>
                <c:pt idx="34">
                  <c:v>5.7397417725870759E-2</c:v>
                </c:pt>
                <c:pt idx="35">
                  <c:v>5.7397417725870759E-2</c:v>
                </c:pt>
                <c:pt idx="36">
                  <c:v>5.7332781341040251E-2</c:v>
                </c:pt>
                <c:pt idx="37">
                  <c:v>5.7332781341040251E-2</c:v>
                </c:pt>
                <c:pt idx="38">
                  <c:v>5.7332781341040251E-2</c:v>
                </c:pt>
                <c:pt idx="39">
                  <c:v>5.7286827316237736E-2</c:v>
                </c:pt>
                <c:pt idx="40">
                  <c:v>5.7286827316237736E-2</c:v>
                </c:pt>
                <c:pt idx="41">
                  <c:v>5.7286827316237736E-2</c:v>
                </c:pt>
                <c:pt idx="42">
                  <c:v>5.7254164018080422E-2</c:v>
                </c:pt>
                <c:pt idx="43">
                  <c:v>5.7254164018080422E-2</c:v>
                </c:pt>
                <c:pt idx="44">
                  <c:v>5.7254164018080422E-2</c:v>
                </c:pt>
                <c:pt idx="45">
                  <c:v>5.7230951796617427E-2</c:v>
                </c:pt>
                <c:pt idx="46">
                  <c:v>5.7230951796617427E-2</c:v>
                </c:pt>
                <c:pt idx="47">
                  <c:v>5.7230951796617427E-2</c:v>
                </c:pt>
                <c:pt idx="48">
                  <c:v>5.7214458071651396E-2</c:v>
                </c:pt>
                <c:pt idx="49">
                  <c:v>5.7214458071651396E-2</c:v>
                </c:pt>
                <c:pt idx="50">
                  <c:v>5.7214458071651396E-2</c:v>
                </c:pt>
                <c:pt idx="51">
                  <c:v>5.720273930805915E-2</c:v>
                </c:pt>
                <c:pt idx="52">
                  <c:v>5.720273930805915E-2</c:v>
                </c:pt>
                <c:pt idx="53">
                  <c:v>5.720273930805915E-2</c:v>
                </c:pt>
                <c:pt idx="54">
                  <c:v>5.7194413704041012E-2</c:v>
                </c:pt>
                <c:pt idx="55">
                  <c:v>5.7194413704041012E-2</c:v>
                </c:pt>
                <c:pt idx="56">
                  <c:v>5.7194413704041012E-2</c:v>
                </c:pt>
                <c:pt idx="57">
                  <c:v>5.7188499034975374E-2</c:v>
                </c:pt>
                <c:pt idx="58">
                  <c:v>5.7188499034975374E-2</c:v>
                </c:pt>
                <c:pt idx="59">
                  <c:v>5.7188499034975374E-2</c:v>
                </c:pt>
                <c:pt idx="60">
                  <c:v>5.7184297278406362E-2</c:v>
                </c:pt>
                <c:pt idx="61">
                  <c:v>5.7184297278406362E-2</c:v>
                </c:pt>
                <c:pt idx="62">
                  <c:v>5.7184297278406362E-2</c:v>
                </c:pt>
                <c:pt idx="63">
                  <c:v>5.7181312436746054E-2</c:v>
                </c:pt>
                <c:pt idx="64">
                  <c:v>5.7181312436746054E-2</c:v>
                </c:pt>
                <c:pt idx="65">
                  <c:v>5.7181312436746054E-2</c:v>
                </c:pt>
                <c:pt idx="66">
                  <c:v>5.7179192101863702E-2</c:v>
                </c:pt>
                <c:pt idx="67">
                  <c:v>5.7179192101863702E-2</c:v>
                </c:pt>
                <c:pt idx="68">
                  <c:v>5.7179192101863702E-2</c:v>
                </c:pt>
                <c:pt idx="69">
                  <c:v>5.7177685902462361E-2</c:v>
                </c:pt>
                <c:pt idx="70">
                  <c:v>5.7177685902462361E-2</c:v>
                </c:pt>
                <c:pt idx="71">
                  <c:v>5.7177685902462361E-2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3-4D89-BD7E-B4B0B0594599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'Colebrook-Template'!$A$218:$A$289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'Colebrook-Template'!$G$218:$G$289</c:f>
              <c:numCache>
                <c:formatCode>General</c:formatCode>
                <c:ptCount val="72"/>
                <c:pt idx="0">
                  <c:v>6.4077598275892933E-2</c:v>
                </c:pt>
                <c:pt idx="1">
                  <c:v>6.4077598275892933E-2</c:v>
                </c:pt>
                <c:pt idx="2">
                  <c:v>6.4077598275892933E-2</c:v>
                </c:pt>
                <c:pt idx="3">
                  <c:v>6.2039895307412156E-2</c:v>
                </c:pt>
                <c:pt idx="4">
                  <c:v>6.2039895307412156E-2</c:v>
                </c:pt>
                <c:pt idx="5">
                  <c:v>6.2039895307412156E-2</c:v>
                </c:pt>
                <c:pt idx="6">
                  <c:v>6.0577043157229386E-2</c:v>
                </c:pt>
                <c:pt idx="7">
                  <c:v>6.0577043157229386E-2</c:v>
                </c:pt>
                <c:pt idx="8">
                  <c:v>6.0577043157229386E-2</c:v>
                </c:pt>
                <c:pt idx="9">
                  <c:v>5.9539287962991912E-2</c:v>
                </c:pt>
                <c:pt idx="10">
                  <c:v>5.9539287962991912E-2</c:v>
                </c:pt>
                <c:pt idx="11">
                  <c:v>5.9539287962991912E-2</c:v>
                </c:pt>
                <c:pt idx="12">
                  <c:v>5.8810529675191021E-2</c:v>
                </c:pt>
                <c:pt idx="13">
                  <c:v>5.8810529675191021E-2</c:v>
                </c:pt>
                <c:pt idx="14">
                  <c:v>5.8810529675191021E-2</c:v>
                </c:pt>
                <c:pt idx="15">
                  <c:v>5.8302380099914022E-2</c:v>
                </c:pt>
                <c:pt idx="16">
                  <c:v>5.8302380099914022E-2</c:v>
                </c:pt>
                <c:pt idx="17">
                  <c:v>5.8302380099914022E-2</c:v>
                </c:pt>
                <c:pt idx="18">
                  <c:v>5.795011698988356E-2</c:v>
                </c:pt>
                <c:pt idx="19">
                  <c:v>5.795011698988356E-2</c:v>
                </c:pt>
                <c:pt idx="20">
                  <c:v>5.795011698988356E-2</c:v>
                </c:pt>
                <c:pt idx="21">
                  <c:v>5.7706872993081297E-2</c:v>
                </c:pt>
                <c:pt idx="22">
                  <c:v>5.7706872993081297E-2</c:v>
                </c:pt>
                <c:pt idx="23">
                  <c:v>5.7706872993081297E-2</c:v>
                </c:pt>
                <c:pt idx="24">
                  <c:v>5.7539412213235969E-2</c:v>
                </c:pt>
                <c:pt idx="25">
                  <c:v>5.7539412213235969E-2</c:v>
                </c:pt>
                <c:pt idx="26">
                  <c:v>5.7539412213235969E-2</c:v>
                </c:pt>
                <c:pt idx="27">
                  <c:v>5.7424362359530967E-2</c:v>
                </c:pt>
                <c:pt idx="28">
                  <c:v>5.7424362359530967E-2</c:v>
                </c:pt>
                <c:pt idx="29">
                  <c:v>5.7424362359530967E-2</c:v>
                </c:pt>
                <c:pt idx="30">
                  <c:v>5.7345432973956861E-2</c:v>
                </c:pt>
                <c:pt idx="31">
                  <c:v>5.7345432973956861E-2</c:v>
                </c:pt>
                <c:pt idx="32">
                  <c:v>5.7345432973956861E-2</c:v>
                </c:pt>
                <c:pt idx="33">
                  <c:v>5.7291337539977963E-2</c:v>
                </c:pt>
                <c:pt idx="34">
                  <c:v>5.7291337539977963E-2</c:v>
                </c:pt>
                <c:pt idx="35">
                  <c:v>5.7291337539977963E-2</c:v>
                </c:pt>
                <c:pt idx="36">
                  <c:v>5.7254288611179767E-2</c:v>
                </c:pt>
                <c:pt idx="37">
                  <c:v>5.7254288611179767E-2</c:v>
                </c:pt>
                <c:pt idx="38">
                  <c:v>5.7254288611179767E-2</c:v>
                </c:pt>
                <c:pt idx="39">
                  <c:v>5.7228926206486716E-2</c:v>
                </c:pt>
                <c:pt idx="40">
                  <c:v>5.7228926206486716E-2</c:v>
                </c:pt>
                <c:pt idx="41">
                  <c:v>5.7228926206486716E-2</c:v>
                </c:pt>
                <c:pt idx="42">
                  <c:v>5.7211569704837262E-2</c:v>
                </c:pt>
                <c:pt idx="43">
                  <c:v>5.7211569704837262E-2</c:v>
                </c:pt>
                <c:pt idx="44">
                  <c:v>5.7211569704837262E-2</c:v>
                </c:pt>
                <c:pt idx="45">
                  <c:v>5.7199694679652913E-2</c:v>
                </c:pt>
                <c:pt idx="46">
                  <c:v>5.7199694679652913E-2</c:v>
                </c:pt>
                <c:pt idx="47">
                  <c:v>5.7199694679652913E-2</c:v>
                </c:pt>
                <c:pt idx="48">
                  <c:v>5.7191571221173382E-2</c:v>
                </c:pt>
                <c:pt idx="49">
                  <c:v>5.7191571221173382E-2</c:v>
                </c:pt>
                <c:pt idx="50">
                  <c:v>5.7191571221173382E-2</c:v>
                </c:pt>
                <c:pt idx="51">
                  <c:v>5.7186014710636196E-2</c:v>
                </c:pt>
                <c:pt idx="52">
                  <c:v>5.7186014710636196E-2</c:v>
                </c:pt>
                <c:pt idx="53">
                  <c:v>5.7186014710636196E-2</c:v>
                </c:pt>
                <c:pt idx="54">
                  <c:v>5.7182214295657931E-2</c:v>
                </c:pt>
                <c:pt idx="55">
                  <c:v>5.7182214295657931E-2</c:v>
                </c:pt>
                <c:pt idx="56">
                  <c:v>5.7182214295657931E-2</c:v>
                </c:pt>
                <c:pt idx="57">
                  <c:v>5.7179615098595767E-2</c:v>
                </c:pt>
                <c:pt idx="58">
                  <c:v>5.7179615098595767E-2</c:v>
                </c:pt>
                <c:pt idx="59">
                  <c:v>5.7179615098595767E-2</c:v>
                </c:pt>
                <c:pt idx="60">
                  <c:v>5.7177837504182406E-2</c:v>
                </c:pt>
                <c:pt idx="61">
                  <c:v>5.7177837504182406E-2</c:v>
                </c:pt>
                <c:pt idx="62">
                  <c:v>5.7177837504182406E-2</c:v>
                </c:pt>
                <c:pt idx="63">
                  <c:v>5.7176621832823467E-2</c:v>
                </c:pt>
                <c:pt idx="64">
                  <c:v>5.7176621832823467E-2</c:v>
                </c:pt>
                <c:pt idx="65">
                  <c:v>5.7176621832823467E-2</c:v>
                </c:pt>
                <c:pt idx="66">
                  <c:v>5.7175790465871207E-2</c:v>
                </c:pt>
                <c:pt idx="67">
                  <c:v>5.7175790465871207E-2</c:v>
                </c:pt>
                <c:pt idx="68">
                  <c:v>5.7175790465871207E-2</c:v>
                </c:pt>
                <c:pt idx="69">
                  <c:v>5.7175221921207948E-2</c:v>
                </c:pt>
                <c:pt idx="70">
                  <c:v>5.7175221921207948E-2</c:v>
                </c:pt>
                <c:pt idx="71">
                  <c:v>5.7175221921207948E-2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C3-4D89-BD7E-B4B0B059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'Colebrook-Template'!$P$527</c:f>
              <c:numCache>
                <c:formatCode>General</c:formatCode>
                <c:ptCount val="1"/>
                <c:pt idx="0">
                  <c:v>8.6469751272303806E-4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B-45AE-BCF6-88552676BEC0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'Colebrook-Template'!$Q$527</c:f>
              <c:numCache>
                <c:formatCode>General</c:formatCode>
                <c:ptCount val="1"/>
                <c:pt idx="0">
                  <c:v>0.13869385133806766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B-45AE-BCF6-88552676BEC0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'Colebrook-Template'!$R$527</c:f>
              <c:numCache>
                <c:formatCode>General</c:formatCode>
                <c:ptCount val="1"/>
                <c:pt idx="0">
                  <c:v>0.87415226042981919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B-45AE-BCF6-88552676B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'Colebrook-Template'!$P$531</c:f>
              <c:numCache>
                <c:formatCode>General</c:formatCode>
                <c:ptCount val="1"/>
                <c:pt idx="0">
                  <c:v>2.5393121817387904E-3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4288-9F71-2477E2A82815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'Colebrook-Template'!$Q$531</c:f>
              <c:numCache>
                <c:formatCode>General</c:formatCode>
                <c:ptCount val="1"/>
                <c:pt idx="0">
                  <c:v>0.15675183447951205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4288-9F71-2477E2A82815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'Colebrook-Template'!$R$531</c:f>
              <c:numCache>
                <c:formatCode>General</c:formatCode>
                <c:ptCount val="1"/>
                <c:pt idx="0">
                  <c:v>0.83667470445898029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288-9F71-2477E2A82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baseline="0"/>
              <a:t>Standard Deviation of Percentage Error of Approximate Formulas</a:t>
            </a:r>
            <a:r>
              <a:rPr lang="en-US" sz="1400" b="0" i="0" u="none" strike="noStrike" baseline="0"/>
              <a:t> for Relative Roughness</a:t>
            </a:r>
            <a:r>
              <a:rPr lang="tr-TR" sz="1400" b="0" i="0" u="none" strike="noStrike" baseline="0"/>
              <a:t> (</a:t>
            </a:r>
            <a:r>
              <a:rPr lang="el-GR" sz="1400" b="0" i="0" u="none" strike="noStrike" baseline="0"/>
              <a:t>ε/</a:t>
            </a:r>
            <a:r>
              <a:rPr lang="tr-TR" sz="1400" b="0" i="0" u="none" strike="noStrike" baseline="0"/>
              <a:t>D</a:t>
            </a:r>
            <a:r>
              <a:rPr lang="en-US" sz="1400" b="0" i="0" u="none" strike="noStrike" baseline="0"/>
              <a:t>)</a:t>
            </a:r>
            <a:r>
              <a:rPr lang="tr-TR" sz="1400" b="0" i="0" u="none" strike="noStrike" baseline="0"/>
              <a:t> = 0</a:t>
            </a:r>
            <a:r>
              <a:rPr lang="en-US" sz="1400" b="0" i="0" u="none" strike="noStrike" baseline="0"/>
              <a:t>.06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Serghides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'Colebrook-Template'!$P$535</c:f>
              <c:numCache>
                <c:formatCode>General</c:formatCode>
                <c:ptCount val="1"/>
                <c:pt idx="0">
                  <c:v>4.8241264400859163E-3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174-B322-2AC0F50B2A8E}"/>
            </c:ext>
          </c:extLst>
        </c:ser>
        <c:ser>
          <c:idx val="1"/>
          <c:order val="1"/>
          <c:tx>
            <c:v>Haaland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'Colebrook-Template'!$Q$535</c:f>
              <c:numCache>
                <c:formatCode>General</c:formatCode>
                <c:ptCount val="1"/>
                <c:pt idx="0">
                  <c:v>0.16916481257253349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4-4174-B322-2AC0F50B2A8E}"/>
            </c:ext>
          </c:extLst>
        </c:ser>
        <c:ser>
          <c:idx val="2"/>
          <c:order val="2"/>
          <c:tx>
            <c:v>Swamee-Jain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'Colebrook-Template'!$R$535</c:f>
              <c:numCache>
                <c:formatCode>General</c:formatCode>
                <c:ptCount val="1"/>
                <c:pt idx="0">
                  <c:v>0.80343204488330044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4-4174-B322-2AC0F50B2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879712"/>
        <c:axId val="508862656"/>
      </c:barChart>
      <c:catAx>
        <c:axId val="50887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Approximation Formula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crossAx val="508862656"/>
        <c:crosses val="autoZero"/>
        <c:auto val="1"/>
        <c:lblAlgn val="ctr"/>
        <c:lblOffset val="100"/>
        <c:noMultiLvlLbl val="0"/>
      </c:catAx>
      <c:valAx>
        <c:axId val="5088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/>
                  <a:t>Average Percentage Error, %error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'Colebrook-Template'!$K$290:$K$361</c:f>
              <c:numCache>
                <c:formatCode>General</c:formatCode>
                <c:ptCount val="72"/>
                <c:pt idx="0">
                  <c:v>7.0700292352728317E-2</c:v>
                </c:pt>
                <c:pt idx="1">
                  <c:v>7.0700292352728317E-2</c:v>
                </c:pt>
                <c:pt idx="2">
                  <c:v>7.0700292352728317E-2</c:v>
                </c:pt>
                <c:pt idx="3">
                  <c:v>6.8888308880243776E-2</c:v>
                </c:pt>
                <c:pt idx="4">
                  <c:v>6.8888308880243776E-2</c:v>
                </c:pt>
                <c:pt idx="5">
                  <c:v>6.8888308880243776E-2</c:v>
                </c:pt>
                <c:pt idx="6">
                  <c:v>6.7602735919419843E-2</c:v>
                </c:pt>
                <c:pt idx="7">
                  <c:v>6.7602735919419843E-2</c:v>
                </c:pt>
                <c:pt idx="8">
                  <c:v>6.7602735919419843E-2</c:v>
                </c:pt>
                <c:pt idx="9">
                  <c:v>6.6699332493207364E-2</c:v>
                </c:pt>
                <c:pt idx="10">
                  <c:v>6.6699332493207364E-2</c:v>
                </c:pt>
                <c:pt idx="11">
                  <c:v>6.6699332493207364E-2</c:v>
                </c:pt>
                <c:pt idx="12">
                  <c:v>6.6069494417925811E-2</c:v>
                </c:pt>
                <c:pt idx="13">
                  <c:v>6.6069494417925811E-2</c:v>
                </c:pt>
                <c:pt idx="14">
                  <c:v>6.6069494417925811E-2</c:v>
                </c:pt>
                <c:pt idx="15">
                  <c:v>6.5632716302238631E-2</c:v>
                </c:pt>
                <c:pt idx="16">
                  <c:v>6.5632716302238631E-2</c:v>
                </c:pt>
                <c:pt idx="17">
                  <c:v>6.5632716302238631E-2</c:v>
                </c:pt>
                <c:pt idx="18">
                  <c:v>6.5331131048771418E-2</c:v>
                </c:pt>
                <c:pt idx="19">
                  <c:v>6.5331131048771418E-2</c:v>
                </c:pt>
                <c:pt idx="20">
                  <c:v>6.5331131048771418E-2</c:v>
                </c:pt>
                <c:pt idx="21">
                  <c:v>6.5123470887359786E-2</c:v>
                </c:pt>
                <c:pt idx="22">
                  <c:v>6.5123470887359786E-2</c:v>
                </c:pt>
                <c:pt idx="23">
                  <c:v>6.5123470887359786E-2</c:v>
                </c:pt>
                <c:pt idx="24">
                  <c:v>6.4980793112703994E-2</c:v>
                </c:pt>
                <c:pt idx="25">
                  <c:v>6.4980793112703994E-2</c:v>
                </c:pt>
                <c:pt idx="26">
                  <c:v>6.4980793112703994E-2</c:v>
                </c:pt>
                <c:pt idx="27">
                  <c:v>6.4882906458945372E-2</c:v>
                </c:pt>
                <c:pt idx="28">
                  <c:v>6.4882906458945372E-2</c:v>
                </c:pt>
                <c:pt idx="29">
                  <c:v>6.4882906458945372E-2</c:v>
                </c:pt>
                <c:pt idx="30">
                  <c:v>6.4815816746775931E-2</c:v>
                </c:pt>
                <c:pt idx="31">
                  <c:v>6.4815816746775931E-2</c:v>
                </c:pt>
                <c:pt idx="32">
                  <c:v>6.4815816746775931E-2</c:v>
                </c:pt>
                <c:pt idx="33">
                  <c:v>6.4769866522683892E-2</c:v>
                </c:pt>
                <c:pt idx="34">
                  <c:v>6.4769866522683892E-2</c:v>
                </c:pt>
                <c:pt idx="35">
                  <c:v>6.4769866522683892E-2</c:v>
                </c:pt>
                <c:pt idx="36">
                  <c:v>6.473841056577892E-2</c:v>
                </c:pt>
                <c:pt idx="37">
                  <c:v>6.473841056577892E-2</c:v>
                </c:pt>
                <c:pt idx="38">
                  <c:v>6.473841056577892E-2</c:v>
                </c:pt>
                <c:pt idx="39">
                  <c:v>6.4716883718788629E-2</c:v>
                </c:pt>
                <c:pt idx="40">
                  <c:v>6.4716883718788629E-2</c:v>
                </c:pt>
                <c:pt idx="41">
                  <c:v>6.4716883718788629E-2</c:v>
                </c:pt>
                <c:pt idx="42">
                  <c:v>6.4702155235232567E-2</c:v>
                </c:pt>
                <c:pt idx="43">
                  <c:v>6.4702155235232567E-2</c:v>
                </c:pt>
                <c:pt idx="44">
                  <c:v>6.4702155235232567E-2</c:v>
                </c:pt>
                <c:pt idx="45">
                  <c:v>6.4692079752762019E-2</c:v>
                </c:pt>
                <c:pt idx="46">
                  <c:v>6.4692079752762019E-2</c:v>
                </c:pt>
                <c:pt idx="47">
                  <c:v>6.4692079752762019E-2</c:v>
                </c:pt>
                <c:pt idx="48">
                  <c:v>6.4685188025458015E-2</c:v>
                </c:pt>
                <c:pt idx="49">
                  <c:v>6.4685188025458015E-2</c:v>
                </c:pt>
                <c:pt idx="50">
                  <c:v>6.4685188025458015E-2</c:v>
                </c:pt>
                <c:pt idx="51">
                  <c:v>6.4680474357245679E-2</c:v>
                </c:pt>
                <c:pt idx="52">
                  <c:v>6.4680474357245679E-2</c:v>
                </c:pt>
                <c:pt idx="53">
                  <c:v>6.4680474357245679E-2</c:v>
                </c:pt>
                <c:pt idx="54">
                  <c:v>6.4677250563958816E-2</c:v>
                </c:pt>
                <c:pt idx="55">
                  <c:v>6.4677250563958816E-2</c:v>
                </c:pt>
                <c:pt idx="56">
                  <c:v>6.4677250563958816E-2</c:v>
                </c:pt>
                <c:pt idx="57">
                  <c:v>6.4675045804527417E-2</c:v>
                </c:pt>
                <c:pt idx="58">
                  <c:v>6.4675045804527417E-2</c:v>
                </c:pt>
                <c:pt idx="59">
                  <c:v>6.4675045804527417E-2</c:v>
                </c:pt>
                <c:pt idx="60">
                  <c:v>6.4673538000187006E-2</c:v>
                </c:pt>
                <c:pt idx="61">
                  <c:v>6.4673538000187006E-2</c:v>
                </c:pt>
                <c:pt idx="62">
                  <c:v>6.4673538000187006E-2</c:v>
                </c:pt>
                <c:pt idx="63">
                  <c:v>6.4672506850130401E-2</c:v>
                </c:pt>
                <c:pt idx="64">
                  <c:v>6.4672506850130401E-2</c:v>
                </c:pt>
                <c:pt idx="65">
                  <c:v>6.4672506850130401E-2</c:v>
                </c:pt>
                <c:pt idx="66">
                  <c:v>6.4671801679998656E-2</c:v>
                </c:pt>
                <c:pt idx="67">
                  <c:v>6.4671801679998656E-2</c:v>
                </c:pt>
                <c:pt idx="68">
                  <c:v>6.4671801679998656E-2</c:v>
                </c:pt>
                <c:pt idx="69">
                  <c:v>6.4671319440655142E-2</c:v>
                </c:pt>
                <c:pt idx="70">
                  <c:v>6.4671319440655142E-2</c:v>
                </c:pt>
                <c:pt idx="71">
                  <c:v>6.4671319440655142E-2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B-4A39-AEB3-6DC0CF97934B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'Colebrook-Template'!$H$290:$H$361</c:f>
              <c:numCache>
                <c:formatCode>General</c:formatCode>
                <c:ptCount val="72"/>
                <c:pt idx="0">
                  <c:v>7.1259031755295965E-2</c:v>
                </c:pt>
                <c:pt idx="1">
                  <c:v>7.1259031755295965E-2</c:v>
                </c:pt>
                <c:pt idx="2">
                  <c:v>7.1259031755295965E-2</c:v>
                </c:pt>
                <c:pt idx="3">
                  <c:v>6.927898757084261E-2</c:v>
                </c:pt>
                <c:pt idx="4">
                  <c:v>6.927898757084261E-2</c:v>
                </c:pt>
                <c:pt idx="5">
                  <c:v>6.927898757084261E-2</c:v>
                </c:pt>
                <c:pt idx="6">
                  <c:v>6.7894020153643722E-2</c:v>
                </c:pt>
                <c:pt idx="7">
                  <c:v>6.7894020153643722E-2</c:v>
                </c:pt>
                <c:pt idx="8">
                  <c:v>6.7894020153643722E-2</c:v>
                </c:pt>
                <c:pt idx="9">
                  <c:v>6.6931050075233478E-2</c:v>
                </c:pt>
                <c:pt idx="10">
                  <c:v>6.6931050075233478E-2</c:v>
                </c:pt>
                <c:pt idx="11">
                  <c:v>6.6931050075233478E-2</c:v>
                </c:pt>
                <c:pt idx="12">
                  <c:v>6.626489857052148E-2</c:v>
                </c:pt>
                <c:pt idx="13">
                  <c:v>6.626489857052148E-2</c:v>
                </c:pt>
                <c:pt idx="14">
                  <c:v>6.626489857052148E-2</c:v>
                </c:pt>
                <c:pt idx="15">
                  <c:v>6.5805474870237524E-2</c:v>
                </c:pt>
                <c:pt idx="16">
                  <c:v>6.5805474870237524E-2</c:v>
                </c:pt>
                <c:pt idx="17">
                  <c:v>6.5805474870237524E-2</c:v>
                </c:pt>
                <c:pt idx="18">
                  <c:v>6.5489486327270724E-2</c:v>
                </c:pt>
                <c:pt idx="19">
                  <c:v>6.5489486327270724E-2</c:v>
                </c:pt>
                <c:pt idx="20">
                  <c:v>6.5489486327270724E-2</c:v>
                </c:pt>
                <c:pt idx="21">
                  <c:v>6.5272501067193497E-2</c:v>
                </c:pt>
                <c:pt idx="22">
                  <c:v>6.5272501067193497E-2</c:v>
                </c:pt>
                <c:pt idx="23">
                  <c:v>6.5272501067193497E-2</c:v>
                </c:pt>
                <c:pt idx="24">
                  <c:v>6.5123698619174039E-2</c:v>
                </c:pt>
                <c:pt idx="25">
                  <c:v>6.5123698619174039E-2</c:v>
                </c:pt>
                <c:pt idx="26">
                  <c:v>6.5123698619174039E-2</c:v>
                </c:pt>
                <c:pt idx="27">
                  <c:v>6.5021743801369755E-2</c:v>
                </c:pt>
                <c:pt idx="28">
                  <c:v>6.5021743801369755E-2</c:v>
                </c:pt>
                <c:pt idx="29">
                  <c:v>6.5021743801369755E-2</c:v>
                </c:pt>
                <c:pt idx="30">
                  <c:v>6.4951928972457051E-2</c:v>
                </c:pt>
                <c:pt idx="31">
                  <c:v>6.4951928972457051E-2</c:v>
                </c:pt>
                <c:pt idx="32">
                  <c:v>6.4951928972457051E-2</c:v>
                </c:pt>
                <c:pt idx="33">
                  <c:v>6.4904142002464693E-2</c:v>
                </c:pt>
                <c:pt idx="34">
                  <c:v>6.4904142002464693E-2</c:v>
                </c:pt>
                <c:pt idx="35">
                  <c:v>6.4904142002464693E-2</c:v>
                </c:pt>
                <c:pt idx="36">
                  <c:v>6.4871442623261139E-2</c:v>
                </c:pt>
                <c:pt idx="37">
                  <c:v>6.4871442623261139E-2</c:v>
                </c:pt>
                <c:pt idx="38">
                  <c:v>6.4871442623261139E-2</c:v>
                </c:pt>
                <c:pt idx="39">
                  <c:v>6.4849071385173193E-2</c:v>
                </c:pt>
                <c:pt idx="40">
                  <c:v>6.4849071385173193E-2</c:v>
                </c:pt>
                <c:pt idx="41">
                  <c:v>6.4849071385173193E-2</c:v>
                </c:pt>
                <c:pt idx="42">
                  <c:v>6.483376824272491E-2</c:v>
                </c:pt>
                <c:pt idx="43">
                  <c:v>6.483376824272491E-2</c:v>
                </c:pt>
                <c:pt idx="44">
                  <c:v>6.483376824272491E-2</c:v>
                </c:pt>
                <c:pt idx="45">
                  <c:v>6.4823301082661433E-2</c:v>
                </c:pt>
                <c:pt idx="46">
                  <c:v>6.4823301082661433E-2</c:v>
                </c:pt>
                <c:pt idx="47">
                  <c:v>6.4823301082661433E-2</c:v>
                </c:pt>
                <c:pt idx="48">
                  <c:v>6.4816142116233183E-2</c:v>
                </c:pt>
                <c:pt idx="49">
                  <c:v>6.4816142116233183E-2</c:v>
                </c:pt>
                <c:pt idx="50">
                  <c:v>6.4816142116233183E-2</c:v>
                </c:pt>
                <c:pt idx="51">
                  <c:v>6.4811245981582555E-2</c:v>
                </c:pt>
                <c:pt idx="52">
                  <c:v>6.4811245981582555E-2</c:v>
                </c:pt>
                <c:pt idx="53">
                  <c:v>6.4811245981582555E-2</c:v>
                </c:pt>
                <c:pt idx="54">
                  <c:v>6.4807897542177362E-2</c:v>
                </c:pt>
                <c:pt idx="55">
                  <c:v>6.4807897542177362E-2</c:v>
                </c:pt>
                <c:pt idx="56">
                  <c:v>6.4807897542177362E-2</c:v>
                </c:pt>
                <c:pt idx="57">
                  <c:v>6.4805607605824642E-2</c:v>
                </c:pt>
                <c:pt idx="58">
                  <c:v>6.4805607605824642E-2</c:v>
                </c:pt>
                <c:pt idx="59">
                  <c:v>6.4805607605824642E-2</c:v>
                </c:pt>
                <c:pt idx="60">
                  <c:v>6.480404158236984E-2</c:v>
                </c:pt>
                <c:pt idx="61">
                  <c:v>6.480404158236984E-2</c:v>
                </c:pt>
                <c:pt idx="62">
                  <c:v>6.480404158236984E-2</c:v>
                </c:pt>
                <c:pt idx="63">
                  <c:v>6.4802970632762288E-2</c:v>
                </c:pt>
                <c:pt idx="64">
                  <c:v>6.4802970632762288E-2</c:v>
                </c:pt>
                <c:pt idx="65">
                  <c:v>6.4802970632762288E-2</c:v>
                </c:pt>
                <c:pt idx="66">
                  <c:v>6.4802238252049893E-2</c:v>
                </c:pt>
                <c:pt idx="67">
                  <c:v>6.4802238252049893E-2</c:v>
                </c:pt>
                <c:pt idx="68">
                  <c:v>6.4802238252049893E-2</c:v>
                </c:pt>
                <c:pt idx="69">
                  <c:v>6.4801737407707394E-2</c:v>
                </c:pt>
                <c:pt idx="70">
                  <c:v>6.4801737407707394E-2</c:v>
                </c:pt>
                <c:pt idx="71">
                  <c:v>6.4801737407707394E-2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B-4A39-AEB3-6DC0CF97934B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'Colebrook-Template'!$I$290:$I$361</c:f>
              <c:numCache>
                <c:formatCode>General</c:formatCode>
                <c:ptCount val="72"/>
                <c:pt idx="0">
                  <c:v>7.2983822901870152E-2</c:v>
                </c:pt>
                <c:pt idx="1">
                  <c:v>7.2983822901870152E-2</c:v>
                </c:pt>
                <c:pt idx="2">
                  <c:v>7.2983822901870152E-2</c:v>
                </c:pt>
                <c:pt idx="3">
                  <c:v>7.0645560584333245E-2</c:v>
                </c:pt>
                <c:pt idx="4">
                  <c:v>7.0645560584333245E-2</c:v>
                </c:pt>
                <c:pt idx="5">
                  <c:v>7.0645560584333245E-2</c:v>
                </c:pt>
                <c:pt idx="6">
                  <c:v>6.8952789135470871E-2</c:v>
                </c:pt>
                <c:pt idx="7">
                  <c:v>6.8952789135470871E-2</c:v>
                </c:pt>
                <c:pt idx="8">
                  <c:v>6.8952789135470871E-2</c:v>
                </c:pt>
                <c:pt idx="9">
                  <c:v>6.7732525821903228E-2</c:v>
                </c:pt>
                <c:pt idx="10">
                  <c:v>6.7732525821903228E-2</c:v>
                </c:pt>
                <c:pt idx="11">
                  <c:v>6.7732525821903228E-2</c:v>
                </c:pt>
                <c:pt idx="12">
                  <c:v>6.6856411901888055E-2</c:v>
                </c:pt>
                <c:pt idx="13">
                  <c:v>6.6856411901888055E-2</c:v>
                </c:pt>
                <c:pt idx="14">
                  <c:v>6.6856411901888055E-2</c:v>
                </c:pt>
                <c:pt idx="15">
                  <c:v>6.6228907377899479E-2</c:v>
                </c:pt>
                <c:pt idx="16">
                  <c:v>6.6228907377899479E-2</c:v>
                </c:pt>
                <c:pt idx="17">
                  <c:v>6.6228907377899479E-2</c:v>
                </c:pt>
                <c:pt idx="18">
                  <c:v>6.5780539654677561E-2</c:v>
                </c:pt>
                <c:pt idx="19">
                  <c:v>6.5780539654677561E-2</c:v>
                </c:pt>
                <c:pt idx="20">
                  <c:v>6.5780539654677561E-2</c:v>
                </c:pt>
                <c:pt idx="21">
                  <c:v>6.5460637270447805E-2</c:v>
                </c:pt>
                <c:pt idx="22">
                  <c:v>6.5460637270447805E-2</c:v>
                </c:pt>
                <c:pt idx="23">
                  <c:v>6.5460637270447805E-2</c:v>
                </c:pt>
                <c:pt idx="24">
                  <c:v>6.5232685813365013E-2</c:v>
                </c:pt>
                <c:pt idx="25">
                  <c:v>6.5232685813365013E-2</c:v>
                </c:pt>
                <c:pt idx="26">
                  <c:v>6.5232685813365013E-2</c:v>
                </c:pt>
                <c:pt idx="27">
                  <c:v>6.5070399684964864E-2</c:v>
                </c:pt>
                <c:pt idx="28">
                  <c:v>6.5070399684964864E-2</c:v>
                </c:pt>
                <c:pt idx="29">
                  <c:v>6.5070399684964864E-2</c:v>
                </c:pt>
                <c:pt idx="30">
                  <c:v>6.495493536234706E-2</c:v>
                </c:pt>
                <c:pt idx="31">
                  <c:v>6.495493536234706E-2</c:v>
                </c:pt>
                <c:pt idx="32">
                  <c:v>6.495493536234706E-2</c:v>
                </c:pt>
                <c:pt idx="33">
                  <c:v>6.4872821312791387E-2</c:v>
                </c:pt>
                <c:pt idx="34">
                  <c:v>6.4872821312791387E-2</c:v>
                </c:pt>
                <c:pt idx="35">
                  <c:v>6.4872821312791387E-2</c:v>
                </c:pt>
                <c:pt idx="36">
                  <c:v>6.4814445015049488E-2</c:v>
                </c:pt>
                <c:pt idx="37">
                  <c:v>6.4814445015049488E-2</c:v>
                </c:pt>
                <c:pt idx="38">
                  <c:v>6.4814445015049488E-2</c:v>
                </c:pt>
                <c:pt idx="39">
                  <c:v>6.4772953524306898E-2</c:v>
                </c:pt>
                <c:pt idx="40">
                  <c:v>6.4772953524306898E-2</c:v>
                </c:pt>
                <c:pt idx="41">
                  <c:v>6.4772953524306898E-2</c:v>
                </c:pt>
                <c:pt idx="42">
                  <c:v>6.4743468119283651E-2</c:v>
                </c:pt>
                <c:pt idx="43">
                  <c:v>6.4743468119283651E-2</c:v>
                </c:pt>
                <c:pt idx="44">
                  <c:v>6.4743468119283651E-2</c:v>
                </c:pt>
                <c:pt idx="45">
                  <c:v>6.4722517310731906E-2</c:v>
                </c:pt>
                <c:pt idx="46">
                  <c:v>6.4722517310731906E-2</c:v>
                </c:pt>
                <c:pt idx="47">
                  <c:v>6.4722517310731906E-2</c:v>
                </c:pt>
                <c:pt idx="48">
                  <c:v>6.470763199645993E-2</c:v>
                </c:pt>
                <c:pt idx="49">
                  <c:v>6.470763199645993E-2</c:v>
                </c:pt>
                <c:pt idx="50">
                  <c:v>6.470763199645993E-2</c:v>
                </c:pt>
                <c:pt idx="51">
                  <c:v>6.4697056782327525E-2</c:v>
                </c:pt>
                <c:pt idx="52">
                  <c:v>6.4697056782327525E-2</c:v>
                </c:pt>
                <c:pt idx="53">
                  <c:v>6.4697056782327525E-2</c:v>
                </c:pt>
                <c:pt idx="54">
                  <c:v>6.4689544006015828E-2</c:v>
                </c:pt>
                <c:pt idx="55">
                  <c:v>6.4689544006015828E-2</c:v>
                </c:pt>
                <c:pt idx="56">
                  <c:v>6.4689544006015828E-2</c:v>
                </c:pt>
                <c:pt idx="57">
                  <c:v>6.4684206983402937E-2</c:v>
                </c:pt>
                <c:pt idx="58">
                  <c:v>6.4684206983402937E-2</c:v>
                </c:pt>
                <c:pt idx="59">
                  <c:v>6.4684206983402937E-2</c:v>
                </c:pt>
                <c:pt idx="60">
                  <c:v>6.4680415684474482E-2</c:v>
                </c:pt>
                <c:pt idx="61">
                  <c:v>6.4680415684474482E-2</c:v>
                </c:pt>
                <c:pt idx="62">
                  <c:v>6.4680415684474482E-2</c:v>
                </c:pt>
                <c:pt idx="63">
                  <c:v>6.4677722473966734E-2</c:v>
                </c:pt>
                <c:pt idx="64">
                  <c:v>6.4677722473966734E-2</c:v>
                </c:pt>
                <c:pt idx="65">
                  <c:v>6.4677722473966734E-2</c:v>
                </c:pt>
                <c:pt idx="66">
                  <c:v>6.4675809329884815E-2</c:v>
                </c:pt>
                <c:pt idx="67">
                  <c:v>6.4675809329884815E-2</c:v>
                </c:pt>
                <c:pt idx="68">
                  <c:v>6.4675809329884815E-2</c:v>
                </c:pt>
                <c:pt idx="69">
                  <c:v>6.4674450323230492E-2</c:v>
                </c:pt>
                <c:pt idx="70">
                  <c:v>6.4674450323230492E-2</c:v>
                </c:pt>
                <c:pt idx="71">
                  <c:v>6.4674450323230492E-2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B-4A39-AEB3-6DC0CF97934B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'Colebrook-Template'!$A$290:$A$361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'Colebrook-Template'!$G$290:$G$361</c:f>
              <c:numCache>
                <c:formatCode>General</c:formatCode>
                <c:ptCount val="72"/>
                <c:pt idx="0">
                  <c:v>7.0703941436209033E-2</c:v>
                </c:pt>
                <c:pt idx="1">
                  <c:v>7.0703941436209033E-2</c:v>
                </c:pt>
                <c:pt idx="2">
                  <c:v>7.0703941436209033E-2</c:v>
                </c:pt>
                <c:pt idx="3">
                  <c:v>6.8890648749721631E-2</c:v>
                </c:pt>
                <c:pt idx="4">
                  <c:v>6.8890648749721631E-2</c:v>
                </c:pt>
                <c:pt idx="5">
                  <c:v>6.8890648749721631E-2</c:v>
                </c:pt>
                <c:pt idx="6">
                  <c:v>6.7604390081171889E-2</c:v>
                </c:pt>
                <c:pt idx="7">
                  <c:v>6.7604390081171889E-2</c:v>
                </c:pt>
                <c:pt idx="8">
                  <c:v>6.7604390081171889E-2</c:v>
                </c:pt>
                <c:pt idx="9">
                  <c:v>6.6700628322075475E-2</c:v>
                </c:pt>
                <c:pt idx="10">
                  <c:v>6.6700628322075475E-2</c:v>
                </c:pt>
                <c:pt idx="11">
                  <c:v>6.6700628322075475E-2</c:v>
                </c:pt>
                <c:pt idx="12">
                  <c:v>6.6070632762417869E-2</c:v>
                </c:pt>
                <c:pt idx="13">
                  <c:v>6.6070632762417869E-2</c:v>
                </c:pt>
                <c:pt idx="14">
                  <c:v>6.6070632762417869E-2</c:v>
                </c:pt>
                <c:pt idx="15">
                  <c:v>6.563375439871158E-2</c:v>
                </c:pt>
                <c:pt idx="16">
                  <c:v>6.563375439871158E-2</c:v>
                </c:pt>
                <c:pt idx="17">
                  <c:v>6.563375439871158E-2</c:v>
                </c:pt>
                <c:pt idx="18">
                  <c:v>6.5332103998707106E-2</c:v>
                </c:pt>
                <c:pt idx="19">
                  <c:v>6.5332103998707106E-2</c:v>
                </c:pt>
                <c:pt idx="20">
                  <c:v>6.5332103998707106E-2</c:v>
                </c:pt>
                <c:pt idx="21">
                  <c:v>6.5124400845518557E-2</c:v>
                </c:pt>
                <c:pt idx="22">
                  <c:v>6.5124400845518557E-2</c:v>
                </c:pt>
                <c:pt idx="23">
                  <c:v>6.5124400845518557E-2</c:v>
                </c:pt>
                <c:pt idx="24">
                  <c:v>6.4981694392267988E-2</c:v>
                </c:pt>
                <c:pt idx="25">
                  <c:v>6.4981694392267988E-2</c:v>
                </c:pt>
                <c:pt idx="26">
                  <c:v>6.4981694392267988E-2</c:v>
                </c:pt>
                <c:pt idx="27">
                  <c:v>6.4883788461114464E-2</c:v>
                </c:pt>
                <c:pt idx="28">
                  <c:v>6.4883788461114464E-2</c:v>
                </c:pt>
                <c:pt idx="29">
                  <c:v>6.4883788461114464E-2</c:v>
                </c:pt>
                <c:pt idx="30">
                  <c:v>6.4816685721425502E-2</c:v>
                </c:pt>
                <c:pt idx="31">
                  <c:v>6.4816685721425502E-2</c:v>
                </c:pt>
                <c:pt idx="32">
                  <c:v>6.4816685721425502E-2</c:v>
                </c:pt>
                <c:pt idx="33">
                  <c:v>6.4770726660720923E-2</c:v>
                </c:pt>
                <c:pt idx="34">
                  <c:v>6.4770726660720923E-2</c:v>
                </c:pt>
                <c:pt idx="35">
                  <c:v>6.4770726660720923E-2</c:v>
                </c:pt>
                <c:pt idx="36">
                  <c:v>6.4739264694669368E-2</c:v>
                </c:pt>
                <c:pt idx="37">
                  <c:v>6.4739264694669368E-2</c:v>
                </c:pt>
                <c:pt idx="38">
                  <c:v>6.4739264694669368E-2</c:v>
                </c:pt>
                <c:pt idx="39">
                  <c:v>6.4717733754035264E-2</c:v>
                </c:pt>
                <c:pt idx="40">
                  <c:v>6.4717733754035264E-2</c:v>
                </c:pt>
                <c:pt idx="41">
                  <c:v>6.4717733754035264E-2</c:v>
                </c:pt>
                <c:pt idx="42">
                  <c:v>6.4703002478378749E-2</c:v>
                </c:pt>
                <c:pt idx="43">
                  <c:v>6.4703002478378749E-2</c:v>
                </c:pt>
                <c:pt idx="44">
                  <c:v>6.4703002478378749E-2</c:v>
                </c:pt>
                <c:pt idx="45">
                  <c:v>6.4692925089964784E-2</c:v>
                </c:pt>
                <c:pt idx="46">
                  <c:v>6.4692925089964784E-2</c:v>
                </c:pt>
                <c:pt idx="47">
                  <c:v>6.4692925089964784E-2</c:v>
                </c:pt>
                <c:pt idx="48">
                  <c:v>6.468603206088408E-2</c:v>
                </c:pt>
                <c:pt idx="49">
                  <c:v>6.468603206088408E-2</c:v>
                </c:pt>
                <c:pt idx="50">
                  <c:v>6.468603206088408E-2</c:v>
                </c:pt>
                <c:pt idx="51">
                  <c:v>6.4681317503199387E-2</c:v>
                </c:pt>
                <c:pt idx="52">
                  <c:v>6.4681317503199387E-2</c:v>
                </c:pt>
                <c:pt idx="53">
                  <c:v>6.4681317503199387E-2</c:v>
                </c:pt>
                <c:pt idx="54">
                  <c:v>6.467809310199725E-2</c:v>
                </c:pt>
                <c:pt idx="55">
                  <c:v>6.467809310199725E-2</c:v>
                </c:pt>
                <c:pt idx="56">
                  <c:v>6.467809310199725E-2</c:v>
                </c:pt>
                <c:pt idx="57">
                  <c:v>6.4675887927006098E-2</c:v>
                </c:pt>
                <c:pt idx="58">
                  <c:v>6.4675887927006098E-2</c:v>
                </c:pt>
                <c:pt idx="59">
                  <c:v>6.4675887927006098E-2</c:v>
                </c:pt>
                <c:pt idx="60">
                  <c:v>6.4674379838561238E-2</c:v>
                </c:pt>
                <c:pt idx="61">
                  <c:v>6.4674379838561238E-2</c:v>
                </c:pt>
                <c:pt idx="62">
                  <c:v>6.4674379838561238E-2</c:v>
                </c:pt>
                <c:pt idx="63">
                  <c:v>6.4673348494255226E-2</c:v>
                </c:pt>
                <c:pt idx="64">
                  <c:v>6.4673348494255226E-2</c:v>
                </c:pt>
                <c:pt idx="65">
                  <c:v>6.4673348494255226E-2</c:v>
                </c:pt>
                <c:pt idx="66">
                  <c:v>6.467264319130249E-2</c:v>
                </c:pt>
                <c:pt idx="67">
                  <c:v>6.467264319130249E-2</c:v>
                </c:pt>
                <c:pt idx="68">
                  <c:v>6.467264319130249E-2</c:v>
                </c:pt>
                <c:pt idx="69">
                  <c:v>6.4672160861137057E-2</c:v>
                </c:pt>
                <c:pt idx="70">
                  <c:v>6.4672160861137057E-2</c:v>
                </c:pt>
                <c:pt idx="71">
                  <c:v>6.4672160861137057E-2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B-4A39-AEB3-6DC0CF97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'Colebrook-Template'!$K$362:$K$433</c:f>
              <c:numCache>
                <c:formatCode>General</c:formatCode>
                <c:ptCount val="72"/>
                <c:pt idx="0">
                  <c:v>7.6973696403671507E-2</c:v>
                </c:pt>
                <c:pt idx="1">
                  <c:v>7.6973696403671507E-2</c:v>
                </c:pt>
                <c:pt idx="2">
                  <c:v>7.6973696403671507E-2</c:v>
                </c:pt>
                <c:pt idx="3">
                  <c:v>7.5324639182836842E-2</c:v>
                </c:pt>
                <c:pt idx="4">
                  <c:v>7.5324639182836842E-2</c:v>
                </c:pt>
                <c:pt idx="5">
                  <c:v>7.5324639182836842E-2</c:v>
                </c:pt>
                <c:pt idx="6">
                  <c:v>7.4163445724850535E-2</c:v>
                </c:pt>
                <c:pt idx="7">
                  <c:v>7.4163445724850535E-2</c:v>
                </c:pt>
                <c:pt idx="8">
                  <c:v>7.4163445724850535E-2</c:v>
                </c:pt>
                <c:pt idx="9">
                  <c:v>7.3352237670978745E-2</c:v>
                </c:pt>
                <c:pt idx="10">
                  <c:v>7.3352237670978745E-2</c:v>
                </c:pt>
                <c:pt idx="11">
                  <c:v>7.3352237670978745E-2</c:v>
                </c:pt>
                <c:pt idx="12">
                  <c:v>7.2789204420158585E-2</c:v>
                </c:pt>
                <c:pt idx="13">
                  <c:v>7.2789204420158585E-2</c:v>
                </c:pt>
                <c:pt idx="14">
                  <c:v>7.2789204420158585E-2</c:v>
                </c:pt>
                <c:pt idx="15">
                  <c:v>7.2399998800669788E-2</c:v>
                </c:pt>
                <c:pt idx="16">
                  <c:v>7.2399998800669788E-2</c:v>
                </c:pt>
                <c:pt idx="17">
                  <c:v>7.2399998800669788E-2</c:v>
                </c:pt>
                <c:pt idx="18">
                  <c:v>7.2131876058458153E-2</c:v>
                </c:pt>
                <c:pt idx="19">
                  <c:v>7.2131876058458153E-2</c:v>
                </c:pt>
                <c:pt idx="20">
                  <c:v>7.2131876058458153E-2</c:v>
                </c:pt>
                <c:pt idx="21">
                  <c:v>7.1947555573187591E-2</c:v>
                </c:pt>
                <c:pt idx="22">
                  <c:v>7.1947555573187591E-2</c:v>
                </c:pt>
                <c:pt idx="23">
                  <c:v>7.1947555573187591E-2</c:v>
                </c:pt>
                <c:pt idx="24">
                  <c:v>7.1821057268311797E-2</c:v>
                </c:pt>
                <c:pt idx="25">
                  <c:v>7.1821057268311797E-2</c:v>
                </c:pt>
                <c:pt idx="26">
                  <c:v>7.1821057268311797E-2</c:v>
                </c:pt>
                <c:pt idx="27">
                  <c:v>7.1734339118947055E-2</c:v>
                </c:pt>
                <c:pt idx="28">
                  <c:v>7.1734339118947055E-2</c:v>
                </c:pt>
                <c:pt idx="29">
                  <c:v>7.1734339118947055E-2</c:v>
                </c:pt>
                <c:pt idx="30">
                  <c:v>7.1674936430544914E-2</c:v>
                </c:pt>
                <c:pt idx="31">
                  <c:v>7.1674936430544914E-2</c:v>
                </c:pt>
                <c:pt idx="32">
                  <c:v>7.1674936430544914E-2</c:v>
                </c:pt>
                <c:pt idx="33">
                  <c:v>7.1634266356615267E-2</c:v>
                </c:pt>
                <c:pt idx="34">
                  <c:v>7.1634266356615267E-2</c:v>
                </c:pt>
                <c:pt idx="35">
                  <c:v>7.1634266356615267E-2</c:v>
                </c:pt>
                <c:pt idx="36">
                  <c:v>7.1606432185429392E-2</c:v>
                </c:pt>
                <c:pt idx="37">
                  <c:v>7.1606432185429392E-2</c:v>
                </c:pt>
                <c:pt idx="38">
                  <c:v>7.1606432185429392E-2</c:v>
                </c:pt>
                <c:pt idx="39">
                  <c:v>7.1587387272155606E-2</c:v>
                </c:pt>
                <c:pt idx="40">
                  <c:v>7.1587387272155606E-2</c:v>
                </c:pt>
                <c:pt idx="41">
                  <c:v>7.1587387272155606E-2</c:v>
                </c:pt>
                <c:pt idx="42">
                  <c:v>7.1574358486157855E-2</c:v>
                </c:pt>
                <c:pt idx="43">
                  <c:v>7.1574358486157855E-2</c:v>
                </c:pt>
                <c:pt idx="44">
                  <c:v>7.1574358486157855E-2</c:v>
                </c:pt>
                <c:pt idx="45">
                  <c:v>7.1565446475487876E-2</c:v>
                </c:pt>
                <c:pt idx="46">
                  <c:v>7.1565446475487876E-2</c:v>
                </c:pt>
                <c:pt idx="47">
                  <c:v>7.1565446475487876E-2</c:v>
                </c:pt>
                <c:pt idx="48">
                  <c:v>7.1559350920744225E-2</c:v>
                </c:pt>
                <c:pt idx="49">
                  <c:v>7.1559350920744225E-2</c:v>
                </c:pt>
                <c:pt idx="50">
                  <c:v>7.1559350920744225E-2</c:v>
                </c:pt>
                <c:pt idx="51">
                  <c:v>7.1555181965232501E-2</c:v>
                </c:pt>
                <c:pt idx="52">
                  <c:v>7.1555181965232501E-2</c:v>
                </c:pt>
                <c:pt idx="53">
                  <c:v>7.1555181965232501E-2</c:v>
                </c:pt>
                <c:pt idx="54">
                  <c:v>7.1552330790237054E-2</c:v>
                </c:pt>
                <c:pt idx="55">
                  <c:v>7.1552330790237054E-2</c:v>
                </c:pt>
                <c:pt idx="56">
                  <c:v>7.1552330790237054E-2</c:v>
                </c:pt>
                <c:pt idx="57">
                  <c:v>7.1550380900805136E-2</c:v>
                </c:pt>
                <c:pt idx="58">
                  <c:v>7.1550380900805136E-2</c:v>
                </c:pt>
                <c:pt idx="59">
                  <c:v>7.1550380900805136E-2</c:v>
                </c:pt>
                <c:pt idx="60">
                  <c:v>7.1549047415130532E-2</c:v>
                </c:pt>
                <c:pt idx="61">
                  <c:v>7.1549047415130532E-2</c:v>
                </c:pt>
                <c:pt idx="62">
                  <c:v>7.1549047415130532E-2</c:v>
                </c:pt>
                <c:pt idx="63">
                  <c:v>7.154813548506489E-2</c:v>
                </c:pt>
                <c:pt idx="64">
                  <c:v>7.154813548506489E-2</c:v>
                </c:pt>
                <c:pt idx="65">
                  <c:v>7.154813548506489E-2</c:v>
                </c:pt>
                <c:pt idx="66">
                  <c:v>7.1547511849258977E-2</c:v>
                </c:pt>
                <c:pt idx="67">
                  <c:v>7.1547511849258977E-2</c:v>
                </c:pt>
                <c:pt idx="68">
                  <c:v>7.1547511849258977E-2</c:v>
                </c:pt>
                <c:pt idx="69">
                  <c:v>7.1547085369875751E-2</c:v>
                </c:pt>
                <c:pt idx="70">
                  <c:v>7.1547085369875751E-2</c:v>
                </c:pt>
                <c:pt idx="71">
                  <c:v>7.1547085369875751E-2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5-4728-9915-42801505A524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'Colebrook-Template'!$H$362:$H$433</c:f>
              <c:numCache>
                <c:formatCode>General</c:formatCode>
                <c:ptCount val="72"/>
                <c:pt idx="0">
                  <c:v>7.7634880095959563E-2</c:v>
                </c:pt>
                <c:pt idx="1">
                  <c:v>7.7634880095959563E-2</c:v>
                </c:pt>
                <c:pt idx="2">
                  <c:v>7.7634880095959563E-2</c:v>
                </c:pt>
                <c:pt idx="3">
                  <c:v>7.5798954233044155E-2</c:v>
                </c:pt>
                <c:pt idx="4">
                  <c:v>7.5798954233044155E-2</c:v>
                </c:pt>
                <c:pt idx="5">
                  <c:v>7.5798954233044155E-2</c:v>
                </c:pt>
                <c:pt idx="6">
                  <c:v>7.4522019179357482E-2</c:v>
                </c:pt>
                <c:pt idx="7">
                  <c:v>7.4522019179357482E-2</c:v>
                </c:pt>
                <c:pt idx="8">
                  <c:v>7.4522019179357482E-2</c:v>
                </c:pt>
                <c:pt idx="9">
                  <c:v>7.3637940798160842E-2</c:v>
                </c:pt>
                <c:pt idx="10">
                  <c:v>7.3637940798160842E-2</c:v>
                </c:pt>
                <c:pt idx="11">
                  <c:v>7.3637940798160842E-2</c:v>
                </c:pt>
                <c:pt idx="12">
                  <c:v>7.3028274513346578E-2</c:v>
                </c:pt>
                <c:pt idx="13">
                  <c:v>7.3028274513346578E-2</c:v>
                </c:pt>
                <c:pt idx="14">
                  <c:v>7.3028274513346578E-2</c:v>
                </c:pt>
                <c:pt idx="15">
                  <c:v>7.2608751349284809E-2</c:v>
                </c:pt>
                <c:pt idx="16">
                  <c:v>7.2608751349284809E-2</c:v>
                </c:pt>
                <c:pt idx="17">
                  <c:v>7.2608751349284809E-2</c:v>
                </c:pt>
                <c:pt idx="18">
                  <c:v>7.2320665226065395E-2</c:v>
                </c:pt>
                <c:pt idx="19">
                  <c:v>7.2320665226065395E-2</c:v>
                </c:pt>
                <c:pt idx="20">
                  <c:v>7.2320665226065395E-2</c:v>
                </c:pt>
                <c:pt idx="21">
                  <c:v>7.2123060755187818E-2</c:v>
                </c:pt>
                <c:pt idx="22">
                  <c:v>7.2123060755187818E-2</c:v>
                </c:pt>
                <c:pt idx="23">
                  <c:v>7.2123060755187818E-2</c:v>
                </c:pt>
                <c:pt idx="24">
                  <c:v>7.1987654192768549E-2</c:v>
                </c:pt>
                <c:pt idx="25">
                  <c:v>7.1987654192768549E-2</c:v>
                </c:pt>
                <c:pt idx="26">
                  <c:v>7.1987654192768549E-2</c:v>
                </c:pt>
                <c:pt idx="27">
                  <c:v>7.1894927591884081E-2</c:v>
                </c:pt>
                <c:pt idx="28">
                  <c:v>7.1894927591884081E-2</c:v>
                </c:pt>
                <c:pt idx="29">
                  <c:v>7.1894927591884081E-2</c:v>
                </c:pt>
                <c:pt idx="30">
                  <c:v>7.1831455380298059E-2</c:v>
                </c:pt>
                <c:pt idx="31">
                  <c:v>7.1831455380298059E-2</c:v>
                </c:pt>
                <c:pt idx="32">
                  <c:v>7.1831455380298059E-2</c:v>
                </c:pt>
                <c:pt idx="33">
                  <c:v>7.1788020862979279E-2</c:v>
                </c:pt>
                <c:pt idx="34">
                  <c:v>7.1788020862979279E-2</c:v>
                </c:pt>
                <c:pt idx="35">
                  <c:v>7.1788020862979279E-2</c:v>
                </c:pt>
                <c:pt idx="36">
                  <c:v>7.1758304941495168E-2</c:v>
                </c:pt>
                <c:pt idx="37">
                  <c:v>7.1758304941495168E-2</c:v>
                </c:pt>
                <c:pt idx="38">
                  <c:v>7.1758304941495168E-2</c:v>
                </c:pt>
                <c:pt idx="39">
                  <c:v>7.1737977265068698E-2</c:v>
                </c:pt>
                <c:pt idx="40">
                  <c:v>7.1737977265068698E-2</c:v>
                </c:pt>
                <c:pt idx="41">
                  <c:v>7.1737977265068698E-2</c:v>
                </c:pt>
                <c:pt idx="42">
                  <c:v>7.1724073169809277E-2</c:v>
                </c:pt>
                <c:pt idx="43">
                  <c:v>7.1724073169809277E-2</c:v>
                </c:pt>
                <c:pt idx="44">
                  <c:v>7.1724073169809277E-2</c:v>
                </c:pt>
                <c:pt idx="45">
                  <c:v>7.171456347452651E-2</c:v>
                </c:pt>
                <c:pt idx="46">
                  <c:v>7.171456347452651E-2</c:v>
                </c:pt>
                <c:pt idx="47">
                  <c:v>7.171456347452651E-2</c:v>
                </c:pt>
                <c:pt idx="48">
                  <c:v>7.1708059611638619E-2</c:v>
                </c:pt>
                <c:pt idx="49">
                  <c:v>7.1708059611638619E-2</c:v>
                </c:pt>
                <c:pt idx="50">
                  <c:v>7.1708059611638619E-2</c:v>
                </c:pt>
                <c:pt idx="51">
                  <c:v>7.1703611629975794E-2</c:v>
                </c:pt>
                <c:pt idx="52">
                  <c:v>7.1703611629975794E-2</c:v>
                </c:pt>
                <c:pt idx="53">
                  <c:v>7.1703611629975794E-2</c:v>
                </c:pt>
                <c:pt idx="54">
                  <c:v>7.1700569734622757E-2</c:v>
                </c:pt>
                <c:pt idx="55">
                  <c:v>7.1700569734622757E-2</c:v>
                </c:pt>
                <c:pt idx="56">
                  <c:v>7.1700569734622757E-2</c:v>
                </c:pt>
                <c:pt idx="57">
                  <c:v>7.1698489463719428E-2</c:v>
                </c:pt>
                <c:pt idx="58">
                  <c:v>7.1698489463719428E-2</c:v>
                </c:pt>
                <c:pt idx="59">
                  <c:v>7.1698489463719428E-2</c:v>
                </c:pt>
                <c:pt idx="60">
                  <c:v>7.1697066836573412E-2</c:v>
                </c:pt>
                <c:pt idx="61">
                  <c:v>7.1697066836573412E-2</c:v>
                </c:pt>
                <c:pt idx="62">
                  <c:v>7.1697066836573412E-2</c:v>
                </c:pt>
                <c:pt idx="63">
                  <c:v>7.1696093956370291E-2</c:v>
                </c:pt>
                <c:pt idx="64">
                  <c:v>7.1696093956370291E-2</c:v>
                </c:pt>
                <c:pt idx="65">
                  <c:v>7.1696093956370291E-2</c:v>
                </c:pt>
                <c:pt idx="66">
                  <c:v>7.1695428644121081E-2</c:v>
                </c:pt>
                <c:pt idx="67">
                  <c:v>7.1695428644121081E-2</c:v>
                </c:pt>
                <c:pt idx="68">
                  <c:v>7.1695428644121081E-2</c:v>
                </c:pt>
                <c:pt idx="69">
                  <c:v>7.1694973666302064E-2</c:v>
                </c:pt>
                <c:pt idx="70">
                  <c:v>7.1694973666302064E-2</c:v>
                </c:pt>
                <c:pt idx="71">
                  <c:v>7.1694973666302064E-2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5-4728-9915-42801505A524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'Colebrook-Template'!$I$362:$I$433</c:f>
              <c:numCache>
                <c:formatCode>General</c:formatCode>
                <c:ptCount val="72"/>
                <c:pt idx="0">
                  <c:v>7.9382702563364896E-2</c:v>
                </c:pt>
                <c:pt idx="1">
                  <c:v>7.9382702563364896E-2</c:v>
                </c:pt>
                <c:pt idx="2">
                  <c:v>7.9382702563364896E-2</c:v>
                </c:pt>
                <c:pt idx="3">
                  <c:v>7.7162689078415669E-2</c:v>
                </c:pt>
                <c:pt idx="4">
                  <c:v>7.7162689078415669E-2</c:v>
                </c:pt>
                <c:pt idx="5">
                  <c:v>7.7162689078415669E-2</c:v>
                </c:pt>
                <c:pt idx="6">
                  <c:v>7.5563206828454008E-2</c:v>
                </c:pt>
                <c:pt idx="7">
                  <c:v>7.5563206828454008E-2</c:v>
                </c:pt>
                <c:pt idx="8">
                  <c:v>7.5563206828454008E-2</c:v>
                </c:pt>
                <c:pt idx="9">
                  <c:v>7.4414559947196229E-2</c:v>
                </c:pt>
                <c:pt idx="10">
                  <c:v>7.4414559947196229E-2</c:v>
                </c:pt>
                <c:pt idx="11">
                  <c:v>7.4414559947196229E-2</c:v>
                </c:pt>
                <c:pt idx="12">
                  <c:v>7.3592270693765616E-2</c:v>
                </c:pt>
                <c:pt idx="13">
                  <c:v>7.3592270693765616E-2</c:v>
                </c:pt>
                <c:pt idx="14">
                  <c:v>7.3592270693765616E-2</c:v>
                </c:pt>
                <c:pt idx="15">
                  <c:v>7.300461265894842E-2</c:v>
                </c:pt>
                <c:pt idx="16">
                  <c:v>7.300461265894842E-2</c:v>
                </c:pt>
                <c:pt idx="17">
                  <c:v>7.300461265894842E-2</c:v>
                </c:pt>
                <c:pt idx="18">
                  <c:v>7.2585401327757537E-2</c:v>
                </c:pt>
                <c:pt idx="19">
                  <c:v>7.2585401327757537E-2</c:v>
                </c:pt>
                <c:pt idx="20">
                  <c:v>7.2585401327757537E-2</c:v>
                </c:pt>
                <c:pt idx="21">
                  <c:v>7.228665918005063E-2</c:v>
                </c:pt>
                <c:pt idx="22">
                  <c:v>7.228665918005063E-2</c:v>
                </c:pt>
                <c:pt idx="23">
                  <c:v>7.228665918005063E-2</c:v>
                </c:pt>
                <c:pt idx="24">
                  <c:v>7.2073970737926041E-2</c:v>
                </c:pt>
                <c:pt idx="25">
                  <c:v>7.2073970737926041E-2</c:v>
                </c:pt>
                <c:pt idx="26">
                  <c:v>7.2073970737926041E-2</c:v>
                </c:pt>
                <c:pt idx="27">
                  <c:v>7.1922645828635098E-2</c:v>
                </c:pt>
                <c:pt idx="28">
                  <c:v>7.1922645828635098E-2</c:v>
                </c:pt>
                <c:pt idx="29">
                  <c:v>7.1922645828635098E-2</c:v>
                </c:pt>
                <c:pt idx="30">
                  <c:v>7.1815028790044047E-2</c:v>
                </c:pt>
                <c:pt idx="31">
                  <c:v>7.1815028790044047E-2</c:v>
                </c:pt>
                <c:pt idx="32">
                  <c:v>7.1815028790044047E-2</c:v>
                </c:pt>
                <c:pt idx="33">
                  <c:v>7.1738520152598698E-2</c:v>
                </c:pt>
                <c:pt idx="34">
                  <c:v>7.1738520152598698E-2</c:v>
                </c:pt>
                <c:pt idx="35">
                  <c:v>7.1738520152598698E-2</c:v>
                </c:pt>
                <c:pt idx="36">
                  <c:v>7.1684141386010883E-2</c:v>
                </c:pt>
                <c:pt idx="37">
                  <c:v>7.1684141386010883E-2</c:v>
                </c:pt>
                <c:pt idx="38">
                  <c:v>7.1684141386010883E-2</c:v>
                </c:pt>
                <c:pt idx="39">
                  <c:v>7.1645497537047687E-2</c:v>
                </c:pt>
                <c:pt idx="40">
                  <c:v>7.1645497537047687E-2</c:v>
                </c:pt>
                <c:pt idx="41">
                  <c:v>7.1645497537047687E-2</c:v>
                </c:pt>
                <c:pt idx="42">
                  <c:v>7.1618038992193794E-2</c:v>
                </c:pt>
                <c:pt idx="43">
                  <c:v>7.1618038992193794E-2</c:v>
                </c:pt>
                <c:pt idx="44">
                  <c:v>7.1618038992193794E-2</c:v>
                </c:pt>
                <c:pt idx="45">
                  <c:v>7.1598529994176638E-2</c:v>
                </c:pt>
                <c:pt idx="46">
                  <c:v>7.1598529994176638E-2</c:v>
                </c:pt>
                <c:pt idx="47">
                  <c:v>7.1598529994176638E-2</c:v>
                </c:pt>
                <c:pt idx="48">
                  <c:v>7.1584669893007755E-2</c:v>
                </c:pt>
                <c:pt idx="49">
                  <c:v>7.1584669893007755E-2</c:v>
                </c:pt>
                <c:pt idx="50">
                  <c:v>7.1584669893007755E-2</c:v>
                </c:pt>
                <c:pt idx="51">
                  <c:v>7.1574823453277592E-2</c:v>
                </c:pt>
                <c:pt idx="52">
                  <c:v>7.1574823453277592E-2</c:v>
                </c:pt>
                <c:pt idx="53">
                  <c:v>7.1574823453277592E-2</c:v>
                </c:pt>
                <c:pt idx="54">
                  <c:v>7.1567828618168627E-2</c:v>
                </c:pt>
                <c:pt idx="55">
                  <c:v>7.1567828618168627E-2</c:v>
                </c:pt>
                <c:pt idx="56">
                  <c:v>7.1567828618168627E-2</c:v>
                </c:pt>
                <c:pt idx="57">
                  <c:v>7.1562859643274676E-2</c:v>
                </c:pt>
                <c:pt idx="58">
                  <c:v>7.1562859643274676E-2</c:v>
                </c:pt>
                <c:pt idx="59">
                  <c:v>7.1562859643274676E-2</c:v>
                </c:pt>
                <c:pt idx="60">
                  <c:v>7.155932985053938E-2</c:v>
                </c:pt>
                <c:pt idx="61">
                  <c:v>7.155932985053938E-2</c:v>
                </c:pt>
                <c:pt idx="62">
                  <c:v>7.155932985053938E-2</c:v>
                </c:pt>
                <c:pt idx="63">
                  <c:v>7.1556822432189499E-2</c:v>
                </c:pt>
                <c:pt idx="64">
                  <c:v>7.1556822432189499E-2</c:v>
                </c:pt>
                <c:pt idx="65">
                  <c:v>7.1556822432189499E-2</c:v>
                </c:pt>
                <c:pt idx="66">
                  <c:v>7.1555041280713189E-2</c:v>
                </c:pt>
                <c:pt idx="67">
                  <c:v>7.1555041280713189E-2</c:v>
                </c:pt>
                <c:pt idx="68">
                  <c:v>7.1555041280713189E-2</c:v>
                </c:pt>
                <c:pt idx="69">
                  <c:v>7.1553776042212233E-2</c:v>
                </c:pt>
                <c:pt idx="70">
                  <c:v>7.1553776042212233E-2</c:v>
                </c:pt>
                <c:pt idx="71">
                  <c:v>7.1553776042212233E-2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C5-4728-9915-42801505A524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'Colebrook-Template'!$A$362:$A$433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'Colebrook-Template'!$G$362:$G$433</c:f>
              <c:numCache>
                <c:formatCode>General</c:formatCode>
                <c:ptCount val="72"/>
                <c:pt idx="0">
                  <c:v>7.6986833338292052E-2</c:v>
                </c:pt>
                <c:pt idx="1">
                  <c:v>7.6986833338292052E-2</c:v>
                </c:pt>
                <c:pt idx="2">
                  <c:v>7.6986833338292052E-2</c:v>
                </c:pt>
                <c:pt idx="3">
                  <c:v>7.533442404837748E-2</c:v>
                </c:pt>
                <c:pt idx="4">
                  <c:v>7.533442404837748E-2</c:v>
                </c:pt>
                <c:pt idx="5">
                  <c:v>7.533442404837748E-2</c:v>
                </c:pt>
                <c:pt idx="6">
                  <c:v>7.4171282245943215E-2</c:v>
                </c:pt>
                <c:pt idx="7">
                  <c:v>7.4171282245943215E-2</c:v>
                </c:pt>
                <c:pt idx="8">
                  <c:v>7.4171282245943215E-2</c:v>
                </c:pt>
                <c:pt idx="9">
                  <c:v>7.3358895125249374E-2</c:v>
                </c:pt>
                <c:pt idx="10">
                  <c:v>7.3358895125249374E-2</c:v>
                </c:pt>
                <c:pt idx="11">
                  <c:v>7.3358895125249374E-2</c:v>
                </c:pt>
                <c:pt idx="12">
                  <c:v>7.2795124932611519E-2</c:v>
                </c:pt>
                <c:pt idx="13">
                  <c:v>7.2795124932611519E-2</c:v>
                </c:pt>
                <c:pt idx="14">
                  <c:v>7.2795124932611519E-2</c:v>
                </c:pt>
                <c:pt idx="15">
                  <c:v>7.2405446718468242E-2</c:v>
                </c:pt>
                <c:pt idx="16">
                  <c:v>7.2405446718468242E-2</c:v>
                </c:pt>
                <c:pt idx="17">
                  <c:v>7.2405446718468242E-2</c:v>
                </c:pt>
                <c:pt idx="18">
                  <c:v>7.2137015217383332E-2</c:v>
                </c:pt>
                <c:pt idx="19">
                  <c:v>7.2137015217383332E-2</c:v>
                </c:pt>
                <c:pt idx="20">
                  <c:v>7.2137015217383332E-2</c:v>
                </c:pt>
                <c:pt idx="21">
                  <c:v>7.1952490203682329E-2</c:v>
                </c:pt>
                <c:pt idx="22">
                  <c:v>7.1952490203682329E-2</c:v>
                </c:pt>
                <c:pt idx="23">
                  <c:v>7.1952490203682329E-2</c:v>
                </c:pt>
                <c:pt idx="24">
                  <c:v>7.1825855102044672E-2</c:v>
                </c:pt>
                <c:pt idx="25">
                  <c:v>7.1825855102044672E-2</c:v>
                </c:pt>
                <c:pt idx="26">
                  <c:v>7.1825855102044672E-2</c:v>
                </c:pt>
                <c:pt idx="27">
                  <c:v>7.1739044830109261E-2</c:v>
                </c:pt>
                <c:pt idx="28">
                  <c:v>7.1739044830109261E-2</c:v>
                </c:pt>
                <c:pt idx="29">
                  <c:v>7.1739044830109261E-2</c:v>
                </c:pt>
                <c:pt idx="30">
                  <c:v>7.167957980657777E-2</c:v>
                </c:pt>
                <c:pt idx="31">
                  <c:v>7.167957980657777E-2</c:v>
                </c:pt>
                <c:pt idx="32">
                  <c:v>7.167957980657777E-2</c:v>
                </c:pt>
                <c:pt idx="33">
                  <c:v>7.1638867413344146E-2</c:v>
                </c:pt>
                <c:pt idx="34">
                  <c:v>7.1638867413344146E-2</c:v>
                </c:pt>
                <c:pt idx="35">
                  <c:v>7.1638867413344146E-2</c:v>
                </c:pt>
                <c:pt idx="36">
                  <c:v>7.1611004446440044E-2</c:v>
                </c:pt>
                <c:pt idx="37">
                  <c:v>7.1611004446440044E-2</c:v>
                </c:pt>
                <c:pt idx="38">
                  <c:v>7.1611004446440044E-2</c:v>
                </c:pt>
                <c:pt idx="39">
                  <c:v>7.1591939908362878E-2</c:v>
                </c:pt>
                <c:pt idx="40">
                  <c:v>7.1591939908362878E-2</c:v>
                </c:pt>
                <c:pt idx="41">
                  <c:v>7.1591939908362878E-2</c:v>
                </c:pt>
                <c:pt idx="42">
                  <c:v>7.1578897733313232E-2</c:v>
                </c:pt>
                <c:pt idx="43">
                  <c:v>7.1578897733313232E-2</c:v>
                </c:pt>
                <c:pt idx="44">
                  <c:v>7.1578897733313232E-2</c:v>
                </c:pt>
                <c:pt idx="45">
                  <c:v>7.1569976581228587E-2</c:v>
                </c:pt>
                <c:pt idx="46">
                  <c:v>7.1569976581228587E-2</c:v>
                </c:pt>
                <c:pt idx="47">
                  <c:v>7.1569976581228587E-2</c:v>
                </c:pt>
                <c:pt idx="48">
                  <c:v>7.1563874781982201E-2</c:v>
                </c:pt>
                <c:pt idx="49">
                  <c:v>7.1563874781982201E-2</c:v>
                </c:pt>
                <c:pt idx="50">
                  <c:v>7.1563874781982201E-2</c:v>
                </c:pt>
                <c:pt idx="51">
                  <c:v>7.1559701559364322E-2</c:v>
                </c:pt>
                <c:pt idx="52">
                  <c:v>7.1559701559364322E-2</c:v>
                </c:pt>
                <c:pt idx="53">
                  <c:v>7.1559701559364322E-2</c:v>
                </c:pt>
                <c:pt idx="54">
                  <c:v>7.1556847467807078E-2</c:v>
                </c:pt>
                <c:pt idx="55">
                  <c:v>7.1556847467807078E-2</c:v>
                </c:pt>
                <c:pt idx="56">
                  <c:v>7.1556847467807078E-2</c:v>
                </c:pt>
                <c:pt idx="57">
                  <c:v>7.1554895584581515E-2</c:v>
                </c:pt>
                <c:pt idx="58">
                  <c:v>7.1554895584581515E-2</c:v>
                </c:pt>
                <c:pt idx="59">
                  <c:v>7.1554895584581515E-2</c:v>
                </c:pt>
                <c:pt idx="60">
                  <c:v>7.1553560735776345E-2</c:v>
                </c:pt>
                <c:pt idx="61">
                  <c:v>7.1553560735776345E-2</c:v>
                </c:pt>
                <c:pt idx="62">
                  <c:v>7.1553560735776345E-2</c:v>
                </c:pt>
                <c:pt idx="63">
                  <c:v>7.1552647873685191E-2</c:v>
                </c:pt>
                <c:pt idx="64">
                  <c:v>7.1552647873685191E-2</c:v>
                </c:pt>
                <c:pt idx="65">
                  <c:v>7.1552647873685191E-2</c:v>
                </c:pt>
                <c:pt idx="66">
                  <c:v>7.1552023600584033E-2</c:v>
                </c:pt>
                <c:pt idx="67">
                  <c:v>7.1552023600584033E-2</c:v>
                </c:pt>
                <c:pt idx="68">
                  <c:v>7.1552023600584033E-2</c:v>
                </c:pt>
                <c:pt idx="69">
                  <c:v>7.1551596685419203E-2</c:v>
                </c:pt>
                <c:pt idx="70">
                  <c:v>7.1551596685419203E-2</c:v>
                </c:pt>
                <c:pt idx="71">
                  <c:v>7.1551596685419203E-2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C5-4728-9915-42801505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</a:t>
            </a:r>
            <a:r>
              <a:rPr lang="en-US" baseline="0"/>
              <a:t>.06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Colebrook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'Colebrook-Template'!$K$434:$K$505</c:f>
              <c:numCache>
                <c:formatCode>General</c:formatCode>
                <c:ptCount val="72"/>
                <c:pt idx="0">
                  <c:v>8.2985834381313836E-2</c:v>
                </c:pt>
                <c:pt idx="1">
                  <c:v>8.2985834381313836E-2</c:v>
                </c:pt>
                <c:pt idx="2">
                  <c:v>8.2985834381313836E-2</c:v>
                </c:pt>
                <c:pt idx="3">
                  <c:v>8.1461296575179934E-2</c:v>
                </c:pt>
                <c:pt idx="4">
                  <c:v>8.1461296575179934E-2</c:v>
                </c:pt>
                <c:pt idx="5">
                  <c:v>8.1461296575179934E-2</c:v>
                </c:pt>
                <c:pt idx="6">
                  <c:v>8.0393291570969611E-2</c:v>
                </c:pt>
                <c:pt idx="7">
                  <c:v>8.0393291570969611E-2</c:v>
                </c:pt>
                <c:pt idx="8">
                  <c:v>8.0393291570969611E-2</c:v>
                </c:pt>
                <c:pt idx="9">
                  <c:v>7.9650098553922313E-2</c:v>
                </c:pt>
                <c:pt idx="10">
                  <c:v>7.9650098553922313E-2</c:v>
                </c:pt>
                <c:pt idx="11">
                  <c:v>7.9650098553922313E-2</c:v>
                </c:pt>
                <c:pt idx="12">
                  <c:v>7.9135759741870926E-2</c:v>
                </c:pt>
                <c:pt idx="13">
                  <c:v>7.9135759741870926E-2</c:v>
                </c:pt>
                <c:pt idx="14">
                  <c:v>7.9135759741870926E-2</c:v>
                </c:pt>
                <c:pt idx="15">
                  <c:v>7.8780955044430862E-2</c:v>
                </c:pt>
                <c:pt idx="16">
                  <c:v>7.8780955044430862E-2</c:v>
                </c:pt>
                <c:pt idx="17">
                  <c:v>7.8780955044430862E-2</c:v>
                </c:pt>
                <c:pt idx="18">
                  <c:v>7.8536892452159834E-2</c:v>
                </c:pt>
                <c:pt idx="19">
                  <c:v>7.8536892452159834E-2</c:v>
                </c:pt>
                <c:pt idx="20">
                  <c:v>7.8536892452159834E-2</c:v>
                </c:pt>
                <c:pt idx="21">
                  <c:v>7.8369286282008885E-2</c:v>
                </c:pt>
                <c:pt idx="22">
                  <c:v>7.8369286282008885E-2</c:v>
                </c:pt>
                <c:pt idx="23">
                  <c:v>7.8369286282008885E-2</c:v>
                </c:pt>
                <c:pt idx="24">
                  <c:v>7.8254342122289683E-2</c:v>
                </c:pt>
                <c:pt idx="25">
                  <c:v>7.8254342122289683E-2</c:v>
                </c:pt>
                <c:pt idx="26">
                  <c:v>7.8254342122289683E-2</c:v>
                </c:pt>
                <c:pt idx="27">
                  <c:v>7.8175584128961056E-2</c:v>
                </c:pt>
                <c:pt idx="28">
                  <c:v>7.8175584128961056E-2</c:v>
                </c:pt>
                <c:pt idx="29">
                  <c:v>7.8175584128961056E-2</c:v>
                </c:pt>
                <c:pt idx="30">
                  <c:v>7.8121652855213497E-2</c:v>
                </c:pt>
                <c:pt idx="31">
                  <c:v>7.8121652855213497E-2</c:v>
                </c:pt>
                <c:pt idx="32">
                  <c:v>7.8121652855213497E-2</c:v>
                </c:pt>
                <c:pt idx="33">
                  <c:v>7.8084737563048429E-2</c:v>
                </c:pt>
                <c:pt idx="34">
                  <c:v>7.8084737563048429E-2</c:v>
                </c:pt>
                <c:pt idx="35">
                  <c:v>7.8084737563048429E-2</c:v>
                </c:pt>
                <c:pt idx="36">
                  <c:v>7.8059477248017831E-2</c:v>
                </c:pt>
                <c:pt idx="37">
                  <c:v>7.8059477248017831E-2</c:v>
                </c:pt>
                <c:pt idx="38">
                  <c:v>7.8059477248017831E-2</c:v>
                </c:pt>
                <c:pt idx="39">
                  <c:v>7.8042195372901746E-2</c:v>
                </c:pt>
                <c:pt idx="40">
                  <c:v>7.8042195372901746E-2</c:v>
                </c:pt>
                <c:pt idx="41">
                  <c:v>7.8042195372901746E-2</c:v>
                </c:pt>
                <c:pt idx="42">
                  <c:v>7.8030373602736791E-2</c:v>
                </c:pt>
                <c:pt idx="43">
                  <c:v>7.8030373602736791E-2</c:v>
                </c:pt>
                <c:pt idx="44">
                  <c:v>7.8030373602736791E-2</c:v>
                </c:pt>
                <c:pt idx="45">
                  <c:v>7.8022287645216792E-2</c:v>
                </c:pt>
                <c:pt idx="46">
                  <c:v>7.8022287645216792E-2</c:v>
                </c:pt>
                <c:pt idx="47">
                  <c:v>7.8022287645216792E-2</c:v>
                </c:pt>
                <c:pt idx="48">
                  <c:v>7.801675728543403E-2</c:v>
                </c:pt>
                <c:pt idx="49">
                  <c:v>7.801675728543403E-2</c:v>
                </c:pt>
                <c:pt idx="50">
                  <c:v>7.801675728543403E-2</c:v>
                </c:pt>
                <c:pt idx="51">
                  <c:v>7.8012974978836219E-2</c:v>
                </c:pt>
                <c:pt idx="52">
                  <c:v>7.8012974978836219E-2</c:v>
                </c:pt>
                <c:pt idx="53">
                  <c:v>7.8012974978836219E-2</c:v>
                </c:pt>
                <c:pt idx="54">
                  <c:v>7.801038827899312E-2</c:v>
                </c:pt>
                <c:pt idx="55">
                  <c:v>7.801038827899312E-2</c:v>
                </c:pt>
                <c:pt idx="56">
                  <c:v>7.801038827899312E-2</c:v>
                </c:pt>
                <c:pt idx="57">
                  <c:v>7.8008619281772634E-2</c:v>
                </c:pt>
                <c:pt idx="58">
                  <c:v>7.8008619281772634E-2</c:v>
                </c:pt>
                <c:pt idx="59">
                  <c:v>7.8008619281772634E-2</c:v>
                </c:pt>
                <c:pt idx="60">
                  <c:v>7.8007409513749418E-2</c:v>
                </c:pt>
                <c:pt idx="61">
                  <c:v>7.8007409513749418E-2</c:v>
                </c:pt>
                <c:pt idx="62">
                  <c:v>7.8007409513749418E-2</c:v>
                </c:pt>
                <c:pt idx="63">
                  <c:v>7.8006582194855456E-2</c:v>
                </c:pt>
                <c:pt idx="64">
                  <c:v>7.8006582194855456E-2</c:v>
                </c:pt>
                <c:pt idx="65">
                  <c:v>7.8006582194855456E-2</c:v>
                </c:pt>
                <c:pt idx="66">
                  <c:v>7.8006016423635818E-2</c:v>
                </c:pt>
                <c:pt idx="67">
                  <c:v>7.8006016423635818E-2</c:v>
                </c:pt>
                <c:pt idx="68">
                  <c:v>7.8006016423635818E-2</c:v>
                </c:pt>
                <c:pt idx="69">
                  <c:v>7.8005629516484334E-2</c:v>
                </c:pt>
                <c:pt idx="70">
                  <c:v>7.8005629516484334E-2</c:v>
                </c:pt>
                <c:pt idx="71">
                  <c:v>7.8005629516484334E-2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E-4277-A757-74B2A0DBF77A}"/>
            </c:ext>
          </c:extLst>
        </c:ser>
        <c:ser>
          <c:idx val="1"/>
          <c:order val="1"/>
          <c:tx>
            <c:v>Haaland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square"/>
            <c:size val="15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'Colebrook-Template'!$H$434:$H$505</c:f>
              <c:numCache>
                <c:formatCode>General</c:formatCode>
                <c:ptCount val="72"/>
                <c:pt idx="0">
                  <c:v>8.3747364549830755E-2</c:v>
                </c:pt>
                <c:pt idx="1">
                  <c:v>8.3747364549830755E-2</c:v>
                </c:pt>
                <c:pt idx="2">
                  <c:v>8.3747364549830755E-2</c:v>
                </c:pt>
                <c:pt idx="3">
                  <c:v>8.2016890420720898E-2</c:v>
                </c:pt>
                <c:pt idx="4">
                  <c:v>8.2016890420720898E-2</c:v>
                </c:pt>
                <c:pt idx="5">
                  <c:v>8.2016890420720898E-2</c:v>
                </c:pt>
                <c:pt idx="6">
                  <c:v>8.0817841906412377E-2</c:v>
                </c:pt>
                <c:pt idx="7">
                  <c:v>8.0817841906412377E-2</c:v>
                </c:pt>
                <c:pt idx="8">
                  <c:v>8.0817841906412377E-2</c:v>
                </c:pt>
                <c:pt idx="9">
                  <c:v>7.999001415676367E-2</c:v>
                </c:pt>
                <c:pt idx="10">
                  <c:v>7.999001415676367E-2</c:v>
                </c:pt>
                <c:pt idx="11">
                  <c:v>7.999001415676367E-2</c:v>
                </c:pt>
                <c:pt idx="12">
                  <c:v>7.9420298257385058E-2</c:v>
                </c:pt>
                <c:pt idx="13">
                  <c:v>7.9420298257385058E-2</c:v>
                </c:pt>
                <c:pt idx="14">
                  <c:v>7.9420298257385058E-2</c:v>
                </c:pt>
                <c:pt idx="15">
                  <c:v>7.9028832898348805E-2</c:v>
                </c:pt>
                <c:pt idx="16">
                  <c:v>7.9028832898348805E-2</c:v>
                </c:pt>
                <c:pt idx="17">
                  <c:v>7.9028832898348805E-2</c:v>
                </c:pt>
                <c:pt idx="18">
                  <c:v>7.8760287668079687E-2</c:v>
                </c:pt>
                <c:pt idx="19">
                  <c:v>7.8760287668079687E-2</c:v>
                </c:pt>
                <c:pt idx="20">
                  <c:v>7.8760287668079687E-2</c:v>
                </c:pt>
                <c:pt idx="21">
                  <c:v>7.8576217476442375E-2</c:v>
                </c:pt>
                <c:pt idx="22">
                  <c:v>7.8576217476442375E-2</c:v>
                </c:pt>
                <c:pt idx="23">
                  <c:v>7.8576217476442375E-2</c:v>
                </c:pt>
                <c:pt idx="24">
                  <c:v>7.8450147217748817E-2</c:v>
                </c:pt>
                <c:pt idx="25">
                  <c:v>7.8450147217748817E-2</c:v>
                </c:pt>
                <c:pt idx="26">
                  <c:v>7.8450147217748817E-2</c:v>
                </c:pt>
                <c:pt idx="27">
                  <c:v>7.8363843455149101E-2</c:v>
                </c:pt>
                <c:pt idx="28">
                  <c:v>7.8363843455149101E-2</c:v>
                </c:pt>
                <c:pt idx="29">
                  <c:v>7.8363843455149101E-2</c:v>
                </c:pt>
                <c:pt idx="30">
                  <c:v>7.8304781545719085E-2</c:v>
                </c:pt>
                <c:pt idx="31">
                  <c:v>7.8304781545719085E-2</c:v>
                </c:pt>
                <c:pt idx="32">
                  <c:v>7.8304781545719085E-2</c:v>
                </c:pt>
                <c:pt idx="33">
                  <c:v>7.8264371521348394E-2</c:v>
                </c:pt>
                <c:pt idx="34">
                  <c:v>7.8264371521348394E-2</c:v>
                </c:pt>
                <c:pt idx="35">
                  <c:v>7.8264371521348394E-2</c:v>
                </c:pt>
                <c:pt idx="36">
                  <c:v>7.8236727865285877E-2</c:v>
                </c:pt>
                <c:pt idx="37">
                  <c:v>7.8236727865285877E-2</c:v>
                </c:pt>
                <c:pt idx="38">
                  <c:v>7.8236727865285877E-2</c:v>
                </c:pt>
                <c:pt idx="39">
                  <c:v>7.8217819184085907E-2</c:v>
                </c:pt>
                <c:pt idx="40">
                  <c:v>7.8217819184085907E-2</c:v>
                </c:pt>
                <c:pt idx="41">
                  <c:v>7.8217819184085907E-2</c:v>
                </c:pt>
                <c:pt idx="42">
                  <c:v>7.8204886347547645E-2</c:v>
                </c:pt>
                <c:pt idx="43">
                  <c:v>7.8204886347547645E-2</c:v>
                </c:pt>
                <c:pt idx="44">
                  <c:v>7.8204886347547645E-2</c:v>
                </c:pt>
                <c:pt idx="45">
                  <c:v>7.819604125685875E-2</c:v>
                </c:pt>
                <c:pt idx="46">
                  <c:v>7.819604125685875E-2</c:v>
                </c:pt>
                <c:pt idx="47">
                  <c:v>7.819604125685875E-2</c:v>
                </c:pt>
                <c:pt idx="48">
                  <c:v>7.8189992076243359E-2</c:v>
                </c:pt>
                <c:pt idx="49">
                  <c:v>7.8189992076243359E-2</c:v>
                </c:pt>
                <c:pt idx="50">
                  <c:v>7.8189992076243359E-2</c:v>
                </c:pt>
                <c:pt idx="51">
                  <c:v>7.8185855119598413E-2</c:v>
                </c:pt>
                <c:pt idx="52">
                  <c:v>7.8185855119598413E-2</c:v>
                </c:pt>
                <c:pt idx="53">
                  <c:v>7.8185855119598413E-2</c:v>
                </c:pt>
                <c:pt idx="54">
                  <c:v>7.8183025960765068E-2</c:v>
                </c:pt>
                <c:pt idx="55">
                  <c:v>7.8183025960765068E-2</c:v>
                </c:pt>
                <c:pt idx="56">
                  <c:v>7.8183025960765068E-2</c:v>
                </c:pt>
                <c:pt idx="57">
                  <c:v>7.8181091189674118E-2</c:v>
                </c:pt>
                <c:pt idx="58">
                  <c:v>7.8181091189674118E-2</c:v>
                </c:pt>
                <c:pt idx="59">
                  <c:v>7.8181091189674118E-2</c:v>
                </c:pt>
                <c:pt idx="60">
                  <c:v>7.8179768071958311E-2</c:v>
                </c:pt>
                <c:pt idx="61">
                  <c:v>7.8179768071958311E-2</c:v>
                </c:pt>
                <c:pt idx="62">
                  <c:v>7.8179768071958311E-2</c:v>
                </c:pt>
                <c:pt idx="63">
                  <c:v>7.8178863245722333E-2</c:v>
                </c:pt>
                <c:pt idx="64">
                  <c:v>7.8178863245722333E-2</c:v>
                </c:pt>
                <c:pt idx="65">
                  <c:v>7.8178863245722333E-2</c:v>
                </c:pt>
                <c:pt idx="66">
                  <c:v>7.8178244474280775E-2</c:v>
                </c:pt>
                <c:pt idx="67">
                  <c:v>7.8178244474280775E-2</c:v>
                </c:pt>
                <c:pt idx="68">
                  <c:v>7.8178244474280775E-2</c:v>
                </c:pt>
                <c:pt idx="69">
                  <c:v>7.8177821324392979E-2</c:v>
                </c:pt>
                <c:pt idx="70">
                  <c:v>7.8177821324392979E-2</c:v>
                </c:pt>
                <c:pt idx="71">
                  <c:v>7.8177821324392979E-2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E-4277-A757-74B2A0DBF77A}"/>
            </c:ext>
          </c:extLst>
        </c:ser>
        <c:ser>
          <c:idx val="2"/>
          <c:order val="2"/>
          <c:tx>
            <c:v>Swamee-Jain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'Colebrook-Template'!$I$434:$I$505</c:f>
              <c:numCache>
                <c:formatCode>General</c:formatCode>
                <c:ptCount val="72"/>
                <c:pt idx="0">
                  <c:v>8.5511369550923935E-2</c:v>
                </c:pt>
                <c:pt idx="1">
                  <c:v>8.5511369550923935E-2</c:v>
                </c:pt>
                <c:pt idx="2">
                  <c:v>8.5511369550923935E-2</c:v>
                </c:pt>
                <c:pt idx="3">
                  <c:v>8.337711994745868E-2</c:v>
                </c:pt>
                <c:pt idx="4">
                  <c:v>8.337711994745868E-2</c:v>
                </c:pt>
                <c:pt idx="5">
                  <c:v>8.337711994745868E-2</c:v>
                </c:pt>
                <c:pt idx="6">
                  <c:v>8.1844474491835906E-2</c:v>
                </c:pt>
                <c:pt idx="7">
                  <c:v>8.1844474491835906E-2</c:v>
                </c:pt>
                <c:pt idx="8">
                  <c:v>8.1844474491835906E-2</c:v>
                </c:pt>
                <c:pt idx="9">
                  <c:v>8.0746638669825163E-2</c:v>
                </c:pt>
                <c:pt idx="10">
                  <c:v>8.0746638669825163E-2</c:v>
                </c:pt>
                <c:pt idx="11">
                  <c:v>8.0746638669825163E-2</c:v>
                </c:pt>
                <c:pt idx="12">
                  <c:v>7.9962250937864729E-2</c:v>
                </c:pt>
                <c:pt idx="13">
                  <c:v>7.9962250937864729E-2</c:v>
                </c:pt>
                <c:pt idx="14">
                  <c:v>7.9962250937864729E-2</c:v>
                </c:pt>
                <c:pt idx="15">
                  <c:v>7.9402492606704969E-2</c:v>
                </c:pt>
                <c:pt idx="16">
                  <c:v>7.9402492606704969E-2</c:v>
                </c:pt>
                <c:pt idx="17">
                  <c:v>7.9402492606704969E-2</c:v>
                </c:pt>
                <c:pt idx="18">
                  <c:v>7.9003610213083164E-2</c:v>
                </c:pt>
                <c:pt idx="19">
                  <c:v>7.9003610213083164E-2</c:v>
                </c:pt>
                <c:pt idx="20">
                  <c:v>7.9003610213083164E-2</c:v>
                </c:pt>
                <c:pt idx="21">
                  <c:v>7.8719576339986247E-2</c:v>
                </c:pt>
                <c:pt idx="22">
                  <c:v>7.8719576339986247E-2</c:v>
                </c:pt>
                <c:pt idx="23">
                  <c:v>7.8719576339986247E-2</c:v>
                </c:pt>
                <c:pt idx="24">
                  <c:v>7.8517473329436302E-2</c:v>
                </c:pt>
                <c:pt idx="25">
                  <c:v>7.8517473329436302E-2</c:v>
                </c:pt>
                <c:pt idx="26">
                  <c:v>7.8517473329436302E-2</c:v>
                </c:pt>
                <c:pt idx="27">
                  <c:v>7.8373738125992159E-2</c:v>
                </c:pt>
                <c:pt idx="28">
                  <c:v>7.8373738125992159E-2</c:v>
                </c:pt>
                <c:pt idx="29">
                  <c:v>7.8373738125992159E-2</c:v>
                </c:pt>
                <c:pt idx="30">
                  <c:v>7.8271548352464401E-2</c:v>
                </c:pt>
                <c:pt idx="31">
                  <c:v>7.8271548352464401E-2</c:v>
                </c:pt>
                <c:pt idx="32">
                  <c:v>7.8271548352464401E-2</c:v>
                </c:pt>
                <c:pt idx="33">
                  <c:v>7.8198913254635988E-2</c:v>
                </c:pt>
                <c:pt idx="34">
                  <c:v>7.8198913254635988E-2</c:v>
                </c:pt>
                <c:pt idx="35">
                  <c:v>7.8198913254635988E-2</c:v>
                </c:pt>
                <c:pt idx="36">
                  <c:v>7.8147295283682985E-2</c:v>
                </c:pt>
                <c:pt idx="37">
                  <c:v>7.8147295283682985E-2</c:v>
                </c:pt>
                <c:pt idx="38">
                  <c:v>7.8147295283682985E-2</c:v>
                </c:pt>
                <c:pt idx="39">
                  <c:v>7.8110617254527032E-2</c:v>
                </c:pt>
                <c:pt idx="40">
                  <c:v>7.8110617254527032E-2</c:v>
                </c:pt>
                <c:pt idx="41">
                  <c:v>7.8110617254527032E-2</c:v>
                </c:pt>
                <c:pt idx="42">
                  <c:v>7.8084557494844428E-2</c:v>
                </c:pt>
                <c:pt idx="43">
                  <c:v>7.8084557494844428E-2</c:v>
                </c:pt>
                <c:pt idx="44">
                  <c:v>7.8084557494844428E-2</c:v>
                </c:pt>
                <c:pt idx="45">
                  <c:v>7.8066043311299543E-2</c:v>
                </c:pt>
                <c:pt idx="46">
                  <c:v>7.8066043311299543E-2</c:v>
                </c:pt>
                <c:pt idx="47">
                  <c:v>7.8066043311299543E-2</c:v>
                </c:pt>
                <c:pt idx="48">
                  <c:v>7.8052890474296477E-2</c:v>
                </c:pt>
                <c:pt idx="49">
                  <c:v>7.8052890474296477E-2</c:v>
                </c:pt>
                <c:pt idx="50">
                  <c:v>7.8052890474296477E-2</c:v>
                </c:pt>
                <c:pt idx="51">
                  <c:v>7.8043546739798339E-2</c:v>
                </c:pt>
                <c:pt idx="52">
                  <c:v>7.8043546739798339E-2</c:v>
                </c:pt>
                <c:pt idx="53">
                  <c:v>7.8043546739798339E-2</c:v>
                </c:pt>
                <c:pt idx="54">
                  <c:v>7.8036909150541942E-2</c:v>
                </c:pt>
                <c:pt idx="55">
                  <c:v>7.8036909150541942E-2</c:v>
                </c:pt>
                <c:pt idx="56">
                  <c:v>7.8036909150541942E-2</c:v>
                </c:pt>
                <c:pt idx="57">
                  <c:v>7.8032194019712536E-2</c:v>
                </c:pt>
                <c:pt idx="58">
                  <c:v>7.8032194019712536E-2</c:v>
                </c:pt>
                <c:pt idx="59">
                  <c:v>7.8032194019712536E-2</c:v>
                </c:pt>
                <c:pt idx="60">
                  <c:v>7.8028844581863099E-2</c:v>
                </c:pt>
                <c:pt idx="61">
                  <c:v>7.8028844581863099E-2</c:v>
                </c:pt>
                <c:pt idx="62">
                  <c:v>7.8028844581863099E-2</c:v>
                </c:pt>
                <c:pt idx="63">
                  <c:v>7.8026465296594252E-2</c:v>
                </c:pt>
                <c:pt idx="64">
                  <c:v>7.8026465296594252E-2</c:v>
                </c:pt>
                <c:pt idx="65">
                  <c:v>7.8026465296594252E-2</c:v>
                </c:pt>
                <c:pt idx="66">
                  <c:v>7.8024775173104438E-2</c:v>
                </c:pt>
                <c:pt idx="67">
                  <c:v>7.8024775173104438E-2</c:v>
                </c:pt>
                <c:pt idx="68">
                  <c:v>7.8024775173104438E-2</c:v>
                </c:pt>
                <c:pt idx="69">
                  <c:v>7.8023574600398132E-2</c:v>
                </c:pt>
                <c:pt idx="70">
                  <c:v>7.8023574600398132E-2</c:v>
                </c:pt>
                <c:pt idx="71">
                  <c:v>7.8023574600398132E-2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E-4277-A757-74B2A0DBF77A}"/>
            </c:ext>
          </c:extLst>
        </c:ser>
        <c:ser>
          <c:idx val="3"/>
          <c:order val="3"/>
          <c:tx>
            <c:v>Serghides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'Colebrook-Template'!$A$434:$A$505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'Colebrook-Template'!$G$434:$G$505</c:f>
              <c:numCache>
                <c:formatCode>General</c:formatCode>
                <c:ptCount val="72"/>
                <c:pt idx="0">
                  <c:v>8.3019381694622627E-2</c:v>
                </c:pt>
                <c:pt idx="1">
                  <c:v>8.3019381694622627E-2</c:v>
                </c:pt>
                <c:pt idx="2">
                  <c:v>8.3019381694622627E-2</c:v>
                </c:pt>
                <c:pt idx="3">
                  <c:v>8.1488400009509881E-2</c:v>
                </c:pt>
                <c:pt idx="4">
                  <c:v>8.1488400009509881E-2</c:v>
                </c:pt>
                <c:pt idx="5">
                  <c:v>8.1488400009509881E-2</c:v>
                </c:pt>
                <c:pt idx="6">
                  <c:v>8.0416444519038413E-2</c:v>
                </c:pt>
                <c:pt idx="7">
                  <c:v>8.0416444519038413E-2</c:v>
                </c:pt>
                <c:pt idx="8">
                  <c:v>8.0416444519038413E-2</c:v>
                </c:pt>
                <c:pt idx="9">
                  <c:v>7.9670758913572615E-2</c:v>
                </c:pt>
                <c:pt idx="10">
                  <c:v>7.9670758913572615E-2</c:v>
                </c:pt>
                <c:pt idx="11">
                  <c:v>7.9670758913572615E-2</c:v>
                </c:pt>
                <c:pt idx="12">
                  <c:v>7.9154812400142799E-2</c:v>
                </c:pt>
                <c:pt idx="13">
                  <c:v>7.9154812400142799E-2</c:v>
                </c:pt>
                <c:pt idx="14">
                  <c:v>7.9154812400142799E-2</c:v>
                </c:pt>
                <c:pt idx="15">
                  <c:v>7.879895267077465E-2</c:v>
                </c:pt>
                <c:pt idx="16">
                  <c:v>7.879895267077465E-2</c:v>
                </c:pt>
                <c:pt idx="17">
                  <c:v>7.879895267077465E-2</c:v>
                </c:pt>
                <c:pt idx="18">
                  <c:v>7.8554189308241706E-2</c:v>
                </c:pt>
                <c:pt idx="19">
                  <c:v>7.8554189308241706E-2</c:v>
                </c:pt>
                <c:pt idx="20">
                  <c:v>7.8554189308241706E-2</c:v>
                </c:pt>
                <c:pt idx="21">
                  <c:v>7.8386113474701744E-2</c:v>
                </c:pt>
                <c:pt idx="22">
                  <c:v>7.8386113474701744E-2</c:v>
                </c:pt>
                <c:pt idx="23">
                  <c:v>7.8386113474701744E-2</c:v>
                </c:pt>
                <c:pt idx="24">
                  <c:v>7.8270852604643518E-2</c:v>
                </c:pt>
                <c:pt idx="25">
                  <c:v>7.8270852604643518E-2</c:v>
                </c:pt>
                <c:pt idx="26">
                  <c:v>7.8270852604643518E-2</c:v>
                </c:pt>
                <c:pt idx="27">
                  <c:v>7.8191880114108492E-2</c:v>
                </c:pt>
                <c:pt idx="28">
                  <c:v>7.8191880114108492E-2</c:v>
                </c:pt>
                <c:pt idx="29">
                  <c:v>7.8191880114108492E-2</c:v>
                </c:pt>
                <c:pt idx="30">
                  <c:v>7.8137803128241423E-2</c:v>
                </c:pt>
                <c:pt idx="31">
                  <c:v>7.8137803128241423E-2</c:v>
                </c:pt>
                <c:pt idx="32">
                  <c:v>7.8137803128241423E-2</c:v>
                </c:pt>
                <c:pt idx="33">
                  <c:v>7.8100788643842609E-2</c:v>
                </c:pt>
                <c:pt idx="34">
                  <c:v>7.8100788643842609E-2</c:v>
                </c:pt>
                <c:pt idx="35">
                  <c:v>7.8100788643842609E-2</c:v>
                </c:pt>
                <c:pt idx="36">
                  <c:v>7.8075460708729838E-2</c:v>
                </c:pt>
                <c:pt idx="37">
                  <c:v>7.8075460708729838E-2</c:v>
                </c:pt>
                <c:pt idx="38">
                  <c:v>7.8075460708729838E-2</c:v>
                </c:pt>
                <c:pt idx="39">
                  <c:v>7.8058132690378854E-2</c:v>
                </c:pt>
                <c:pt idx="40">
                  <c:v>7.8058132690378854E-2</c:v>
                </c:pt>
                <c:pt idx="41">
                  <c:v>7.8058132690378854E-2</c:v>
                </c:pt>
                <c:pt idx="42">
                  <c:v>7.8046279411333366E-2</c:v>
                </c:pt>
                <c:pt idx="43">
                  <c:v>7.8046279411333366E-2</c:v>
                </c:pt>
                <c:pt idx="44">
                  <c:v>7.8046279411333366E-2</c:v>
                </c:pt>
                <c:pt idx="45">
                  <c:v>7.8038171928120098E-2</c:v>
                </c:pt>
                <c:pt idx="46">
                  <c:v>7.8038171928120098E-2</c:v>
                </c:pt>
                <c:pt idx="47">
                  <c:v>7.8038171928120098E-2</c:v>
                </c:pt>
                <c:pt idx="48">
                  <c:v>7.8032626858089107E-2</c:v>
                </c:pt>
                <c:pt idx="49">
                  <c:v>7.8032626858089107E-2</c:v>
                </c:pt>
                <c:pt idx="50">
                  <c:v>7.8032626858089107E-2</c:v>
                </c:pt>
                <c:pt idx="51">
                  <c:v>7.8028834496592717E-2</c:v>
                </c:pt>
                <c:pt idx="52">
                  <c:v>7.8028834496592717E-2</c:v>
                </c:pt>
                <c:pt idx="53">
                  <c:v>7.8028834496592717E-2</c:v>
                </c:pt>
                <c:pt idx="54">
                  <c:v>7.8026240922916823E-2</c:v>
                </c:pt>
                <c:pt idx="55">
                  <c:v>7.8026240922916823E-2</c:v>
                </c:pt>
                <c:pt idx="56">
                  <c:v>7.8026240922916823E-2</c:v>
                </c:pt>
                <c:pt idx="57">
                  <c:v>7.8024467226050373E-2</c:v>
                </c:pt>
                <c:pt idx="58">
                  <c:v>7.8024467226050373E-2</c:v>
                </c:pt>
                <c:pt idx="59">
                  <c:v>7.8024467226050373E-2</c:v>
                </c:pt>
                <c:pt idx="60">
                  <c:v>7.8023254244651605E-2</c:v>
                </c:pt>
                <c:pt idx="61">
                  <c:v>7.8023254244651605E-2</c:v>
                </c:pt>
                <c:pt idx="62">
                  <c:v>7.8023254244651605E-2</c:v>
                </c:pt>
                <c:pt idx="63">
                  <c:v>7.802242472851223E-2</c:v>
                </c:pt>
                <c:pt idx="64">
                  <c:v>7.802242472851223E-2</c:v>
                </c:pt>
                <c:pt idx="65">
                  <c:v>7.802242472851223E-2</c:v>
                </c:pt>
                <c:pt idx="66">
                  <c:v>7.8021857454809079E-2</c:v>
                </c:pt>
                <c:pt idx="67">
                  <c:v>7.8021857454809079E-2</c:v>
                </c:pt>
                <c:pt idx="68">
                  <c:v>7.8021857454809079E-2</c:v>
                </c:pt>
                <c:pt idx="69">
                  <c:v>7.8021469520231826E-2</c:v>
                </c:pt>
                <c:pt idx="70">
                  <c:v>7.8021469520231826E-2</c:v>
                </c:pt>
                <c:pt idx="71">
                  <c:v>7.8021469520231826E-2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E-4277-A757-74B2A0DB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Friction Factor,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 (hydraulically smooth pipe)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'Colebrook-Template'!$N$2:$N$505</c:f>
              <c:numCache>
                <c:formatCode>General</c:formatCode>
                <c:ptCount val="504"/>
                <c:pt idx="0">
                  <c:v>5.1990935968228985E-4</c:v>
                </c:pt>
                <c:pt idx="1">
                  <c:v>5.1990935968228985E-4</c:v>
                </c:pt>
                <c:pt idx="2">
                  <c:v>5.1990935968228985E-4</c:v>
                </c:pt>
                <c:pt idx="3">
                  <c:v>2.3657734973226568E-4</c:v>
                </c:pt>
                <c:pt idx="4">
                  <c:v>2.3657734973226568E-4</c:v>
                </c:pt>
                <c:pt idx="5">
                  <c:v>2.3657734973226568E-4</c:v>
                </c:pt>
                <c:pt idx="6">
                  <c:v>6.2384403471470173E-5</c:v>
                </c:pt>
                <c:pt idx="7">
                  <c:v>6.2384403471470173E-5</c:v>
                </c:pt>
                <c:pt idx="8">
                  <c:v>6.2384403471470173E-5</c:v>
                </c:pt>
                <c:pt idx="9">
                  <c:v>-5.588323108804763E-5</c:v>
                </c:pt>
                <c:pt idx="10">
                  <c:v>-5.588323108804763E-5</c:v>
                </c:pt>
                <c:pt idx="11">
                  <c:v>-5.588323108804763E-5</c:v>
                </c:pt>
                <c:pt idx="12">
                  <c:v>-1.2164722933179911E-4</c:v>
                </c:pt>
                <c:pt idx="13">
                  <c:v>-1.2164722933179911E-4</c:v>
                </c:pt>
                <c:pt idx="14">
                  <c:v>-1.2164722933179911E-4</c:v>
                </c:pt>
                <c:pt idx="15">
                  <c:v>-1.5974838834014946E-4</c:v>
                </c:pt>
                <c:pt idx="16">
                  <c:v>-1.5974838834014946E-4</c:v>
                </c:pt>
                <c:pt idx="17">
                  <c:v>-1.5974838834014946E-4</c:v>
                </c:pt>
                <c:pt idx="18">
                  <c:v>-1.7546500811878307E-4</c:v>
                </c:pt>
                <c:pt idx="19">
                  <c:v>-1.7546500811878307E-4</c:v>
                </c:pt>
                <c:pt idx="20">
                  <c:v>-1.7546500811878307E-4</c:v>
                </c:pt>
                <c:pt idx="21">
                  <c:v>-1.7661021599270701E-4</c:v>
                </c:pt>
                <c:pt idx="22">
                  <c:v>-1.7661021599270701E-4</c:v>
                </c:pt>
                <c:pt idx="23">
                  <c:v>-1.7661021599270701E-4</c:v>
                </c:pt>
                <c:pt idx="24">
                  <c:v>-1.7273809025859441E-4</c:v>
                </c:pt>
                <c:pt idx="25">
                  <c:v>-1.7273809025859441E-4</c:v>
                </c:pt>
                <c:pt idx="26">
                  <c:v>-1.7273809025859441E-4</c:v>
                </c:pt>
                <c:pt idx="27">
                  <c:v>-1.5881857865576374E-4</c:v>
                </c:pt>
                <c:pt idx="28">
                  <c:v>-1.5881857865576374E-4</c:v>
                </c:pt>
                <c:pt idx="29">
                  <c:v>-1.5881857865576374E-4</c:v>
                </c:pt>
                <c:pt idx="30">
                  <c:v>-1.416967749197709E-4</c:v>
                </c:pt>
                <c:pt idx="31">
                  <c:v>-1.416967749197709E-4</c:v>
                </c:pt>
                <c:pt idx="32">
                  <c:v>-1.416967749197709E-4</c:v>
                </c:pt>
                <c:pt idx="33">
                  <c:v>-1.2663246167154626E-4</c:v>
                </c:pt>
                <c:pt idx="34">
                  <c:v>-1.2663246167154626E-4</c:v>
                </c:pt>
                <c:pt idx="35">
                  <c:v>-1.2663246167154626E-4</c:v>
                </c:pt>
                <c:pt idx="36">
                  <c:v>-1.0465309041072027E-4</c:v>
                </c:pt>
                <c:pt idx="37">
                  <c:v>-1.0465309041072027E-4</c:v>
                </c:pt>
                <c:pt idx="38">
                  <c:v>-1.0465309041072027E-4</c:v>
                </c:pt>
                <c:pt idx="39">
                  <c:v>-8.6082505724102698E-5</c:v>
                </c:pt>
                <c:pt idx="40">
                  <c:v>-8.6082505724102698E-5</c:v>
                </c:pt>
                <c:pt idx="41">
                  <c:v>-8.6082505724102698E-5</c:v>
                </c:pt>
                <c:pt idx="42">
                  <c:v>-6.9738296447810488E-5</c:v>
                </c:pt>
                <c:pt idx="43">
                  <c:v>-6.9738296447810488E-5</c:v>
                </c:pt>
                <c:pt idx="44">
                  <c:v>-6.9738296447810488E-5</c:v>
                </c:pt>
                <c:pt idx="45">
                  <c:v>-5.0071006968341325E-5</c:v>
                </c:pt>
                <c:pt idx="46">
                  <c:v>-5.0071006968341325E-5</c:v>
                </c:pt>
                <c:pt idx="47">
                  <c:v>-5.0071006968341325E-5</c:v>
                </c:pt>
                <c:pt idx="48">
                  <c:v>-3.2953545926335884E-5</c:v>
                </c:pt>
                <c:pt idx="49">
                  <c:v>-3.2953545926335884E-5</c:v>
                </c:pt>
                <c:pt idx="50">
                  <c:v>-3.2953545926335884E-5</c:v>
                </c:pt>
                <c:pt idx="51">
                  <c:v>-1.8235539947571155E-5</c:v>
                </c:pt>
                <c:pt idx="52">
                  <c:v>-1.8235539947571155E-5</c:v>
                </c:pt>
                <c:pt idx="53">
                  <c:v>-1.8235539947571155E-5</c:v>
                </c:pt>
                <c:pt idx="54">
                  <c:v>-4.0611185723321563E-6</c:v>
                </c:pt>
                <c:pt idx="55">
                  <c:v>-4.0611185723321563E-6</c:v>
                </c:pt>
                <c:pt idx="56">
                  <c:v>-4.0611185723321563E-6</c:v>
                </c:pt>
                <c:pt idx="57">
                  <c:v>8.4497245201944904E-6</c:v>
                </c:pt>
                <c:pt idx="58">
                  <c:v>8.4497245201944904E-6</c:v>
                </c:pt>
                <c:pt idx="59">
                  <c:v>8.4497245201944904E-6</c:v>
                </c:pt>
                <c:pt idx="60">
                  <c:v>2.0750290712832214E-5</c:v>
                </c:pt>
                <c:pt idx="61">
                  <c:v>2.0750290712832214E-5</c:v>
                </c:pt>
                <c:pt idx="62">
                  <c:v>2.0750290712832214E-5</c:v>
                </c:pt>
                <c:pt idx="63">
                  <c:v>3.2038714921639108E-5</c:v>
                </c:pt>
                <c:pt idx="64">
                  <c:v>3.2038714921639108E-5</c:v>
                </c:pt>
                <c:pt idx="65">
                  <c:v>3.2038714921639108E-5</c:v>
                </c:pt>
                <c:pt idx="66">
                  <c:v>4.2312906310018432E-5</c:v>
                </c:pt>
                <c:pt idx="67">
                  <c:v>4.2312906310018432E-5</c:v>
                </c:pt>
                <c:pt idx="68">
                  <c:v>4.2312906310018432E-5</c:v>
                </c:pt>
                <c:pt idx="69">
                  <c:v>5.1594870871602555E-5</c:v>
                </c:pt>
                <c:pt idx="70">
                  <c:v>5.1594870871602555E-5</c:v>
                </c:pt>
                <c:pt idx="71">
                  <c:v>5.1594870871602555E-5</c:v>
                </c:pt>
                <c:pt idx="72">
                  <c:v>1.556256699821873E-4</c:v>
                </c:pt>
                <c:pt idx="73">
                  <c:v>1.556256699821873E-4</c:v>
                </c:pt>
                <c:pt idx="74">
                  <c:v>1.556256699821873E-4</c:v>
                </c:pt>
                <c:pt idx="75">
                  <c:v>-6.983186262590757E-6</c:v>
                </c:pt>
                <c:pt idx="76">
                  <c:v>-6.983186262590757E-6</c:v>
                </c:pt>
                <c:pt idx="77">
                  <c:v>-6.983186262590757E-6</c:v>
                </c:pt>
                <c:pt idx="78">
                  <c:v>-7.2438322746004591E-5</c:v>
                </c:pt>
                <c:pt idx="79">
                  <c:v>-7.2438322746004591E-5</c:v>
                </c:pt>
                <c:pt idx="80">
                  <c:v>-7.2438322746004591E-5</c:v>
                </c:pt>
                <c:pt idx="81">
                  <c:v>-6.8315468762313036E-5</c:v>
                </c:pt>
                <c:pt idx="82">
                  <c:v>-6.8315468762313036E-5</c:v>
                </c:pt>
                <c:pt idx="83">
                  <c:v>-6.8315468762313036E-5</c:v>
                </c:pt>
                <c:pt idx="84">
                  <c:v>-5.8121134402254471E-5</c:v>
                </c:pt>
                <c:pt idx="85">
                  <c:v>-5.8121134402254471E-5</c:v>
                </c:pt>
                <c:pt idx="86">
                  <c:v>-5.8121134402254471E-5</c:v>
                </c:pt>
                <c:pt idx="87">
                  <c:v>-3.5113372517048269E-5</c:v>
                </c:pt>
                <c:pt idx="88">
                  <c:v>-3.5113372517048269E-5</c:v>
                </c:pt>
                <c:pt idx="89">
                  <c:v>-3.5113372517048269E-5</c:v>
                </c:pt>
                <c:pt idx="90">
                  <c:v>-1.0094516021165456E-5</c:v>
                </c:pt>
                <c:pt idx="91">
                  <c:v>-1.0094516021165456E-5</c:v>
                </c:pt>
                <c:pt idx="92">
                  <c:v>-1.0094516021165456E-5</c:v>
                </c:pt>
                <c:pt idx="93">
                  <c:v>1.2114108869233642E-5</c:v>
                </c:pt>
                <c:pt idx="94">
                  <c:v>1.2114108869233642E-5</c:v>
                </c:pt>
                <c:pt idx="95">
                  <c:v>1.2114108869233642E-5</c:v>
                </c:pt>
                <c:pt idx="96">
                  <c:v>2.9982151552511438E-5</c:v>
                </c:pt>
                <c:pt idx="97">
                  <c:v>2.9982151552511438E-5</c:v>
                </c:pt>
                <c:pt idx="98">
                  <c:v>2.9982151552511438E-5</c:v>
                </c:pt>
                <c:pt idx="99">
                  <c:v>4.3564693493029771E-5</c:v>
                </c:pt>
                <c:pt idx="100">
                  <c:v>4.3564693493029771E-5</c:v>
                </c:pt>
                <c:pt idx="101">
                  <c:v>4.3564693493029771E-5</c:v>
                </c:pt>
                <c:pt idx="102">
                  <c:v>5.355341703521671E-5</c:v>
                </c:pt>
                <c:pt idx="103">
                  <c:v>5.355341703521671E-5</c:v>
                </c:pt>
                <c:pt idx="104">
                  <c:v>5.355341703521671E-5</c:v>
                </c:pt>
                <c:pt idx="105">
                  <c:v>6.0756682127953432E-5</c:v>
                </c:pt>
                <c:pt idx="106">
                  <c:v>6.0756682127953432E-5</c:v>
                </c:pt>
                <c:pt idx="107">
                  <c:v>6.0756682127953432E-5</c:v>
                </c:pt>
                <c:pt idx="108">
                  <c:v>6.5838550255103989E-5</c:v>
                </c:pt>
                <c:pt idx="109">
                  <c:v>6.5838550255103989E-5</c:v>
                </c:pt>
                <c:pt idx="110">
                  <c:v>6.5838550255103989E-5</c:v>
                </c:pt>
                <c:pt idx="111">
                  <c:v>6.9388269295041216E-5</c:v>
                </c:pt>
                <c:pt idx="112">
                  <c:v>6.9388269295041216E-5</c:v>
                </c:pt>
                <c:pt idx="113">
                  <c:v>6.9388269295041216E-5</c:v>
                </c:pt>
                <c:pt idx="114">
                  <c:v>7.185107779691946E-5</c:v>
                </c:pt>
                <c:pt idx="115">
                  <c:v>7.185107779691946E-5</c:v>
                </c:pt>
                <c:pt idx="116">
                  <c:v>7.185107779691946E-5</c:v>
                </c:pt>
                <c:pt idx="117">
                  <c:v>7.3551950546701939E-5</c:v>
                </c:pt>
                <c:pt idx="118">
                  <c:v>7.3551950546701939E-5</c:v>
                </c:pt>
                <c:pt idx="119">
                  <c:v>7.3551950546701939E-5</c:v>
                </c:pt>
                <c:pt idx="120">
                  <c:v>7.4722948245550813E-5</c:v>
                </c:pt>
                <c:pt idx="121">
                  <c:v>7.4722948245550813E-5</c:v>
                </c:pt>
                <c:pt idx="122">
                  <c:v>7.4722948245550813E-5</c:v>
                </c:pt>
                <c:pt idx="123">
                  <c:v>7.5527427161548033E-5</c:v>
                </c:pt>
                <c:pt idx="124">
                  <c:v>7.5527427161548033E-5</c:v>
                </c:pt>
                <c:pt idx="125">
                  <c:v>7.5527427161548033E-5</c:v>
                </c:pt>
                <c:pt idx="126">
                  <c:v>7.6079301403207678E-5</c:v>
                </c:pt>
                <c:pt idx="127">
                  <c:v>7.6079301403207678E-5</c:v>
                </c:pt>
                <c:pt idx="128">
                  <c:v>7.6079301403207678E-5</c:v>
                </c:pt>
                <c:pt idx="129">
                  <c:v>7.6457512717398313E-5</c:v>
                </c:pt>
                <c:pt idx="130">
                  <c:v>7.6457512717398313E-5</c:v>
                </c:pt>
                <c:pt idx="131">
                  <c:v>7.6457512717398313E-5</c:v>
                </c:pt>
                <c:pt idx="132">
                  <c:v>7.6716533019223487E-5</c:v>
                </c:pt>
                <c:pt idx="133">
                  <c:v>7.6716533019223487E-5</c:v>
                </c:pt>
                <c:pt idx="134">
                  <c:v>7.6716533019223487E-5</c:v>
                </c:pt>
                <c:pt idx="135">
                  <c:v>7.6893842314559868E-5</c:v>
                </c:pt>
                <c:pt idx="136">
                  <c:v>7.6893842314559868E-5</c:v>
                </c:pt>
                <c:pt idx="137">
                  <c:v>7.6893842314559868E-5</c:v>
                </c:pt>
                <c:pt idx="138">
                  <c:v>7.7015178761741243E-5</c:v>
                </c:pt>
                <c:pt idx="139">
                  <c:v>7.7015178761741243E-5</c:v>
                </c:pt>
                <c:pt idx="140">
                  <c:v>7.7015178761741243E-5</c:v>
                </c:pt>
                <c:pt idx="141">
                  <c:v>7.7098193795414882E-5</c:v>
                </c:pt>
                <c:pt idx="142">
                  <c:v>7.7098193795414882E-5</c:v>
                </c:pt>
                <c:pt idx="143">
                  <c:v>7.7098193795414882E-5</c:v>
                </c:pt>
                <c:pt idx="144">
                  <c:v>3.2420330714563739E-4</c:v>
                </c:pt>
                <c:pt idx="145">
                  <c:v>3.2420330714563739E-4</c:v>
                </c:pt>
                <c:pt idx="146">
                  <c:v>3.2420330714563739E-4</c:v>
                </c:pt>
                <c:pt idx="147">
                  <c:v>1.767633613934394E-4</c:v>
                </c:pt>
                <c:pt idx="148">
                  <c:v>1.767633613934394E-4</c:v>
                </c:pt>
                <c:pt idx="149">
                  <c:v>1.767633613934394E-4</c:v>
                </c:pt>
                <c:pt idx="150">
                  <c:v>1.0808650174729678E-4</c:v>
                </c:pt>
                <c:pt idx="151">
                  <c:v>1.0808650174729678E-4</c:v>
                </c:pt>
                <c:pt idx="152">
                  <c:v>1.0808650174729678E-4</c:v>
                </c:pt>
                <c:pt idx="153">
                  <c:v>8.0953159959436249E-5</c:v>
                </c:pt>
                <c:pt idx="154">
                  <c:v>8.0953159959436249E-5</c:v>
                </c:pt>
                <c:pt idx="155">
                  <c:v>8.0953159959436249E-5</c:v>
                </c:pt>
                <c:pt idx="156">
                  <c:v>7.3886591906810462E-5</c:v>
                </c:pt>
                <c:pt idx="157">
                  <c:v>7.3886591906810462E-5</c:v>
                </c:pt>
                <c:pt idx="158">
                  <c:v>7.3886591906810462E-5</c:v>
                </c:pt>
                <c:pt idx="159">
                  <c:v>7.5353205198386286E-5</c:v>
                </c:pt>
                <c:pt idx="160">
                  <c:v>7.5353205198386286E-5</c:v>
                </c:pt>
                <c:pt idx="161">
                  <c:v>7.5353205198386286E-5</c:v>
                </c:pt>
                <c:pt idx="162">
                  <c:v>7.9665666374954813E-5</c:v>
                </c:pt>
                <c:pt idx="163">
                  <c:v>7.9665666374954813E-5</c:v>
                </c:pt>
                <c:pt idx="164">
                  <c:v>7.9665666374954813E-5</c:v>
                </c:pt>
                <c:pt idx="165">
                  <c:v>8.42973725529092E-5</c:v>
                </c:pt>
                <c:pt idx="166">
                  <c:v>8.42973725529092E-5</c:v>
                </c:pt>
                <c:pt idx="167">
                  <c:v>8.42973725529092E-5</c:v>
                </c:pt>
                <c:pt idx="168">
                  <c:v>8.8299299014049648E-5</c:v>
                </c:pt>
                <c:pt idx="169">
                  <c:v>8.8299299014049648E-5</c:v>
                </c:pt>
                <c:pt idx="170">
                  <c:v>8.8299299014049648E-5</c:v>
                </c:pt>
                <c:pt idx="171">
                  <c:v>9.144267802521644E-5</c:v>
                </c:pt>
                <c:pt idx="172">
                  <c:v>9.144267802521644E-5</c:v>
                </c:pt>
                <c:pt idx="173">
                  <c:v>9.144267802521644E-5</c:v>
                </c:pt>
                <c:pt idx="174">
                  <c:v>9.3787993738249364E-5</c:v>
                </c:pt>
                <c:pt idx="175">
                  <c:v>9.3787993738249364E-5</c:v>
                </c:pt>
                <c:pt idx="176">
                  <c:v>9.3787993738249364E-5</c:v>
                </c:pt>
                <c:pt idx="177">
                  <c:v>9.5485209088148892E-5</c:v>
                </c:pt>
                <c:pt idx="178">
                  <c:v>9.5485209088148892E-5</c:v>
                </c:pt>
                <c:pt idx="179">
                  <c:v>9.5485209088148892E-5</c:v>
                </c:pt>
                <c:pt idx="180">
                  <c:v>9.6690099509036398E-5</c:v>
                </c:pt>
                <c:pt idx="181">
                  <c:v>9.6690099509036398E-5</c:v>
                </c:pt>
                <c:pt idx="182">
                  <c:v>9.6690099509036398E-5</c:v>
                </c:pt>
                <c:pt idx="183">
                  <c:v>9.7534962238444989E-5</c:v>
                </c:pt>
                <c:pt idx="184">
                  <c:v>9.7534962238444989E-5</c:v>
                </c:pt>
                <c:pt idx="185">
                  <c:v>9.7534962238444989E-5</c:v>
                </c:pt>
                <c:pt idx="186">
                  <c:v>9.8122557911160813E-5</c:v>
                </c:pt>
                <c:pt idx="187">
                  <c:v>9.8122557911160813E-5</c:v>
                </c:pt>
                <c:pt idx="188">
                  <c:v>9.8122557911160813E-5</c:v>
                </c:pt>
                <c:pt idx="189">
                  <c:v>9.8529004232898731E-5</c:v>
                </c:pt>
                <c:pt idx="190">
                  <c:v>9.8529004232898731E-5</c:v>
                </c:pt>
                <c:pt idx="191">
                  <c:v>9.8529004232898731E-5</c:v>
                </c:pt>
                <c:pt idx="192">
                  <c:v>9.8809119703294201E-5</c:v>
                </c:pt>
                <c:pt idx="193">
                  <c:v>9.8809119703294201E-5</c:v>
                </c:pt>
                <c:pt idx="194">
                  <c:v>9.8809119703294201E-5</c:v>
                </c:pt>
                <c:pt idx="195">
                  <c:v>9.9001692559282095E-5</c:v>
                </c:pt>
                <c:pt idx="196">
                  <c:v>9.9001692559282095E-5</c:v>
                </c:pt>
                <c:pt idx="197">
                  <c:v>9.9001692559282095E-5</c:v>
                </c:pt>
                <c:pt idx="198">
                  <c:v>9.9133859080086095E-5</c:v>
                </c:pt>
                <c:pt idx="199">
                  <c:v>9.9133859080086095E-5</c:v>
                </c:pt>
                <c:pt idx="200">
                  <c:v>9.9133859080086095E-5</c:v>
                </c:pt>
                <c:pt idx="201">
                  <c:v>9.9224463940741914E-5</c:v>
                </c:pt>
                <c:pt idx="202">
                  <c:v>9.9224463940741914E-5</c:v>
                </c:pt>
                <c:pt idx="203">
                  <c:v>9.9224463940741914E-5</c:v>
                </c:pt>
                <c:pt idx="204">
                  <c:v>9.9286528364696258E-5</c:v>
                </c:pt>
                <c:pt idx="205">
                  <c:v>9.9286528364696258E-5</c:v>
                </c:pt>
                <c:pt idx="206">
                  <c:v>9.9286528364696258E-5</c:v>
                </c:pt>
                <c:pt idx="207">
                  <c:v>9.9329019948676822E-5</c:v>
                </c:pt>
                <c:pt idx="208">
                  <c:v>9.9329019948676822E-5</c:v>
                </c:pt>
                <c:pt idx="209">
                  <c:v>9.9329019948676822E-5</c:v>
                </c:pt>
                <c:pt idx="210">
                  <c:v>9.9358100675003835E-5</c:v>
                </c:pt>
                <c:pt idx="211">
                  <c:v>9.9358100675003835E-5</c:v>
                </c:pt>
                <c:pt idx="212">
                  <c:v>9.9358100675003835E-5</c:v>
                </c:pt>
                <c:pt idx="213">
                  <c:v>9.937799823136334E-5</c:v>
                </c:pt>
                <c:pt idx="214">
                  <c:v>9.937799823136334E-5</c:v>
                </c:pt>
                <c:pt idx="215">
                  <c:v>9.937799823136334E-5</c:v>
                </c:pt>
                <c:pt idx="216">
                  <c:v>4.4421044611817062E-4</c:v>
                </c:pt>
                <c:pt idx="217">
                  <c:v>4.4421044611817062E-4</c:v>
                </c:pt>
                <c:pt idx="218">
                  <c:v>4.4421044611817062E-4</c:v>
                </c:pt>
                <c:pt idx="219">
                  <c:v>2.9342440301614869E-4</c:v>
                </c:pt>
                <c:pt idx="220">
                  <c:v>2.9342440301614869E-4</c:v>
                </c:pt>
                <c:pt idx="221">
                  <c:v>2.9342440301614869E-4</c:v>
                </c:pt>
                <c:pt idx="222">
                  <c:v>2.1151237793398669E-4</c:v>
                </c:pt>
                <c:pt idx="223">
                  <c:v>2.1151237793398669E-4</c:v>
                </c:pt>
                <c:pt idx="224">
                  <c:v>2.1151237793398669E-4</c:v>
                </c:pt>
                <c:pt idx="225">
                  <c:v>1.6757351333991644E-4</c:v>
                </c:pt>
                <c:pt idx="226">
                  <c:v>1.6757351333991644E-4</c:v>
                </c:pt>
                <c:pt idx="227">
                  <c:v>1.6757351333991644E-4</c:v>
                </c:pt>
                <c:pt idx="228">
                  <c:v>1.7046910745791705E-4</c:v>
                </c:pt>
                <c:pt idx="229">
                  <c:v>1.7046910745791705E-4</c:v>
                </c:pt>
                <c:pt idx="230">
                  <c:v>1.7046910745791705E-4</c:v>
                </c:pt>
                <c:pt idx="231">
                  <c:v>1.5540748530777637E-4</c:v>
                </c:pt>
                <c:pt idx="232">
                  <c:v>1.5540748530777637E-4</c:v>
                </c:pt>
                <c:pt idx="233">
                  <c:v>1.5540748530777637E-4</c:v>
                </c:pt>
                <c:pt idx="234">
                  <c:v>1.4689655892054926E-4</c:v>
                </c:pt>
                <c:pt idx="235">
                  <c:v>1.4689655892054926E-4</c:v>
                </c:pt>
                <c:pt idx="236">
                  <c:v>1.4689655892054926E-4</c:v>
                </c:pt>
                <c:pt idx="237">
                  <c:v>1.4195654604955837E-4</c:v>
                </c:pt>
                <c:pt idx="238">
                  <c:v>1.4195654604955837E-4</c:v>
                </c:pt>
                <c:pt idx="239">
                  <c:v>1.4195654604955837E-4</c:v>
                </c:pt>
                <c:pt idx="240">
                  <c:v>1.3900537231999882E-4</c:v>
                </c:pt>
                <c:pt idx="241">
                  <c:v>1.3900537231999882E-4</c:v>
                </c:pt>
                <c:pt idx="242">
                  <c:v>1.3900537231999882E-4</c:v>
                </c:pt>
                <c:pt idx="243">
                  <c:v>1.3719202820484944E-4</c:v>
                </c:pt>
                <c:pt idx="244">
                  <c:v>1.3719202820484944E-4</c:v>
                </c:pt>
                <c:pt idx="245">
                  <c:v>1.3719202820484944E-4</c:v>
                </c:pt>
                <c:pt idx="246">
                  <c:v>1.3604942537265297E-4</c:v>
                </c:pt>
                <c:pt idx="247">
                  <c:v>1.3604942537265297E-4</c:v>
                </c:pt>
                <c:pt idx="248">
                  <c:v>1.3604942537265297E-4</c:v>
                </c:pt>
                <c:pt idx="249">
                  <c:v>1.3531417467473744E-4</c:v>
                </c:pt>
                <c:pt idx="250">
                  <c:v>1.3531417467473744E-4</c:v>
                </c:pt>
                <c:pt idx="251">
                  <c:v>1.3531417467473744E-4</c:v>
                </c:pt>
                <c:pt idx="252">
                  <c:v>1.348331260967589E-4</c:v>
                </c:pt>
                <c:pt idx="253">
                  <c:v>1.348331260967589E-4</c:v>
                </c:pt>
                <c:pt idx="254">
                  <c:v>1.348331260967589E-4</c:v>
                </c:pt>
                <c:pt idx="255">
                  <c:v>1.3451438739003896E-4</c:v>
                </c:pt>
                <c:pt idx="256">
                  <c:v>1.3451438739003896E-4</c:v>
                </c:pt>
                <c:pt idx="257">
                  <c:v>1.3451438739003896E-4</c:v>
                </c:pt>
                <c:pt idx="258">
                  <c:v>1.3430121903124786E-4</c:v>
                </c:pt>
                <c:pt idx="259">
                  <c:v>1.3430121903124786E-4</c:v>
                </c:pt>
                <c:pt idx="260">
                  <c:v>1.3430121903124786E-4</c:v>
                </c:pt>
                <c:pt idx="261">
                  <c:v>1.3415769555746859E-4</c:v>
                </c:pt>
                <c:pt idx="262">
                  <c:v>1.3415769555746859E-4</c:v>
                </c:pt>
                <c:pt idx="263">
                  <c:v>1.3415769555746859E-4</c:v>
                </c:pt>
                <c:pt idx="264">
                  <c:v>1.3406060178070001E-4</c:v>
                </c:pt>
                <c:pt idx="265">
                  <c:v>1.3406060178070001E-4</c:v>
                </c:pt>
                <c:pt idx="266">
                  <c:v>1.3406060178070001E-4</c:v>
                </c:pt>
                <c:pt idx="267">
                  <c:v>1.3399469796595426E-4</c:v>
                </c:pt>
                <c:pt idx="268">
                  <c:v>1.3399469796595426E-4</c:v>
                </c:pt>
                <c:pt idx="269">
                  <c:v>1.3399469796595426E-4</c:v>
                </c:pt>
                <c:pt idx="270">
                  <c:v>1.3394986081311649E-4</c:v>
                </c:pt>
                <c:pt idx="271">
                  <c:v>1.3394986081311649E-4</c:v>
                </c:pt>
                <c:pt idx="272">
                  <c:v>1.3394986081311649E-4</c:v>
                </c:pt>
                <c:pt idx="273">
                  <c:v>1.3391930704034771E-4</c:v>
                </c:pt>
                <c:pt idx="274">
                  <c:v>1.3391930704034771E-4</c:v>
                </c:pt>
                <c:pt idx="275">
                  <c:v>1.3391930704034771E-4</c:v>
                </c:pt>
                <c:pt idx="276">
                  <c:v>1.3389846341143458E-4</c:v>
                </c:pt>
                <c:pt idx="277">
                  <c:v>1.3389846341143458E-4</c:v>
                </c:pt>
                <c:pt idx="278">
                  <c:v>1.3389846341143458E-4</c:v>
                </c:pt>
                <c:pt idx="279">
                  <c:v>1.338842331394044E-4</c:v>
                </c:pt>
                <c:pt idx="280">
                  <c:v>1.338842331394044E-4</c:v>
                </c:pt>
                <c:pt idx="281">
                  <c:v>1.338842331394044E-4</c:v>
                </c:pt>
                <c:pt idx="282">
                  <c:v>1.3387451282194374E-4</c:v>
                </c:pt>
                <c:pt idx="283">
                  <c:v>1.3387451282194374E-4</c:v>
                </c:pt>
                <c:pt idx="284">
                  <c:v>1.3387451282194374E-4</c:v>
                </c:pt>
                <c:pt idx="285">
                  <c:v>1.3386787074946144E-4</c:v>
                </c:pt>
                <c:pt idx="286">
                  <c:v>1.3386787074946144E-4</c:v>
                </c:pt>
                <c:pt idx="287">
                  <c:v>1.3386787074946144E-4</c:v>
                </c:pt>
                <c:pt idx="288">
                  <c:v>5.5873940256764842E-4</c:v>
                </c:pt>
                <c:pt idx="289">
                  <c:v>5.5873940256764842E-4</c:v>
                </c:pt>
                <c:pt idx="290">
                  <c:v>5.5873940256764842E-4</c:v>
                </c:pt>
                <c:pt idx="291">
                  <c:v>3.9067869059883353E-4</c:v>
                </c:pt>
                <c:pt idx="292">
                  <c:v>3.9067869059883353E-4</c:v>
                </c:pt>
                <c:pt idx="293">
                  <c:v>3.9067869059883353E-4</c:v>
                </c:pt>
                <c:pt idx="294">
                  <c:v>2.9128423422387917E-4</c:v>
                </c:pt>
                <c:pt idx="295">
                  <c:v>2.9128423422387917E-4</c:v>
                </c:pt>
                <c:pt idx="296">
                  <c:v>2.9128423422387917E-4</c:v>
                </c:pt>
                <c:pt idx="297">
                  <c:v>2.3171758202611414E-4</c:v>
                </c:pt>
                <c:pt idx="298">
                  <c:v>2.3171758202611414E-4</c:v>
                </c:pt>
                <c:pt idx="299">
                  <c:v>2.3171758202611414E-4</c:v>
                </c:pt>
                <c:pt idx="300">
                  <c:v>1.9540415259566846E-4</c:v>
                </c:pt>
                <c:pt idx="301">
                  <c:v>1.9540415259566846E-4</c:v>
                </c:pt>
                <c:pt idx="302">
                  <c:v>1.9540415259566846E-4</c:v>
                </c:pt>
                <c:pt idx="303">
                  <c:v>1.72758567998893E-4</c:v>
                </c:pt>
                <c:pt idx="304">
                  <c:v>1.72758567998893E-4</c:v>
                </c:pt>
                <c:pt idx="305">
                  <c:v>1.72758567998893E-4</c:v>
                </c:pt>
                <c:pt idx="306">
                  <c:v>1.5835527849930586E-4</c:v>
                </c:pt>
                <c:pt idx="307">
                  <c:v>1.5835527849930586E-4</c:v>
                </c:pt>
                <c:pt idx="308">
                  <c:v>1.5835527849930586E-4</c:v>
                </c:pt>
                <c:pt idx="309">
                  <c:v>1.4903017983371181E-4</c:v>
                </c:pt>
                <c:pt idx="310">
                  <c:v>1.4903017983371181E-4</c:v>
                </c:pt>
                <c:pt idx="311">
                  <c:v>1.4903017983371181E-4</c:v>
                </c:pt>
                <c:pt idx="312">
                  <c:v>1.4290550647004518E-4</c:v>
                </c:pt>
                <c:pt idx="313">
                  <c:v>1.4290550647004518E-4</c:v>
                </c:pt>
                <c:pt idx="314">
                  <c:v>1.4290550647004518E-4</c:v>
                </c:pt>
                <c:pt idx="315">
                  <c:v>1.3883734242438328E-4</c:v>
                </c:pt>
                <c:pt idx="316">
                  <c:v>1.3883734242438328E-4</c:v>
                </c:pt>
                <c:pt idx="317">
                  <c:v>1.3883734242438328E-4</c:v>
                </c:pt>
                <c:pt idx="318">
                  <c:v>1.3611222568112036E-4</c:v>
                </c:pt>
                <c:pt idx="319">
                  <c:v>1.3611222568112036E-4</c:v>
                </c:pt>
                <c:pt idx="320">
                  <c:v>1.3611222568112036E-4</c:v>
                </c:pt>
                <c:pt idx="321">
                  <c:v>1.3427547978080157E-4</c:v>
                </c:pt>
                <c:pt idx="322">
                  <c:v>1.3427547978080157E-4</c:v>
                </c:pt>
                <c:pt idx="323">
                  <c:v>1.3427547978080157E-4</c:v>
                </c:pt>
                <c:pt idx="324">
                  <c:v>1.3303205748221858E-4</c:v>
                </c:pt>
                <c:pt idx="325">
                  <c:v>1.3303205748221858E-4</c:v>
                </c:pt>
                <c:pt idx="326">
                  <c:v>1.3303205748221858E-4</c:v>
                </c:pt>
                <c:pt idx="327">
                  <c:v>1.3218766638456447E-4</c:v>
                </c:pt>
                <c:pt idx="328">
                  <c:v>1.3218766638456447E-4</c:v>
                </c:pt>
                <c:pt idx="329">
                  <c:v>1.3218766638456447E-4</c:v>
                </c:pt>
                <c:pt idx="330">
                  <c:v>1.3161300749234273E-4</c:v>
                </c:pt>
                <c:pt idx="331">
                  <c:v>1.3161300749234273E-4</c:v>
                </c:pt>
                <c:pt idx="332">
                  <c:v>1.3161300749234273E-4</c:v>
                </c:pt>
                <c:pt idx="333">
                  <c:v>1.3122132989941415E-4</c:v>
                </c:pt>
                <c:pt idx="334">
                  <c:v>1.3122132989941415E-4</c:v>
                </c:pt>
                <c:pt idx="335">
                  <c:v>1.3122132989941415E-4</c:v>
                </c:pt>
                <c:pt idx="336">
                  <c:v>1.3095409077516773E-4</c:v>
                </c:pt>
                <c:pt idx="337">
                  <c:v>1.3095409077516773E-4</c:v>
                </c:pt>
                <c:pt idx="338">
                  <c:v>1.3095409077516773E-4</c:v>
                </c:pt>
                <c:pt idx="339">
                  <c:v>1.3077162433687561E-4</c:v>
                </c:pt>
                <c:pt idx="340">
                  <c:v>1.3077162433687561E-4</c:v>
                </c:pt>
                <c:pt idx="341">
                  <c:v>1.3077162433687561E-4</c:v>
                </c:pt>
                <c:pt idx="342">
                  <c:v>1.3064697821854598E-4</c:v>
                </c:pt>
                <c:pt idx="343">
                  <c:v>1.3064697821854598E-4</c:v>
                </c:pt>
                <c:pt idx="344">
                  <c:v>1.3064697821854598E-4</c:v>
                </c:pt>
                <c:pt idx="345">
                  <c:v>1.3056180129722428E-4</c:v>
                </c:pt>
                <c:pt idx="346">
                  <c:v>1.3056180129722428E-4</c:v>
                </c:pt>
                <c:pt idx="347">
                  <c:v>1.3056180129722428E-4</c:v>
                </c:pt>
                <c:pt idx="348">
                  <c:v>1.3050358218283375E-4</c:v>
                </c:pt>
                <c:pt idx="349">
                  <c:v>1.3050358218283375E-4</c:v>
                </c:pt>
                <c:pt idx="350">
                  <c:v>1.3050358218283375E-4</c:v>
                </c:pt>
                <c:pt idx="351">
                  <c:v>1.3046378263188718E-4</c:v>
                </c:pt>
                <c:pt idx="352">
                  <c:v>1.3046378263188718E-4</c:v>
                </c:pt>
                <c:pt idx="353">
                  <c:v>1.3046378263188718E-4</c:v>
                </c:pt>
                <c:pt idx="354">
                  <c:v>1.3043657205123738E-4</c:v>
                </c:pt>
                <c:pt idx="355">
                  <c:v>1.3043657205123738E-4</c:v>
                </c:pt>
                <c:pt idx="356">
                  <c:v>1.3043657205123738E-4</c:v>
                </c:pt>
                <c:pt idx="357">
                  <c:v>1.304179670522515E-4</c:v>
                </c:pt>
                <c:pt idx="358">
                  <c:v>1.304179670522515E-4</c:v>
                </c:pt>
                <c:pt idx="359">
                  <c:v>1.304179670522515E-4</c:v>
                </c:pt>
                <c:pt idx="360">
                  <c:v>6.6118369228805596E-4</c:v>
                </c:pt>
                <c:pt idx="361">
                  <c:v>6.6118369228805596E-4</c:v>
                </c:pt>
                <c:pt idx="362">
                  <c:v>6.6118369228805596E-4</c:v>
                </c:pt>
                <c:pt idx="363">
                  <c:v>4.7431505020731346E-4</c:v>
                </c:pt>
                <c:pt idx="364">
                  <c:v>4.7431505020731346E-4</c:v>
                </c:pt>
                <c:pt idx="365">
                  <c:v>4.7431505020731346E-4</c:v>
                </c:pt>
                <c:pt idx="366">
                  <c:v>3.5857345450694689E-4</c:v>
                </c:pt>
                <c:pt idx="367">
                  <c:v>3.5857345450694689E-4</c:v>
                </c:pt>
                <c:pt idx="368">
                  <c:v>3.5857345450694689E-4</c:v>
                </c:pt>
                <c:pt idx="369">
                  <c:v>2.8570312718209645E-4</c:v>
                </c:pt>
                <c:pt idx="370">
                  <c:v>2.8570312718209645E-4</c:v>
                </c:pt>
                <c:pt idx="371">
                  <c:v>2.8570312718209645E-4</c:v>
                </c:pt>
                <c:pt idx="372">
                  <c:v>2.3907009318799299E-4</c:v>
                </c:pt>
                <c:pt idx="373">
                  <c:v>2.3907009318799299E-4</c:v>
                </c:pt>
                <c:pt idx="374">
                  <c:v>2.3907009318799299E-4</c:v>
                </c:pt>
                <c:pt idx="375">
                  <c:v>2.0875254861502102E-4</c:v>
                </c:pt>
                <c:pt idx="376">
                  <c:v>2.0875254861502102E-4</c:v>
                </c:pt>
                <c:pt idx="377">
                  <c:v>2.0875254861502102E-4</c:v>
                </c:pt>
                <c:pt idx="378">
                  <c:v>1.8878916760724229E-4</c:v>
                </c:pt>
                <c:pt idx="379">
                  <c:v>1.8878916760724229E-4</c:v>
                </c:pt>
                <c:pt idx="380">
                  <c:v>1.8878916760724229E-4</c:v>
                </c:pt>
                <c:pt idx="381">
                  <c:v>1.755051820002268E-4</c:v>
                </c:pt>
                <c:pt idx="382">
                  <c:v>1.755051820002268E-4</c:v>
                </c:pt>
                <c:pt idx="383">
                  <c:v>1.755051820002268E-4</c:v>
                </c:pt>
                <c:pt idx="384">
                  <c:v>1.6659692445675223E-4</c:v>
                </c:pt>
                <c:pt idx="385">
                  <c:v>1.6659692445675223E-4</c:v>
                </c:pt>
                <c:pt idx="386">
                  <c:v>1.6659692445675223E-4</c:v>
                </c:pt>
                <c:pt idx="387">
                  <c:v>1.6058847293702605E-4</c:v>
                </c:pt>
                <c:pt idx="388">
                  <c:v>1.6058847293702605E-4</c:v>
                </c:pt>
                <c:pt idx="389">
                  <c:v>1.6058847293702605E-4</c:v>
                </c:pt>
                <c:pt idx="390">
                  <c:v>1.5651894975314551E-4</c:v>
                </c:pt>
                <c:pt idx="391">
                  <c:v>1.5651894975314551E-4</c:v>
                </c:pt>
                <c:pt idx="392">
                  <c:v>1.5651894975314551E-4</c:v>
                </c:pt>
                <c:pt idx="393">
                  <c:v>1.5375450636401222E-4</c:v>
                </c:pt>
                <c:pt idx="394">
                  <c:v>1.5375450636401222E-4</c:v>
                </c:pt>
                <c:pt idx="395">
                  <c:v>1.5375450636401222E-4</c:v>
                </c:pt>
                <c:pt idx="396">
                  <c:v>1.5187275606577677E-4</c:v>
                </c:pt>
                <c:pt idx="397">
                  <c:v>1.5187275606577677E-4</c:v>
                </c:pt>
                <c:pt idx="398">
                  <c:v>1.5187275606577677E-4</c:v>
                </c:pt>
                <c:pt idx="399">
                  <c:v>1.5058999291309161E-4</c:v>
                </c:pt>
                <c:pt idx="400">
                  <c:v>1.5058999291309161E-4</c:v>
                </c:pt>
                <c:pt idx="401">
                  <c:v>1.5058999291309161E-4</c:v>
                </c:pt>
                <c:pt idx="402">
                  <c:v>1.4971468365142238E-4</c:v>
                </c:pt>
                <c:pt idx="403">
                  <c:v>1.4971468365142238E-4</c:v>
                </c:pt>
                <c:pt idx="404">
                  <c:v>1.4971468365142238E-4</c:v>
                </c:pt>
                <c:pt idx="405">
                  <c:v>1.4911699903863429E-4</c:v>
                </c:pt>
                <c:pt idx="406">
                  <c:v>1.4911699903863429E-4</c:v>
                </c:pt>
                <c:pt idx="407">
                  <c:v>1.4911699903863429E-4</c:v>
                </c:pt>
                <c:pt idx="408">
                  <c:v>1.4870869089439465E-4</c:v>
                </c:pt>
                <c:pt idx="409">
                  <c:v>1.4870869089439465E-4</c:v>
                </c:pt>
                <c:pt idx="410">
                  <c:v>1.4870869089439465E-4</c:v>
                </c:pt>
                <c:pt idx="411">
                  <c:v>1.4842966474329367E-4</c:v>
                </c:pt>
                <c:pt idx="412">
                  <c:v>1.4842966474329367E-4</c:v>
                </c:pt>
                <c:pt idx="413">
                  <c:v>1.4842966474329367E-4</c:v>
                </c:pt>
                <c:pt idx="414">
                  <c:v>1.4823894438570351E-4</c:v>
                </c:pt>
                <c:pt idx="415">
                  <c:v>1.4823894438570351E-4</c:v>
                </c:pt>
                <c:pt idx="416">
                  <c:v>1.4823894438570351E-4</c:v>
                </c:pt>
                <c:pt idx="417">
                  <c:v>1.4810856291429253E-4</c:v>
                </c:pt>
                <c:pt idx="418">
                  <c:v>1.4810856291429253E-4</c:v>
                </c:pt>
                <c:pt idx="419">
                  <c:v>1.4810856291429253E-4</c:v>
                </c:pt>
                <c:pt idx="420">
                  <c:v>1.4801942144287983E-4</c:v>
                </c:pt>
                <c:pt idx="421">
                  <c:v>1.4801942144287983E-4</c:v>
                </c:pt>
                <c:pt idx="422">
                  <c:v>1.4801942144287983E-4</c:v>
                </c:pt>
                <c:pt idx="423">
                  <c:v>1.4795847130540107E-4</c:v>
                </c:pt>
                <c:pt idx="424">
                  <c:v>1.4795847130540107E-4</c:v>
                </c:pt>
                <c:pt idx="425">
                  <c:v>1.4795847130540107E-4</c:v>
                </c:pt>
                <c:pt idx="426">
                  <c:v>1.4791679486210463E-4</c:v>
                </c:pt>
                <c:pt idx="427">
                  <c:v>1.4791679486210463E-4</c:v>
                </c:pt>
                <c:pt idx="428">
                  <c:v>1.4791679486210463E-4</c:v>
                </c:pt>
                <c:pt idx="429">
                  <c:v>1.4788829642631285E-4</c:v>
                </c:pt>
                <c:pt idx="430">
                  <c:v>1.4788829642631285E-4</c:v>
                </c:pt>
                <c:pt idx="431">
                  <c:v>1.4788829642631285E-4</c:v>
                </c:pt>
                <c:pt idx="432">
                  <c:v>7.6153016851691901E-4</c:v>
                </c:pt>
                <c:pt idx="433">
                  <c:v>7.6153016851691901E-4</c:v>
                </c:pt>
                <c:pt idx="434">
                  <c:v>7.6153016851691901E-4</c:v>
                </c:pt>
                <c:pt idx="435">
                  <c:v>5.5559384554096369E-4</c:v>
                </c:pt>
                <c:pt idx="436">
                  <c:v>5.5559384554096369E-4</c:v>
                </c:pt>
                <c:pt idx="437">
                  <c:v>5.5559384554096369E-4</c:v>
                </c:pt>
                <c:pt idx="438">
                  <c:v>4.2455033544276655E-4</c:v>
                </c:pt>
                <c:pt idx="439">
                  <c:v>4.2455033544276655E-4</c:v>
                </c:pt>
                <c:pt idx="440">
                  <c:v>4.2455033544276655E-4</c:v>
                </c:pt>
                <c:pt idx="441">
                  <c:v>3.3991560284135636E-4</c:v>
                </c:pt>
                <c:pt idx="442">
                  <c:v>3.3991560284135636E-4</c:v>
                </c:pt>
                <c:pt idx="443">
                  <c:v>3.3991560284135636E-4</c:v>
                </c:pt>
                <c:pt idx="444">
                  <c:v>2.8453851551413223E-4</c:v>
                </c:pt>
                <c:pt idx="445">
                  <c:v>2.8453851551413223E-4</c:v>
                </c:pt>
                <c:pt idx="446">
                  <c:v>2.8453851551413223E-4</c:v>
                </c:pt>
                <c:pt idx="447">
                  <c:v>2.4787785391794381E-4</c:v>
                </c:pt>
                <c:pt idx="448">
                  <c:v>2.4787785391794381E-4</c:v>
                </c:pt>
                <c:pt idx="449">
                  <c:v>2.4787785391794381E-4</c:v>
                </c:pt>
                <c:pt idx="450">
                  <c:v>2.2339521591985267E-4</c:v>
                </c:pt>
                <c:pt idx="451">
                  <c:v>2.2339521591985267E-4</c:v>
                </c:pt>
                <c:pt idx="452">
                  <c:v>2.2339521591985267E-4</c:v>
                </c:pt>
                <c:pt idx="453">
                  <c:v>2.0693119443349062E-4</c:v>
                </c:pt>
                <c:pt idx="454">
                  <c:v>2.0693119443349062E-4</c:v>
                </c:pt>
                <c:pt idx="455">
                  <c:v>2.0693119443349062E-4</c:v>
                </c:pt>
                <c:pt idx="456">
                  <c:v>1.9580509545913394E-4</c:v>
                </c:pt>
                <c:pt idx="457">
                  <c:v>1.9580509545913394E-4</c:v>
                </c:pt>
                <c:pt idx="458">
                  <c:v>1.9580509545913394E-4</c:v>
                </c:pt>
                <c:pt idx="459">
                  <c:v>1.8825932618804497E-4</c:v>
                </c:pt>
                <c:pt idx="460">
                  <c:v>1.8825932618804497E-4</c:v>
                </c:pt>
                <c:pt idx="461">
                  <c:v>1.8825932618804497E-4</c:v>
                </c:pt>
                <c:pt idx="462">
                  <c:v>1.8312869050558789E-4</c:v>
                </c:pt>
                <c:pt idx="463">
                  <c:v>1.8312869050558789E-4</c:v>
                </c:pt>
                <c:pt idx="464">
                  <c:v>1.8312869050558789E-4</c:v>
                </c:pt>
                <c:pt idx="465">
                  <c:v>1.7963395829996565E-4</c:v>
                </c:pt>
                <c:pt idx="466">
                  <c:v>1.7963395829996565E-4</c:v>
                </c:pt>
                <c:pt idx="467">
                  <c:v>1.7963395829996565E-4</c:v>
                </c:pt>
                <c:pt idx="468">
                  <c:v>1.7725061726804603E-4</c:v>
                </c:pt>
                <c:pt idx="469">
                  <c:v>1.7725061726804603E-4</c:v>
                </c:pt>
                <c:pt idx="470">
                  <c:v>1.7725061726804603E-4</c:v>
                </c:pt>
                <c:pt idx="471">
                  <c:v>1.7562381118416126E-4</c:v>
                </c:pt>
                <c:pt idx="472">
                  <c:v>1.7562381118416126E-4</c:v>
                </c:pt>
                <c:pt idx="473">
                  <c:v>1.7562381118416126E-4</c:v>
                </c:pt>
                <c:pt idx="474">
                  <c:v>1.7451274481085355E-4</c:v>
                </c:pt>
                <c:pt idx="475">
                  <c:v>1.7451274481085355E-4</c:v>
                </c:pt>
                <c:pt idx="476">
                  <c:v>1.7451274481085355E-4</c:v>
                </c:pt>
                <c:pt idx="477">
                  <c:v>1.7375361164195802E-4</c:v>
                </c:pt>
                <c:pt idx="478">
                  <c:v>1.7375361164195802E-4</c:v>
                </c:pt>
                <c:pt idx="479">
                  <c:v>1.7375361164195802E-4</c:v>
                </c:pt>
                <c:pt idx="480">
                  <c:v>1.7323479080932902E-4</c:v>
                </c:pt>
                <c:pt idx="481">
                  <c:v>1.7323479080932902E-4</c:v>
                </c:pt>
                <c:pt idx="482">
                  <c:v>1.7323479080932902E-4</c:v>
                </c:pt>
                <c:pt idx="483">
                  <c:v>1.7288014076219382E-4</c:v>
                </c:pt>
                <c:pt idx="484">
                  <c:v>1.7288014076219382E-4</c:v>
                </c:pt>
                <c:pt idx="485">
                  <c:v>1.7288014076219382E-4</c:v>
                </c:pt>
                <c:pt idx="486">
                  <c:v>1.7263768177194772E-4</c:v>
                </c:pt>
                <c:pt idx="487">
                  <c:v>1.7263768177194772E-4</c:v>
                </c:pt>
                <c:pt idx="488">
                  <c:v>1.7263768177194772E-4</c:v>
                </c:pt>
                <c:pt idx="489">
                  <c:v>1.7247190790148359E-4</c:v>
                </c:pt>
                <c:pt idx="490">
                  <c:v>1.7247190790148359E-4</c:v>
                </c:pt>
                <c:pt idx="491">
                  <c:v>1.7247190790148359E-4</c:v>
                </c:pt>
                <c:pt idx="492">
                  <c:v>1.7235855820889323E-4</c:v>
                </c:pt>
                <c:pt idx="493">
                  <c:v>1.7235855820889323E-4</c:v>
                </c:pt>
                <c:pt idx="494">
                  <c:v>1.7235855820889323E-4</c:v>
                </c:pt>
                <c:pt idx="495">
                  <c:v>1.7228105086687651E-4</c:v>
                </c:pt>
                <c:pt idx="496">
                  <c:v>1.7228105086687651E-4</c:v>
                </c:pt>
                <c:pt idx="497">
                  <c:v>1.7228105086687651E-4</c:v>
                </c:pt>
                <c:pt idx="498">
                  <c:v>1.7222805064495694E-4</c:v>
                </c:pt>
                <c:pt idx="499">
                  <c:v>1.7222805064495694E-4</c:v>
                </c:pt>
                <c:pt idx="500">
                  <c:v>1.7222805064495694E-4</c:v>
                </c:pt>
                <c:pt idx="501">
                  <c:v>1.7219180790864486E-4</c:v>
                </c:pt>
                <c:pt idx="502">
                  <c:v>1.7219180790864486E-4</c:v>
                </c:pt>
                <c:pt idx="503">
                  <c:v>1.7219180790864486E-4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D5-484E-94E6-71E90B5D0C3F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'Colebrook-Template'!$O$2:$O$73</c:f>
              <c:numCache>
                <c:formatCode>General</c:formatCode>
                <c:ptCount val="72"/>
                <c:pt idx="0">
                  <c:v>6.4855076065389178E-4</c:v>
                </c:pt>
                <c:pt idx="1">
                  <c:v>6.4855076065389178E-4</c:v>
                </c:pt>
                <c:pt idx="2">
                  <c:v>6.4855076065389178E-4</c:v>
                </c:pt>
                <c:pt idx="3">
                  <c:v>3.4465796194819986E-4</c:v>
                </c:pt>
                <c:pt idx="4">
                  <c:v>3.4465796194819986E-4</c:v>
                </c:pt>
                <c:pt idx="5">
                  <c:v>3.4465796194819986E-4</c:v>
                </c:pt>
                <c:pt idx="6">
                  <c:v>1.540611301568337E-4</c:v>
                </c:pt>
                <c:pt idx="7">
                  <c:v>1.540611301568337E-4</c:v>
                </c:pt>
                <c:pt idx="8">
                  <c:v>1.540611301568337E-4</c:v>
                </c:pt>
                <c:pt idx="9">
                  <c:v>2.2545780172692625E-5</c:v>
                </c:pt>
                <c:pt idx="10">
                  <c:v>2.2545780172692625E-5</c:v>
                </c:pt>
                <c:pt idx="11">
                  <c:v>2.2545780172692625E-5</c:v>
                </c:pt>
                <c:pt idx="12">
                  <c:v>-5.4029023810398674E-5</c:v>
                </c:pt>
                <c:pt idx="13">
                  <c:v>-5.4029023810398674E-5</c:v>
                </c:pt>
                <c:pt idx="14">
                  <c:v>-5.4029023810398674E-5</c:v>
                </c:pt>
                <c:pt idx="15">
                  <c:v>-1.0104291659205136E-4</c:v>
                </c:pt>
                <c:pt idx="16">
                  <c:v>-1.0104291659205136E-4</c:v>
                </c:pt>
                <c:pt idx="17">
                  <c:v>-1.0104291659205136E-4</c:v>
                </c:pt>
                <c:pt idx="18">
                  <c:v>-1.2417159306231731E-4</c:v>
                </c:pt>
                <c:pt idx="19">
                  <c:v>-1.2417159306231731E-4</c:v>
                </c:pt>
                <c:pt idx="20">
                  <c:v>-1.2417159306231731E-4</c:v>
                </c:pt>
                <c:pt idx="21">
                  <c:v>-1.3153217218495397E-4</c:v>
                </c:pt>
                <c:pt idx="22">
                  <c:v>-1.3153217218495397E-4</c:v>
                </c:pt>
                <c:pt idx="23">
                  <c:v>-1.3153217218495397E-4</c:v>
                </c:pt>
                <c:pt idx="24">
                  <c:v>-1.3291045670712348E-4</c:v>
                </c:pt>
                <c:pt idx="25">
                  <c:v>-1.3291045670712348E-4</c:v>
                </c:pt>
                <c:pt idx="26">
                  <c:v>-1.3291045670712348E-4</c:v>
                </c:pt>
                <c:pt idx="27">
                  <c:v>-1.2345658728178666E-4</c:v>
                </c:pt>
                <c:pt idx="28">
                  <c:v>-1.2345658728178666E-4</c:v>
                </c:pt>
                <c:pt idx="29">
                  <c:v>-1.2345658728178666E-4</c:v>
                </c:pt>
                <c:pt idx="30">
                  <c:v>-1.1015700384826507E-4</c:v>
                </c:pt>
                <c:pt idx="31">
                  <c:v>-1.1015700384826507E-4</c:v>
                </c:pt>
                <c:pt idx="32">
                  <c:v>-1.1015700384826507E-4</c:v>
                </c:pt>
                <c:pt idx="33">
                  <c:v>-9.8383346328796001E-5</c:v>
                </c:pt>
                <c:pt idx="34">
                  <c:v>-9.8383346328796001E-5</c:v>
                </c:pt>
                <c:pt idx="35">
                  <c:v>-9.8383346328796001E-5</c:v>
                </c:pt>
                <c:pt idx="36">
                  <c:v>-7.9252307264182989E-5</c:v>
                </c:pt>
                <c:pt idx="37">
                  <c:v>-7.9252307264182989E-5</c:v>
                </c:pt>
                <c:pt idx="38">
                  <c:v>-7.9252307264182989E-5</c:v>
                </c:pt>
                <c:pt idx="39">
                  <c:v>-6.3159654708495883E-5</c:v>
                </c:pt>
                <c:pt idx="40">
                  <c:v>-6.3159654708495883E-5</c:v>
                </c:pt>
                <c:pt idx="41">
                  <c:v>-6.3159654708495883E-5</c:v>
                </c:pt>
                <c:pt idx="42">
                  <c:v>-4.8981277987403954E-5</c:v>
                </c:pt>
                <c:pt idx="43">
                  <c:v>-4.8981277987403954E-5</c:v>
                </c:pt>
                <c:pt idx="44">
                  <c:v>-4.8981277987403954E-5</c:v>
                </c:pt>
                <c:pt idx="45">
                  <c:v>-3.1215342581394911E-5</c:v>
                </c:pt>
                <c:pt idx="46">
                  <c:v>-3.1215342581394911E-5</c:v>
                </c:pt>
                <c:pt idx="47">
                  <c:v>-3.1215342581394911E-5</c:v>
                </c:pt>
                <c:pt idx="48">
                  <c:v>-1.5773928645946775E-5</c:v>
                </c:pt>
                <c:pt idx="49">
                  <c:v>-1.5773928645946775E-5</c:v>
                </c:pt>
                <c:pt idx="50">
                  <c:v>-1.5773928645946775E-5</c:v>
                </c:pt>
                <c:pt idx="51">
                  <c:v>-2.5390728894403303E-6</c:v>
                </c:pt>
                <c:pt idx="52">
                  <c:v>-2.5390728894403303E-6</c:v>
                </c:pt>
                <c:pt idx="53">
                  <c:v>-2.5390728894403303E-6</c:v>
                </c:pt>
                <c:pt idx="54">
                  <c:v>1.0318127067612121E-5</c:v>
                </c:pt>
                <c:pt idx="55">
                  <c:v>1.0318127067612121E-5</c:v>
                </c:pt>
                <c:pt idx="56">
                  <c:v>1.0318127067612121E-5</c:v>
                </c:pt>
                <c:pt idx="57">
                  <c:v>2.1655105713834152E-5</c:v>
                </c:pt>
                <c:pt idx="58">
                  <c:v>2.1655105713834152E-5</c:v>
                </c:pt>
                <c:pt idx="59">
                  <c:v>2.1655105713834152E-5</c:v>
                </c:pt>
                <c:pt idx="60">
                  <c:v>3.2906180919610103E-5</c:v>
                </c:pt>
                <c:pt idx="61">
                  <c:v>3.2906180919610103E-5</c:v>
                </c:pt>
                <c:pt idx="62">
                  <c:v>3.2906180919610103E-5</c:v>
                </c:pt>
                <c:pt idx="63">
                  <c:v>4.3253442235539896E-5</c:v>
                </c:pt>
                <c:pt idx="64">
                  <c:v>4.3253442235539896E-5</c:v>
                </c:pt>
                <c:pt idx="65">
                  <c:v>4.3253442235539896E-5</c:v>
                </c:pt>
                <c:pt idx="66">
                  <c:v>5.2681175001403728E-5</c:v>
                </c:pt>
                <c:pt idx="67">
                  <c:v>5.2681175001403728E-5</c:v>
                </c:pt>
                <c:pt idx="68">
                  <c:v>5.2681175001403728E-5</c:v>
                </c:pt>
                <c:pt idx="69">
                  <c:v>6.1199766789208146E-5</c:v>
                </c:pt>
                <c:pt idx="70">
                  <c:v>6.1199766789208146E-5</c:v>
                </c:pt>
                <c:pt idx="71">
                  <c:v>6.1199766789208146E-5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D5-484E-94E6-71E90B5D0C3F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'Colebrook-Template'!$A$2:$A$73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'Colebrook-Template'!$M$2:$M$73</c:f>
              <c:numCache>
                <c:formatCode>General</c:formatCode>
                <c:ptCount val="72"/>
                <c:pt idx="0">
                  <c:v>4.009432866568241E-6</c:v>
                </c:pt>
                <c:pt idx="1">
                  <c:v>4.009432866568241E-6</c:v>
                </c:pt>
                <c:pt idx="2">
                  <c:v>4.009432866568241E-6</c:v>
                </c:pt>
                <c:pt idx="3">
                  <c:v>1.2166374955407955E-7</c:v>
                </c:pt>
                <c:pt idx="4">
                  <c:v>1.2166374955407955E-7</c:v>
                </c:pt>
                <c:pt idx="5">
                  <c:v>1.2166374955407955E-7</c:v>
                </c:pt>
                <c:pt idx="6">
                  <c:v>5.7067374275854288E-6</c:v>
                </c:pt>
                <c:pt idx="7">
                  <c:v>5.7067374275854288E-6</c:v>
                </c:pt>
                <c:pt idx="8">
                  <c:v>5.7067374275854288E-6</c:v>
                </c:pt>
                <c:pt idx="9">
                  <c:v>-7.4232158302212081E-9</c:v>
                </c:pt>
                <c:pt idx="10">
                  <c:v>-7.4232158302212081E-9</c:v>
                </c:pt>
                <c:pt idx="11">
                  <c:v>-7.4232158302212081E-9</c:v>
                </c:pt>
                <c:pt idx="12">
                  <c:v>1.2759497690917332E-6</c:v>
                </c:pt>
                <c:pt idx="13">
                  <c:v>1.2759497690917332E-6</c:v>
                </c:pt>
                <c:pt idx="14">
                  <c:v>1.2759497690917332E-6</c:v>
                </c:pt>
                <c:pt idx="15">
                  <c:v>-5.0552278522270067E-7</c:v>
                </c:pt>
                <c:pt idx="16">
                  <c:v>-5.0552278522270067E-7</c:v>
                </c:pt>
                <c:pt idx="17">
                  <c:v>-5.0552278522270067E-7</c:v>
                </c:pt>
                <c:pt idx="18">
                  <c:v>-5.7210112865135887E-7</c:v>
                </c:pt>
                <c:pt idx="19">
                  <c:v>-5.7210112865135887E-7</c:v>
                </c:pt>
                <c:pt idx="20">
                  <c:v>-5.7210112865135887E-7</c:v>
                </c:pt>
                <c:pt idx="21">
                  <c:v>1.853651450667293E-7</c:v>
                </c:pt>
                <c:pt idx="22">
                  <c:v>1.853651450667293E-7</c:v>
                </c:pt>
                <c:pt idx="23">
                  <c:v>1.853651450667293E-7</c:v>
                </c:pt>
                <c:pt idx="24">
                  <c:v>-3.0135765428408734E-6</c:v>
                </c:pt>
                <c:pt idx="25">
                  <c:v>-3.0135765428408734E-6</c:v>
                </c:pt>
                <c:pt idx="26">
                  <c:v>-3.0135765428408734E-6</c:v>
                </c:pt>
                <c:pt idx="27">
                  <c:v>-1.8362025786290703E-6</c:v>
                </c:pt>
                <c:pt idx="28">
                  <c:v>-1.8362025786290703E-6</c:v>
                </c:pt>
                <c:pt idx="29">
                  <c:v>-1.8362025786290703E-6</c:v>
                </c:pt>
                <c:pt idx="30">
                  <c:v>-8.4458245391827447E-7</c:v>
                </c:pt>
                <c:pt idx="31">
                  <c:v>-8.4458245391827447E-7</c:v>
                </c:pt>
                <c:pt idx="32">
                  <c:v>-8.4458245391827447E-7</c:v>
                </c:pt>
                <c:pt idx="33">
                  <c:v>-3.7256341826694822E-6</c:v>
                </c:pt>
                <c:pt idx="34">
                  <c:v>-3.7256341826694822E-6</c:v>
                </c:pt>
                <c:pt idx="35">
                  <c:v>-3.7256341826694822E-6</c:v>
                </c:pt>
                <c:pt idx="36">
                  <c:v>-4.3047045920896476E-7</c:v>
                </c:pt>
                <c:pt idx="37">
                  <c:v>-4.3047045920896476E-7</c:v>
                </c:pt>
                <c:pt idx="38">
                  <c:v>-4.3047045920896476E-7</c:v>
                </c:pt>
                <c:pt idx="39">
                  <c:v>-5.5618263142785673E-7</c:v>
                </c:pt>
                <c:pt idx="40">
                  <c:v>-5.5618263142785673E-7</c:v>
                </c:pt>
                <c:pt idx="41">
                  <c:v>-5.5618263142785673E-7</c:v>
                </c:pt>
                <c:pt idx="42">
                  <c:v>-2.4389501909697492E-6</c:v>
                </c:pt>
                <c:pt idx="43">
                  <c:v>-2.4389501909697492E-6</c:v>
                </c:pt>
                <c:pt idx="44">
                  <c:v>-2.4389501909697492E-6</c:v>
                </c:pt>
                <c:pt idx="45">
                  <c:v>-2.2068724591685351E-7</c:v>
                </c:pt>
                <c:pt idx="46">
                  <c:v>-2.2068724591685351E-7</c:v>
                </c:pt>
                <c:pt idx="47">
                  <c:v>-2.2068724591685351E-7</c:v>
                </c:pt>
                <c:pt idx="48">
                  <c:v>4.1283735053090909E-7</c:v>
                </c:pt>
                <c:pt idx="49">
                  <c:v>4.1283735053090909E-7</c:v>
                </c:pt>
                <c:pt idx="50">
                  <c:v>4.1283735053090909E-7</c:v>
                </c:pt>
                <c:pt idx="51">
                  <c:v>-2.856973386131112E-7</c:v>
                </c:pt>
                <c:pt idx="52">
                  <c:v>-2.856973386131112E-7</c:v>
                </c:pt>
                <c:pt idx="53">
                  <c:v>-2.856973386131112E-7</c:v>
                </c:pt>
                <c:pt idx="54">
                  <c:v>-4.1688807307822817E-7</c:v>
                </c:pt>
                <c:pt idx="55">
                  <c:v>-4.1688807307822817E-7</c:v>
                </c:pt>
                <c:pt idx="56">
                  <c:v>-4.1688807307822817E-7</c:v>
                </c:pt>
                <c:pt idx="57">
                  <c:v>-1.0975212016185731E-6</c:v>
                </c:pt>
                <c:pt idx="58">
                  <c:v>-1.0975212016185731E-6</c:v>
                </c:pt>
                <c:pt idx="59">
                  <c:v>-1.0975212016185731E-6</c:v>
                </c:pt>
                <c:pt idx="60">
                  <c:v>-8.9808544407286861E-7</c:v>
                </c:pt>
                <c:pt idx="61">
                  <c:v>-8.9808544407286861E-7</c:v>
                </c:pt>
                <c:pt idx="62">
                  <c:v>-8.9808544407286861E-7</c:v>
                </c:pt>
                <c:pt idx="63">
                  <c:v>-6.6181811939763913E-7</c:v>
                </c:pt>
                <c:pt idx="64">
                  <c:v>-6.6181811939763913E-7</c:v>
                </c:pt>
                <c:pt idx="65">
                  <c:v>-6.6181811939763913E-7</c:v>
                </c:pt>
                <c:pt idx="66">
                  <c:v>-4.4304474457104032E-7</c:v>
                </c:pt>
                <c:pt idx="67">
                  <c:v>-4.4304474457104032E-7</c:v>
                </c:pt>
                <c:pt idx="68">
                  <c:v>-4.4304474457104032E-7</c:v>
                </c:pt>
                <c:pt idx="69">
                  <c:v>-2.7811502846010472E-7</c:v>
                </c:pt>
                <c:pt idx="70">
                  <c:v>-2.7811502846010472E-7</c:v>
                </c:pt>
                <c:pt idx="71">
                  <c:v>-2.7811502846010472E-7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D5-484E-94E6-71E90B5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tr-TR"/>
              <a:t>elative</a:t>
            </a:r>
            <a:r>
              <a:rPr lang="tr-TR" baseline="0"/>
              <a:t> </a:t>
            </a:r>
            <a:r>
              <a:rPr lang="en-US" baseline="0"/>
              <a:t>R</a:t>
            </a:r>
            <a:r>
              <a:rPr lang="tr-TR" baseline="0"/>
              <a:t>oughness</a:t>
            </a:r>
            <a:r>
              <a:rPr lang="en-US" baseline="0"/>
              <a:t> (</a:t>
            </a:r>
            <a:r>
              <a:rPr lang="el-GR" baseline="0"/>
              <a:t>ε/</a:t>
            </a:r>
            <a:r>
              <a:rPr lang="en-US" baseline="0"/>
              <a:t>D)</a:t>
            </a:r>
            <a:r>
              <a:rPr lang="tr-TR" baseline="0"/>
              <a:t>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Haaland Residual 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'Colebrook-Template'!$N$74:$N$145</c:f>
              <c:numCache>
                <c:formatCode>General</c:formatCode>
                <c:ptCount val="72"/>
                <c:pt idx="0">
                  <c:v>1.556256699821873E-4</c:v>
                </c:pt>
                <c:pt idx="1">
                  <c:v>1.556256699821873E-4</c:v>
                </c:pt>
                <c:pt idx="2">
                  <c:v>1.556256699821873E-4</c:v>
                </c:pt>
                <c:pt idx="3">
                  <c:v>-6.983186262590757E-6</c:v>
                </c:pt>
                <c:pt idx="4">
                  <c:v>-6.983186262590757E-6</c:v>
                </c:pt>
                <c:pt idx="5">
                  <c:v>-6.983186262590757E-6</c:v>
                </c:pt>
                <c:pt idx="6">
                  <c:v>-7.2438322746004591E-5</c:v>
                </c:pt>
                <c:pt idx="7">
                  <c:v>-7.2438322746004591E-5</c:v>
                </c:pt>
                <c:pt idx="8">
                  <c:v>-7.2438322746004591E-5</c:v>
                </c:pt>
                <c:pt idx="9">
                  <c:v>-6.8315468762313036E-5</c:v>
                </c:pt>
                <c:pt idx="10">
                  <c:v>-6.8315468762313036E-5</c:v>
                </c:pt>
                <c:pt idx="11">
                  <c:v>-6.8315468762313036E-5</c:v>
                </c:pt>
                <c:pt idx="12">
                  <c:v>-5.8121134402254471E-5</c:v>
                </c:pt>
                <c:pt idx="13">
                  <c:v>-5.8121134402254471E-5</c:v>
                </c:pt>
                <c:pt idx="14">
                  <c:v>-5.8121134402254471E-5</c:v>
                </c:pt>
                <c:pt idx="15">
                  <c:v>-3.5113372517048269E-5</c:v>
                </c:pt>
                <c:pt idx="16">
                  <c:v>-3.5113372517048269E-5</c:v>
                </c:pt>
                <c:pt idx="17">
                  <c:v>-3.5113372517048269E-5</c:v>
                </c:pt>
                <c:pt idx="18">
                  <c:v>-1.0094516021165456E-5</c:v>
                </c:pt>
                <c:pt idx="19">
                  <c:v>-1.0094516021165456E-5</c:v>
                </c:pt>
                <c:pt idx="20">
                  <c:v>-1.0094516021165456E-5</c:v>
                </c:pt>
                <c:pt idx="21">
                  <c:v>1.2114108869233642E-5</c:v>
                </c:pt>
                <c:pt idx="22">
                  <c:v>1.2114108869233642E-5</c:v>
                </c:pt>
                <c:pt idx="23">
                  <c:v>1.2114108869233642E-5</c:v>
                </c:pt>
                <c:pt idx="24">
                  <c:v>2.9982151552511438E-5</c:v>
                </c:pt>
                <c:pt idx="25">
                  <c:v>2.9982151552511438E-5</c:v>
                </c:pt>
                <c:pt idx="26">
                  <c:v>2.9982151552511438E-5</c:v>
                </c:pt>
                <c:pt idx="27">
                  <c:v>4.3564693493029771E-5</c:v>
                </c:pt>
                <c:pt idx="28">
                  <c:v>4.3564693493029771E-5</c:v>
                </c:pt>
                <c:pt idx="29">
                  <c:v>4.3564693493029771E-5</c:v>
                </c:pt>
                <c:pt idx="30">
                  <c:v>5.355341703521671E-5</c:v>
                </c:pt>
                <c:pt idx="31">
                  <c:v>5.355341703521671E-5</c:v>
                </c:pt>
                <c:pt idx="32">
                  <c:v>5.355341703521671E-5</c:v>
                </c:pt>
                <c:pt idx="33">
                  <c:v>6.0756682127953432E-5</c:v>
                </c:pt>
                <c:pt idx="34">
                  <c:v>6.0756682127953432E-5</c:v>
                </c:pt>
                <c:pt idx="35">
                  <c:v>6.0756682127953432E-5</c:v>
                </c:pt>
                <c:pt idx="36">
                  <c:v>6.5838550255103989E-5</c:v>
                </c:pt>
                <c:pt idx="37">
                  <c:v>6.5838550255103989E-5</c:v>
                </c:pt>
                <c:pt idx="38">
                  <c:v>6.5838550255103989E-5</c:v>
                </c:pt>
                <c:pt idx="39">
                  <c:v>6.9388269295041216E-5</c:v>
                </c:pt>
                <c:pt idx="40">
                  <c:v>6.9388269295041216E-5</c:v>
                </c:pt>
                <c:pt idx="41">
                  <c:v>6.9388269295041216E-5</c:v>
                </c:pt>
                <c:pt idx="42">
                  <c:v>7.185107779691946E-5</c:v>
                </c:pt>
                <c:pt idx="43">
                  <c:v>7.185107779691946E-5</c:v>
                </c:pt>
                <c:pt idx="44">
                  <c:v>7.185107779691946E-5</c:v>
                </c:pt>
                <c:pt idx="45">
                  <c:v>7.3551950546701939E-5</c:v>
                </c:pt>
                <c:pt idx="46">
                  <c:v>7.3551950546701939E-5</c:v>
                </c:pt>
                <c:pt idx="47">
                  <c:v>7.3551950546701939E-5</c:v>
                </c:pt>
                <c:pt idx="48">
                  <c:v>7.4722948245550813E-5</c:v>
                </c:pt>
                <c:pt idx="49">
                  <c:v>7.4722948245550813E-5</c:v>
                </c:pt>
                <c:pt idx="50">
                  <c:v>7.4722948245550813E-5</c:v>
                </c:pt>
                <c:pt idx="51">
                  <c:v>7.5527427161548033E-5</c:v>
                </c:pt>
                <c:pt idx="52">
                  <c:v>7.5527427161548033E-5</c:v>
                </c:pt>
                <c:pt idx="53">
                  <c:v>7.5527427161548033E-5</c:v>
                </c:pt>
                <c:pt idx="54">
                  <c:v>7.6079301403207678E-5</c:v>
                </c:pt>
                <c:pt idx="55">
                  <c:v>7.6079301403207678E-5</c:v>
                </c:pt>
                <c:pt idx="56">
                  <c:v>7.6079301403207678E-5</c:v>
                </c:pt>
                <c:pt idx="57">
                  <c:v>7.6457512717398313E-5</c:v>
                </c:pt>
                <c:pt idx="58">
                  <c:v>7.6457512717398313E-5</c:v>
                </c:pt>
                <c:pt idx="59">
                  <c:v>7.6457512717398313E-5</c:v>
                </c:pt>
                <c:pt idx="60">
                  <c:v>7.6716533019223487E-5</c:v>
                </c:pt>
                <c:pt idx="61">
                  <c:v>7.6716533019223487E-5</c:v>
                </c:pt>
                <c:pt idx="62">
                  <c:v>7.6716533019223487E-5</c:v>
                </c:pt>
                <c:pt idx="63">
                  <c:v>7.6893842314559868E-5</c:v>
                </c:pt>
                <c:pt idx="64">
                  <c:v>7.6893842314559868E-5</c:v>
                </c:pt>
                <c:pt idx="65">
                  <c:v>7.6893842314559868E-5</c:v>
                </c:pt>
                <c:pt idx="66">
                  <c:v>7.7015178761741243E-5</c:v>
                </c:pt>
                <c:pt idx="67">
                  <c:v>7.7015178761741243E-5</c:v>
                </c:pt>
                <c:pt idx="68">
                  <c:v>7.7015178761741243E-5</c:v>
                </c:pt>
                <c:pt idx="69">
                  <c:v>7.7098193795414882E-5</c:v>
                </c:pt>
                <c:pt idx="70">
                  <c:v>7.7098193795414882E-5</c:v>
                </c:pt>
                <c:pt idx="71">
                  <c:v>7.7098193795414882E-5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D-4B0B-947D-EE8162E886FD}"/>
            </c:ext>
          </c:extLst>
        </c:ser>
        <c:ser>
          <c:idx val="1"/>
          <c:order val="1"/>
          <c:tx>
            <c:v>Swamee-Jain Residual f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'Colebrook-Template'!$O$74:$O$145</c:f>
              <c:numCache>
                <c:formatCode>General</c:formatCode>
                <c:ptCount val="72"/>
                <c:pt idx="0">
                  <c:v>1.5343390999528472E-3</c:v>
                </c:pt>
                <c:pt idx="1">
                  <c:v>1.5343390999528472E-3</c:v>
                </c:pt>
                <c:pt idx="2">
                  <c:v>1.5343390999528472E-3</c:v>
                </c:pt>
                <c:pt idx="3">
                  <c:v>1.2212434528708557E-3</c:v>
                </c:pt>
                <c:pt idx="4">
                  <c:v>1.2212434528708557E-3</c:v>
                </c:pt>
                <c:pt idx="5">
                  <c:v>1.2212434528708557E-3</c:v>
                </c:pt>
                <c:pt idx="6">
                  <c:v>9.9308226110243064E-4</c:v>
                </c:pt>
                <c:pt idx="7">
                  <c:v>9.9308226110243064E-4</c:v>
                </c:pt>
                <c:pt idx="8">
                  <c:v>9.9308226110243064E-4</c:v>
                </c:pt>
                <c:pt idx="9">
                  <c:v>8.3038116922078131E-4</c:v>
                </c:pt>
                <c:pt idx="10">
                  <c:v>8.3038116922078131E-4</c:v>
                </c:pt>
                <c:pt idx="11">
                  <c:v>8.3038116922078131E-4</c:v>
                </c:pt>
                <c:pt idx="12">
                  <c:v>6.7869590360850052E-4</c:v>
                </c:pt>
                <c:pt idx="13">
                  <c:v>6.7869590360850052E-4</c:v>
                </c:pt>
                <c:pt idx="14">
                  <c:v>6.7869590360850052E-4</c:v>
                </c:pt>
                <c:pt idx="15">
                  <c:v>5.5228146653272386E-4</c:v>
                </c:pt>
                <c:pt idx="16">
                  <c:v>5.5228146653272386E-4</c:v>
                </c:pt>
                <c:pt idx="17">
                  <c:v>5.5228146653272386E-4</c:v>
                </c:pt>
                <c:pt idx="18">
                  <c:v>4.4529497077851199E-4</c:v>
                </c:pt>
                <c:pt idx="19">
                  <c:v>4.4529497077851199E-4</c:v>
                </c:pt>
                <c:pt idx="20">
                  <c:v>4.4529497077851199E-4</c:v>
                </c:pt>
                <c:pt idx="21">
                  <c:v>3.5502870947964893E-4</c:v>
                </c:pt>
                <c:pt idx="22">
                  <c:v>3.5502870947964893E-4</c:v>
                </c:pt>
                <c:pt idx="23">
                  <c:v>3.5502870947964893E-4</c:v>
                </c:pt>
                <c:pt idx="24">
                  <c:v>2.7985882998819711E-4</c:v>
                </c:pt>
                <c:pt idx="25">
                  <c:v>2.7985882998819711E-4</c:v>
                </c:pt>
                <c:pt idx="26">
                  <c:v>2.7985882998819711E-4</c:v>
                </c:pt>
                <c:pt idx="27">
                  <c:v>2.1828327873088527E-4</c:v>
                </c:pt>
                <c:pt idx="28">
                  <c:v>2.1828327873088527E-4</c:v>
                </c:pt>
                <c:pt idx="29">
                  <c:v>2.1828327873088527E-4</c:v>
                </c:pt>
                <c:pt idx="30">
                  <c:v>1.6869317393377464E-4</c:v>
                </c:pt>
                <c:pt idx="31">
                  <c:v>1.6869317393377464E-4</c:v>
                </c:pt>
                <c:pt idx="32">
                  <c:v>1.6869317393377464E-4</c:v>
                </c:pt>
                <c:pt idx="33">
                  <c:v>1.2937424169431194E-4</c:v>
                </c:pt>
                <c:pt idx="34">
                  <c:v>1.2937424169431194E-4</c:v>
                </c:pt>
                <c:pt idx="35">
                  <c:v>1.2937424169431194E-4</c:v>
                </c:pt>
                <c:pt idx="36">
                  <c:v>9.8567187925065192E-5</c:v>
                </c:pt>
                <c:pt idx="37">
                  <c:v>9.8567187925065192E-5</c:v>
                </c:pt>
                <c:pt idx="38">
                  <c:v>9.8567187925065192E-5</c:v>
                </c:pt>
                <c:pt idx="39">
                  <c:v>7.4700868622330774E-5</c:v>
                </c:pt>
                <c:pt idx="40">
                  <c:v>7.4700868622330774E-5</c:v>
                </c:pt>
                <c:pt idx="41">
                  <c:v>7.4700868622330774E-5</c:v>
                </c:pt>
                <c:pt idx="42">
                  <c:v>5.6387848117060713E-5</c:v>
                </c:pt>
                <c:pt idx="43">
                  <c:v>5.6387848117060713E-5</c:v>
                </c:pt>
                <c:pt idx="44">
                  <c:v>5.6387848117060713E-5</c:v>
                </c:pt>
                <c:pt idx="45">
                  <c:v>4.2449358870988441E-5</c:v>
                </c:pt>
                <c:pt idx="46">
                  <c:v>4.2449358870988441E-5</c:v>
                </c:pt>
                <c:pt idx="47">
                  <c:v>4.2449358870988441E-5</c:v>
                </c:pt>
                <c:pt idx="48">
                  <c:v>3.1913061283320165E-5</c:v>
                </c:pt>
                <c:pt idx="49">
                  <c:v>3.1913061283320165E-5</c:v>
                </c:pt>
                <c:pt idx="50">
                  <c:v>3.1913061283320165E-5</c:v>
                </c:pt>
                <c:pt idx="51">
                  <c:v>2.3995096295040264E-5</c:v>
                </c:pt>
                <c:pt idx="52">
                  <c:v>2.3995096295040264E-5</c:v>
                </c:pt>
                <c:pt idx="53">
                  <c:v>2.3995096295040264E-5</c:v>
                </c:pt>
                <c:pt idx="54">
                  <c:v>1.807473234840401E-5</c:v>
                </c:pt>
                <c:pt idx="55">
                  <c:v>1.807473234840401E-5</c:v>
                </c:pt>
                <c:pt idx="56">
                  <c:v>1.807473234840401E-5</c:v>
                </c:pt>
                <c:pt idx="57">
                  <c:v>1.3667282402624048E-5</c:v>
                </c:pt>
                <c:pt idx="58">
                  <c:v>1.3667282402624048E-5</c:v>
                </c:pt>
                <c:pt idx="59">
                  <c:v>1.3667282402624048E-5</c:v>
                </c:pt>
                <c:pt idx="60">
                  <c:v>1.039861065085107E-5</c:v>
                </c:pt>
                <c:pt idx="61">
                  <c:v>1.039861065085107E-5</c:v>
                </c:pt>
                <c:pt idx="62">
                  <c:v>1.039861065085107E-5</c:v>
                </c:pt>
                <c:pt idx="63">
                  <c:v>7.982590345644025E-6</c:v>
                </c:pt>
                <c:pt idx="64">
                  <c:v>7.982590345644025E-6</c:v>
                </c:pt>
                <c:pt idx="65">
                  <c:v>7.982590345644025E-6</c:v>
                </c:pt>
                <c:pt idx="66">
                  <c:v>6.2020887873770469E-6</c:v>
                </c:pt>
                <c:pt idx="67">
                  <c:v>6.2020887873770469E-6</c:v>
                </c:pt>
                <c:pt idx="68">
                  <c:v>6.2020887873770469E-6</c:v>
                </c:pt>
                <c:pt idx="69">
                  <c:v>4.8933966039985122E-6</c:v>
                </c:pt>
                <c:pt idx="70">
                  <c:v>4.8933966039985122E-6</c:v>
                </c:pt>
                <c:pt idx="71">
                  <c:v>4.8933966039985122E-6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D-4B0B-947D-EE8162E886FD}"/>
            </c:ext>
          </c:extLst>
        </c:ser>
        <c:ser>
          <c:idx val="2"/>
          <c:order val="2"/>
          <c:tx>
            <c:v>Serghides Residual f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'Colebrook-Template'!$A$74:$A$145</c:f>
              <c:numCache>
                <c:formatCode>General</c:formatCode>
                <c:ptCount val="72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5849</c:v>
                </c:pt>
                <c:pt idx="4">
                  <c:v>5849</c:v>
                </c:pt>
                <c:pt idx="5">
                  <c:v>5849</c:v>
                </c:pt>
                <c:pt idx="6">
                  <c:v>8553</c:v>
                </c:pt>
                <c:pt idx="7">
                  <c:v>8553</c:v>
                </c:pt>
                <c:pt idx="8">
                  <c:v>8553</c:v>
                </c:pt>
                <c:pt idx="9">
                  <c:v>12508</c:v>
                </c:pt>
                <c:pt idx="10">
                  <c:v>12508</c:v>
                </c:pt>
                <c:pt idx="11">
                  <c:v>12508</c:v>
                </c:pt>
                <c:pt idx="12">
                  <c:v>18290</c:v>
                </c:pt>
                <c:pt idx="13">
                  <c:v>18290</c:v>
                </c:pt>
                <c:pt idx="14">
                  <c:v>18290</c:v>
                </c:pt>
                <c:pt idx="15">
                  <c:v>26746</c:v>
                </c:pt>
                <c:pt idx="16">
                  <c:v>26746</c:v>
                </c:pt>
                <c:pt idx="17">
                  <c:v>26746</c:v>
                </c:pt>
                <c:pt idx="18">
                  <c:v>39110</c:v>
                </c:pt>
                <c:pt idx="19">
                  <c:v>39110</c:v>
                </c:pt>
                <c:pt idx="20">
                  <c:v>39110</c:v>
                </c:pt>
                <c:pt idx="21">
                  <c:v>57191</c:v>
                </c:pt>
                <c:pt idx="22">
                  <c:v>57191</c:v>
                </c:pt>
                <c:pt idx="23">
                  <c:v>57191</c:v>
                </c:pt>
                <c:pt idx="24">
                  <c:v>83631</c:v>
                </c:pt>
                <c:pt idx="25">
                  <c:v>83631</c:v>
                </c:pt>
                <c:pt idx="26">
                  <c:v>83631</c:v>
                </c:pt>
                <c:pt idx="27">
                  <c:v>122294</c:v>
                </c:pt>
                <c:pt idx="28">
                  <c:v>122294</c:v>
                </c:pt>
                <c:pt idx="29">
                  <c:v>122294</c:v>
                </c:pt>
                <c:pt idx="30">
                  <c:v>178831</c:v>
                </c:pt>
                <c:pt idx="31">
                  <c:v>178831</c:v>
                </c:pt>
                <c:pt idx="32">
                  <c:v>178831</c:v>
                </c:pt>
                <c:pt idx="33">
                  <c:v>261506</c:v>
                </c:pt>
                <c:pt idx="34">
                  <c:v>261506</c:v>
                </c:pt>
                <c:pt idx="35">
                  <c:v>261506</c:v>
                </c:pt>
                <c:pt idx="36">
                  <c:v>382401</c:v>
                </c:pt>
                <c:pt idx="37">
                  <c:v>382401</c:v>
                </c:pt>
                <c:pt idx="38">
                  <c:v>382401</c:v>
                </c:pt>
                <c:pt idx="39">
                  <c:v>559187</c:v>
                </c:pt>
                <c:pt idx="40">
                  <c:v>559187</c:v>
                </c:pt>
                <c:pt idx="41">
                  <c:v>559187</c:v>
                </c:pt>
                <c:pt idx="42">
                  <c:v>817703</c:v>
                </c:pt>
                <c:pt idx="43">
                  <c:v>817703</c:v>
                </c:pt>
                <c:pt idx="44">
                  <c:v>817703</c:v>
                </c:pt>
                <c:pt idx="45">
                  <c:v>1195732</c:v>
                </c:pt>
                <c:pt idx="46">
                  <c:v>1195732</c:v>
                </c:pt>
                <c:pt idx="47">
                  <c:v>1195732</c:v>
                </c:pt>
                <c:pt idx="48">
                  <c:v>1748526</c:v>
                </c:pt>
                <c:pt idx="49">
                  <c:v>1748526</c:v>
                </c:pt>
                <c:pt idx="50">
                  <c:v>1748526</c:v>
                </c:pt>
                <c:pt idx="51">
                  <c:v>2556881</c:v>
                </c:pt>
                <c:pt idx="52">
                  <c:v>2556881</c:v>
                </c:pt>
                <c:pt idx="53">
                  <c:v>2556881</c:v>
                </c:pt>
                <c:pt idx="54">
                  <c:v>3738942</c:v>
                </c:pt>
                <c:pt idx="55">
                  <c:v>3738942</c:v>
                </c:pt>
                <c:pt idx="56">
                  <c:v>3738942</c:v>
                </c:pt>
                <c:pt idx="57">
                  <c:v>5467477</c:v>
                </c:pt>
                <c:pt idx="58">
                  <c:v>5467477</c:v>
                </c:pt>
                <c:pt idx="59">
                  <c:v>5467477</c:v>
                </c:pt>
                <c:pt idx="60">
                  <c:v>7995124</c:v>
                </c:pt>
                <c:pt idx="61">
                  <c:v>7995124</c:v>
                </c:pt>
                <c:pt idx="62">
                  <c:v>7995124</c:v>
                </c:pt>
                <c:pt idx="63">
                  <c:v>11691318</c:v>
                </c:pt>
                <c:pt idx="64">
                  <c:v>11691318</c:v>
                </c:pt>
                <c:pt idx="65">
                  <c:v>11691318</c:v>
                </c:pt>
                <c:pt idx="66">
                  <c:v>17096285</c:v>
                </c:pt>
                <c:pt idx="67">
                  <c:v>17096285</c:v>
                </c:pt>
                <c:pt idx="68">
                  <c:v>17096285</c:v>
                </c:pt>
                <c:pt idx="69">
                  <c:v>25000000</c:v>
                </c:pt>
                <c:pt idx="70">
                  <c:v>25000000</c:v>
                </c:pt>
                <c:pt idx="71">
                  <c:v>25000000</c:v>
                </c:pt>
              </c:numCache>
            </c:numRef>
          </c:xVal>
          <c:yVal>
            <c:numRef>
              <c:f>'Colebrook-Template'!$M$74:$M$145</c:f>
              <c:numCache>
                <c:formatCode>General</c:formatCode>
                <c:ptCount val="72"/>
                <c:pt idx="0">
                  <c:v>2.1154196948591775E-6</c:v>
                </c:pt>
                <c:pt idx="1">
                  <c:v>2.1154196948591775E-6</c:v>
                </c:pt>
                <c:pt idx="2">
                  <c:v>2.1154196948591775E-6</c:v>
                </c:pt>
                <c:pt idx="3">
                  <c:v>7.0721426581599189E-7</c:v>
                </c:pt>
                <c:pt idx="4">
                  <c:v>7.0721426581599189E-7</c:v>
                </c:pt>
                <c:pt idx="5">
                  <c:v>7.0721426581599189E-7</c:v>
                </c:pt>
                <c:pt idx="6">
                  <c:v>2.4352842449559819E-7</c:v>
                </c:pt>
                <c:pt idx="7">
                  <c:v>2.4352842449559819E-7</c:v>
                </c:pt>
                <c:pt idx="8">
                  <c:v>2.4352842449559819E-7</c:v>
                </c:pt>
                <c:pt idx="9">
                  <c:v>1.468778263816195E-5</c:v>
                </c:pt>
                <c:pt idx="10">
                  <c:v>1.468778263816195E-5</c:v>
                </c:pt>
                <c:pt idx="11">
                  <c:v>1.468778263816195E-5</c:v>
                </c:pt>
                <c:pt idx="12">
                  <c:v>8.4091926561696839E-6</c:v>
                </c:pt>
                <c:pt idx="13">
                  <c:v>8.4091926561696839E-6</c:v>
                </c:pt>
                <c:pt idx="14">
                  <c:v>8.4091926561696839E-6</c:v>
                </c:pt>
                <c:pt idx="15">
                  <c:v>5.2309539654363246E-6</c:v>
                </c:pt>
                <c:pt idx="16">
                  <c:v>5.2309539654363246E-6</c:v>
                </c:pt>
                <c:pt idx="17">
                  <c:v>5.2309539654363246E-6</c:v>
                </c:pt>
                <c:pt idx="18">
                  <c:v>3.5517871124282618E-6</c:v>
                </c:pt>
                <c:pt idx="19">
                  <c:v>3.5517871124282618E-6</c:v>
                </c:pt>
                <c:pt idx="20">
                  <c:v>3.5517871124282618E-6</c:v>
                </c:pt>
                <c:pt idx="21">
                  <c:v>2.6214117240033752E-6</c:v>
                </c:pt>
                <c:pt idx="22">
                  <c:v>2.6214117240033752E-6</c:v>
                </c:pt>
                <c:pt idx="23">
                  <c:v>2.6214117240033752E-6</c:v>
                </c:pt>
                <c:pt idx="24">
                  <c:v>2.0818162064992207E-6</c:v>
                </c:pt>
                <c:pt idx="25">
                  <c:v>2.0818162064992207E-6</c:v>
                </c:pt>
                <c:pt idx="26">
                  <c:v>2.0818162064992207E-6</c:v>
                </c:pt>
                <c:pt idx="27">
                  <c:v>1.7560190652757268E-6</c:v>
                </c:pt>
                <c:pt idx="28">
                  <c:v>1.7560190652757268E-6</c:v>
                </c:pt>
                <c:pt idx="29">
                  <c:v>1.7560190652757268E-6</c:v>
                </c:pt>
                <c:pt idx="30">
                  <c:v>1.5762251311182696E-6</c:v>
                </c:pt>
                <c:pt idx="31">
                  <c:v>1.5762251311182696E-6</c:v>
                </c:pt>
                <c:pt idx="32">
                  <c:v>1.5762251311182696E-6</c:v>
                </c:pt>
                <c:pt idx="33">
                  <c:v>1.5045920412418146E-6</c:v>
                </c:pt>
                <c:pt idx="34">
                  <c:v>1.5045920412418146E-6</c:v>
                </c:pt>
                <c:pt idx="35">
                  <c:v>1.5045920412418146E-6</c:v>
                </c:pt>
                <c:pt idx="36">
                  <c:v>1.4567786007085859E-6</c:v>
                </c:pt>
                <c:pt idx="37">
                  <c:v>1.4567786007085859E-6</c:v>
                </c:pt>
                <c:pt idx="38">
                  <c:v>1.4567786007085859E-6</c:v>
                </c:pt>
                <c:pt idx="39">
                  <c:v>1.4246261030997909E-6</c:v>
                </c:pt>
                <c:pt idx="40">
                  <c:v>1.4246261030997909E-6</c:v>
                </c:pt>
                <c:pt idx="41">
                  <c:v>1.4246261030997909E-6</c:v>
                </c:pt>
                <c:pt idx="42">
                  <c:v>1.4028922756051387E-6</c:v>
                </c:pt>
                <c:pt idx="43">
                  <c:v>1.4028922756051387E-6</c:v>
                </c:pt>
                <c:pt idx="44">
                  <c:v>1.4028922756051387E-6</c:v>
                </c:pt>
                <c:pt idx="45">
                  <c:v>1.3881479170169131E-6</c:v>
                </c:pt>
                <c:pt idx="46">
                  <c:v>1.3881479170169131E-6</c:v>
                </c:pt>
                <c:pt idx="47">
                  <c:v>1.3881479170169131E-6</c:v>
                </c:pt>
                <c:pt idx="48">
                  <c:v>1.3781201870718962E-6</c:v>
                </c:pt>
                <c:pt idx="49">
                  <c:v>1.3781201870718962E-6</c:v>
                </c:pt>
                <c:pt idx="50">
                  <c:v>1.3781201870718962E-6</c:v>
                </c:pt>
                <c:pt idx="51">
                  <c:v>1.3712884905023315E-6</c:v>
                </c:pt>
                <c:pt idx="52">
                  <c:v>1.3712884905023315E-6</c:v>
                </c:pt>
                <c:pt idx="53">
                  <c:v>1.3712884905023315E-6</c:v>
                </c:pt>
                <c:pt idx="54">
                  <c:v>1.3666286794028482E-6</c:v>
                </c:pt>
                <c:pt idx="55">
                  <c:v>1.3666286794028482E-6</c:v>
                </c:pt>
                <c:pt idx="56">
                  <c:v>1.3666286794028482E-6</c:v>
                </c:pt>
                <c:pt idx="57">
                  <c:v>1.3634476906526638E-6</c:v>
                </c:pt>
                <c:pt idx="58">
                  <c:v>1.3634476906526638E-6</c:v>
                </c:pt>
                <c:pt idx="59">
                  <c:v>1.3634476906526638E-6</c:v>
                </c:pt>
                <c:pt idx="60">
                  <c:v>1.3612749987651496E-6</c:v>
                </c:pt>
                <c:pt idx="61">
                  <c:v>1.3612749987651496E-6</c:v>
                </c:pt>
                <c:pt idx="62">
                  <c:v>1.3612749987651496E-6</c:v>
                </c:pt>
                <c:pt idx="63">
                  <c:v>1.3597904304288311E-6</c:v>
                </c:pt>
                <c:pt idx="64">
                  <c:v>1.3597904304288311E-6</c:v>
                </c:pt>
                <c:pt idx="65">
                  <c:v>1.3597904304288311E-6</c:v>
                </c:pt>
                <c:pt idx="66">
                  <c:v>1.3587757815985979E-6</c:v>
                </c:pt>
                <c:pt idx="67">
                  <c:v>1.3587757815985979E-6</c:v>
                </c:pt>
                <c:pt idx="68">
                  <c:v>1.3587757815985979E-6</c:v>
                </c:pt>
                <c:pt idx="69">
                  <c:v>1.3580821816155941E-6</c:v>
                </c:pt>
                <c:pt idx="70">
                  <c:v>1.3580821816155941E-6</c:v>
                </c:pt>
                <c:pt idx="71">
                  <c:v>1.3580821816155941E-6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FD-4B0B-947D-EE8162E8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9904"/>
        <c:axId val="31253056"/>
      </c:scatterChart>
      <c:valAx>
        <c:axId val="36099904"/>
        <c:scaling>
          <c:logBase val="10"/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Reynolds Number, 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253056"/>
        <c:crosses val="autoZero"/>
        <c:crossBetween val="midCat"/>
      </c:valAx>
      <c:valAx>
        <c:axId val="31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Residual Friction Factor,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tr-TR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301013</xdr:colOff>
      <xdr:row>1</xdr:row>
      <xdr:rowOff>125506</xdr:rowOff>
    </xdr:from>
    <xdr:to>
      <xdr:col>31</xdr:col>
      <xdr:colOff>330331</xdr:colOff>
      <xdr:row>27</xdr:row>
      <xdr:rowOff>12575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AC9A8D2-D096-4991-B06D-FDB28446F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295835</xdr:colOff>
      <xdr:row>30</xdr:row>
      <xdr:rowOff>80682</xdr:rowOff>
    </xdr:from>
    <xdr:to>
      <xdr:col>31</xdr:col>
      <xdr:colOff>325153</xdr:colOff>
      <xdr:row>55</xdr:row>
      <xdr:rowOff>147046</xdr:rowOff>
    </xdr:to>
    <xdr:graphicFrame macro="">
      <xdr:nvGraphicFramePr>
        <xdr:cNvPr id="6" name="Grafik 2">
          <a:extLst>
            <a:ext uri="{FF2B5EF4-FFF2-40B4-BE49-F238E27FC236}">
              <a16:creationId xmlns:a16="http://schemas.microsoft.com/office/drawing/2014/main" id="{09DA9E48-BA84-4C31-A012-FC942F6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448235</xdr:colOff>
      <xdr:row>57</xdr:row>
      <xdr:rowOff>161364</xdr:rowOff>
    </xdr:from>
    <xdr:to>
      <xdr:col>31</xdr:col>
      <xdr:colOff>477553</xdr:colOff>
      <xdr:row>83</xdr:row>
      <xdr:rowOff>48433</xdr:rowOff>
    </xdr:to>
    <xdr:graphicFrame macro="">
      <xdr:nvGraphicFramePr>
        <xdr:cNvPr id="7" name="Grafik 2">
          <a:extLst>
            <a:ext uri="{FF2B5EF4-FFF2-40B4-BE49-F238E27FC236}">
              <a16:creationId xmlns:a16="http://schemas.microsoft.com/office/drawing/2014/main" id="{7E16C732-5604-4550-A0E0-5DDFF29A6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788894</xdr:colOff>
      <xdr:row>85</xdr:row>
      <xdr:rowOff>116541</xdr:rowOff>
    </xdr:from>
    <xdr:to>
      <xdr:col>32</xdr:col>
      <xdr:colOff>208612</xdr:colOff>
      <xdr:row>111</xdr:row>
      <xdr:rowOff>3610</xdr:rowOff>
    </xdr:to>
    <xdr:graphicFrame macro="">
      <xdr:nvGraphicFramePr>
        <xdr:cNvPr id="8" name="Grafik 2">
          <a:extLst>
            <a:ext uri="{FF2B5EF4-FFF2-40B4-BE49-F238E27FC236}">
              <a16:creationId xmlns:a16="http://schemas.microsoft.com/office/drawing/2014/main" id="{2F7D88AA-205C-44CA-9C11-FA92FC5C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797859</xdr:colOff>
      <xdr:row>114</xdr:row>
      <xdr:rowOff>17929</xdr:rowOff>
    </xdr:from>
    <xdr:to>
      <xdr:col>32</xdr:col>
      <xdr:colOff>217577</xdr:colOff>
      <xdr:row>139</xdr:row>
      <xdr:rowOff>84292</xdr:rowOff>
    </xdr:to>
    <xdr:graphicFrame macro="">
      <xdr:nvGraphicFramePr>
        <xdr:cNvPr id="9" name="Grafik 2">
          <a:extLst>
            <a:ext uri="{FF2B5EF4-FFF2-40B4-BE49-F238E27FC236}">
              <a16:creationId xmlns:a16="http://schemas.microsoft.com/office/drawing/2014/main" id="{3D71FC44-5F6D-40E5-A541-F8AC42C72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143</xdr:row>
      <xdr:rowOff>0</xdr:rowOff>
    </xdr:from>
    <xdr:to>
      <xdr:col>33</xdr:col>
      <xdr:colOff>92071</xdr:colOff>
      <xdr:row>168</xdr:row>
      <xdr:rowOff>66363</xdr:rowOff>
    </xdr:to>
    <xdr:graphicFrame macro="">
      <xdr:nvGraphicFramePr>
        <xdr:cNvPr id="10" name="Grafik 2">
          <a:extLst>
            <a:ext uri="{FF2B5EF4-FFF2-40B4-BE49-F238E27FC236}">
              <a16:creationId xmlns:a16="http://schemas.microsoft.com/office/drawing/2014/main" id="{B3C19EA9-BA56-4516-B4E2-70A29354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172</xdr:row>
      <xdr:rowOff>0</xdr:rowOff>
    </xdr:from>
    <xdr:to>
      <xdr:col>33</xdr:col>
      <xdr:colOff>92071</xdr:colOff>
      <xdr:row>197</xdr:row>
      <xdr:rowOff>66363</xdr:rowOff>
    </xdr:to>
    <xdr:graphicFrame macro="">
      <xdr:nvGraphicFramePr>
        <xdr:cNvPr id="11" name="Grafik 2">
          <a:extLst>
            <a:ext uri="{FF2B5EF4-FFF2-40B4-BE49-F238E27FC236}">
              <a16:creationId xmlns:a16="http://schemas.microsoft.com/office/drawing/2014/main" id="{EDE5A636-AFEE-44F0-926D-8F7CCCDE0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593912</xdr:colOff>
      <xdr:row>1</xdr:row>
      <xdr:rowOff>145677</xdr:rowOff>
    </xdr:from>
    <xdr:to>
      <xdr:col>46</xdr:col>
      <xdr:colOff>51731</xdr:colOff>
      <xdr:row>27</xdr:row>
      <xdr:rowOff>32746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D5CEAED-D3C5-4911-A1CC-0E18A17F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156882</xdr:colOff>
      <xdr:row>29</xdr:row>
      <xdr:rowOff>145677</xdr:rowOff>
    </xdr:from>
    <xdr:to>
      <xdr:col>46</xdr:col>
      <xdr:colOff>219819</xdr:colOff>
      <xdr:row>55</xdr:row>
      <xdr:rowOff>32746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B67D169F-C2A6-4D8F-B785-87EF8FE62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403411</xdr:colOff>
      <xdr:row>57</xdr:row>
      <xdr:rowOff>100853</xdr:rowOff>
    </xdr:from>
    <xdr:to>
      <xdr:col>46</xdr:col>
      <xdr:colOff>466348</xdr:colOff>
      <xdr:row>82</xdr:row>
      <xdr:rowOff>178422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79569F15-9D4B-4C17-9AE9-B452E876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87</xdr:row>
      <xdr:rowOff>0</xdr:rowOff>
    </xdr:from>
    <xdr:to>
      <xdr:col>47</xdr:col>
      <xdr:colOff>62937</xdr:colOff>
      <xdr:row>112</xdr:row>
      <xdr:rowOff>77569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96078ED9-E2B7-45B0-AB9D-C169EBA1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67235</xdr:colOff>
      <xdr:row>114</xdr:row>
      <xdr:rowOff>123264</xdr:rowOff>
    </xdr:from>
    <xdr:to>
      <xdr:col>47</xdr:col>
      <xdr:colOff>130172</xdr:colOff>
      <xdr:row>140</xdr:row>
      <xdr:rowOff>10333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B90849F4-CD17-4383-B02B-370A4ACE9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142</xdr:row>
      <xdr:rowOff>0</xdr:rowOff>
    </xdr:from>
    <xdr:to>
      <xdr:col>48</xdr:col>
      <xdr:colOff>62937</xdr:colOff>
      <xdr:row>167</xdr:row>
      <xdr:rowOff>77569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DE00F238-B2C0-4441-A040-72F8AAF33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170</xdr:row>
      <xdr:rowOff>0</xdr:rowOff>
    </xdr:from>
    <xdr:to>
      <xdr:col>48</xdr:col>
      <xdr:colOff>62937</xdr:colOff>
      <xdr:row>195</xdr:row>
      <xdr:rowOff>77569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1FBF1174-F85C-401C-B83D-D4BAB0D9B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0</xdr:colOff>
      <xdr:row>2</xdr:row>
      <xdr:rowOff>0</xdr:rowOff>
    </xdr:from>
    <xdr:to>
      <xdr:col>61</xdr:col>
      <xdr:colOff>62937</xdr:colOff>
      <xdr:row>27</xdr:row>
      <xdr:rowOff>77569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664340AD-87C0-48CB-BDA2-FA1CF2FB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62</xdr:col>
      <xdr:colOff>62937</xdr:colOff>
      <xdr:row>55</xdr:row>
      <xdr:rowOff>77569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1F40B9FB-097C-4DC0-9F1C-B02F39C0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0</xdr:colOff>
      <xdr:row>58</xdr:row>
      <xdr:rowOff>0</xdr:rowOff>
    </xdr:from>
    <xdr:to>
      <xdr:col>62</xdr:col>
      <xdr:colOff>62937</xdr:colOff>
      <xdr:row>83</xdr:row>
      <xdr:rowOff>77569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7942CD72-6177-4247-B403-27F38B7BC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86</xdr:row>
      <xdr:rowOff>0</xdr:rowOff>
    </xdr:from>
    <xdr:to>
      <xdr:col>62</xdr:col>
      <xdr:colOff>62937</xdr:colOff>
      <xdr:row>111</xdr:row>
      <xdr:rowOff>77569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ACD67851-D1E2-4284-BDC4-1BCF34107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0</xdr:colOff>
      <xdr:row>114</xdr:row>
      <xdr:rowOff>0</xdr:rowOff>
    </xdr:from>
    <xdr:to>
      <xdr:col>62</xdr:col>
      <xdr:colOff>62937</xdr:colOff>
      <xdr:row>139</xdr:row>
      <xdr:rowOff>77569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42905D20-A917-41D3-9A8D-D1AB70D8E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0</xdr:colOff>
      <xdr:row>142</xdr:row>
      <xdr:rowOff>0</xdr:rowOff>
    </xdr:from>
    <xdr:to>
      <xdr:col>63</xdr:col>
      <xdr:colOff>62937</xdr:colOff>
      <xdr:row>167</xdr:row>
      <xdr:rowOff>77569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6F76C1F2-54DF-43E0-A0F0-8769B628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170</xdr:row>
      <xdr:rowOff>0</xdr:rowOff>
    </xdr:from>
    <xdr:to>
      <xdr:col>63</xdr:col>
      <xdr:colOff>62937</xdr:colOff>
      <xdr:row>195</xdr:row>
      <xdr:rowOff>77569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36D9F1CE-26CB-4AB5-9E91-BA2D82321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123264</xdr:colOff>
      <xdr:row>1</xdr:row>
      <xdr:rowOff>134471</xdr:rowOff>
    </xdr:from>
    <xdr:to>
      <xdr:col>77</xdr:col>
      <xdr:colOff>186201</xdr:colOff>
      <xdr:row>27</xdr:row>
      <xdr:rowOff>21540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981F30D0-E864-48A2-9119-762C2DFEC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64</xdr:col>
      <xdr:colOff>0</xdr:colOff>
      <xdr:row>30</xdr:row>
      <xdr:rowOff>0</xdr:rowOff>
    </xdr:from>
    <xdr:to>
      <xdr:col>78</xdr:col>
      <xdr:colOff>62937</xdr:colOff>
      <xdr:row>55</xdr:row>
      <xdr:rowOff>77569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4E107A4C-6B69-4F99-8221-F2A6D79E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0</xdr:colOff>
      <xdr:row>59</xdr:row>
      <xdr:rowOff>0</xdr:rowOff>
    </xdr:from>
    <xdr:to>
      <xdr:col>78</xdr:col>
      <xdr:colOff>62937</xdr:colOff>
      <xdr:row>84</xdr:row>
      <xdr:rowOff>77569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AA417417-86D5-4FCA-9D13-3FB0E8821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64</xdr:col>
      <xdr:colOff>0</xdr:colOff>
      <xdr:row>87</xdr:row>
      <xdr:rowOff>0</xdr:rowOff>
    </xdr:from>
    <xdr:to>
      <xdr:col>78</xdr:col>
      <xdr:colOff>62937</xdr:colOff>
      <xdr:row>112</xdr:row>
      <xdr:rowOff>77569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8D094AF8-D283-485B-82D3-130D0BC5C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64</xdr:col>
      <xdr:colOff>0</xdr:colOff>
      <xdr:row>115</xdr:row>
      <xdr:rowOff>0</xdr:rowOff>
    </xdr:from>
    <xdr:to>
      <xdr:col>78</xdr:col>
      <xdr:colOff>62937</xdr:colOff>
      <xdr:row>140</xdr:row>
      <xdr:rowOff>77569</xdr:rowOff>
    </xdr:to>
    <xdr:graphicFrame macro="">
      <xdr:nvGraphicFramePr>
        <xdr:cNvPr id="31" name="Grafik 30">
          <a:extLst>
            <a:ext uri="{FF2B5EF4-FFF2-40B4-BE49-F238E27FC236}">
              <a16:creationId xmlns:a16="http://schemas.microsoft.com/office/drawing/2014/main" id="{8684A1D7-149D-4BF1-B142-7AE66D85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143</xdr:row>
      <xdr:rowOff>0</xdr:rowOff>
    </xdr:from>
    <xdr:to>
      <xdr:col>78</xdr:col>
      <xdr:colOff>62937</xdr:colOff>
      <xdr:row>168</xdr:row>
      <xdr:rowOff>77569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E19DF739-2FD9-4406-9D86-B3F0C6300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64</xdr:col>
      <xdr:colOff>0</xdr:colOff>
      <xdr:row>170</xdr:row>
      <xdr:rowOff>0</xdr:rowOff>
    </xdr:from>
    <xdr:to>
      <xdr:col>78</xdr:col>
      <xdr:colOff>62937</xdr:colOff>
      <xdr:row>195</xdr:row>
      <xdr:rowOff>77569</xdr:rowOff>
    </xdr:to>
    <xdr:graphicFrame macro="">
      <xdr:nvGraphicFramePr>
        <xdr:cNvPr id="34" name="Grafik 33">
          <a:extLst>
            <a:ext uri="{FF2B5EF4-FFF2-40B4-BE49-F238E27FC236}">
              <a16:creationId xmlns:a16="http://schemas.microsoft.com/office/drawing/2014/main" id="{2070CA41-D087-4204-947A-ABDB806B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26</xdr:col>
      <xdr:colOff>304800</xdr:colOff>
      <xdr:row>216</xdr:row>
      <xdr:rowOff>53789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C11B9E9-01CA-4E6F-B39F-FA29A6F13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58271</xdr:colOff>
      <xdr:row>217</xdr:row>
      <xdr:rowOff>107577</xdr:rowOff>
    </xdr:from>
    <xdr:to>
      <xdr:col>26</xdr:col>
      <xdr:colOff>363071</xdr:colOff>
      <xdr:row>232</xdr:row>
      <xdr:rowOff>161366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C6E8E21-21C8-420B-AB9E-215B4DFF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103095</xdr:colOff>
      <xdr:row>233</xdr:row>
      <xdr:rowOff>116542</xdr:rowOff>
    </xdr:from>
    <xdr:to>
      <xdr:col>26</xdr:col>
      <xdr:colOff>407895</xdr:colOff>
      <xdr:row>248</xdr:row>
      <xdr:rowOff>170330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E46EA0D-0BB8-47D6-830A-729C194FD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94130</xdr:colOff>
      <xdr:row>250</xdr:row>
      <xdr:rowOff>80683</xdr:rowOff>
    </xdr:from>
    <xdr:to>
      <xdr:col>27</xdr:col>
      <xdr:colOff>398930</xdr:colOff>
      <xdr:row>267</xdr:row>
      <xdr:rowOff>134471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9788EDD-F5D7-4DD7-AE82-D924F9BB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327212</xdr:colOff>
      <xdr:row>271</xdr:row>
      <xdr:rowOff>1</xdr:rowOff>
    </xdr:from>
    <xdr:to>
      <xdr:col>27</xdr:col>
      <xdr:colOff>22412</xdr:colOff>
      <xdr:row>288</xdr:row>
      <xdr:rowOff>53789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50208B1-E72B-475B-BDDA-5BDDC0723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345141</xdr:colOff>
      <xdr:row>289</xdr:row>
      <xdr:rowOff>53789</xdr:rowOff>
    </xdr:from>
    <xdr:to>
      <xdr:col>27</xdr:col>
      <xdr:colOff>40341</xdr:colOff>
      <xdr:row>304</xdr:row>
      <xdr:rowOff>107577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87E1E41-75A0-4708-97C9-78F48A61A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372035</xdr:colOff>
      <xdr:row>305</xdr:row>
      <xdr:rowOff>161365</xdr:rowOff>
    </xdr:from>
    <xdr:to>
      <xdr:col>27</xdr:col>
      <xdr:colOff>67235</xdr:colOff>
      <xdr:row>321</xdr:row>
      <xdr:rowOff>35859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31D227D7-723D-468E-956B-3C6E90C0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452717</xdr:colOff>
      <xdr:row>201</xdr:row>
      <xdr:rowOff>17929</xdr:rowOff>
    </xdr:from>
    <xdr:to>
      <xdr:col>35</xdr:col>
      <xdr:colOff>76200</xdr:colOff>
      <xdr:row>216</xdr:row>
      <xdr:rowOff>71718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CD4CB3B-DEE7-44F0-A21F-3DD472BE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587188</xdr:colOff>
      <xdr:row>217</xdr:row>
      <xdr:rowOff>89647</xdr:rowOff>
    </xdr:from>
    <xdr:to>
      <xdr:col>35</xdr:col>
      <xdr:colOff>210671</xdr:colOff>
      <xdr:row>232</xdr:row>
      <xdr:rowOff>143436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8F319F7-8C22-4EA5-8BA6-EBFDB54B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4482</xdr:colOff>
      <xdr:row>233</xdr:row>
      <xdr:rowOff>170331</xdr:rowOff>
    </xdr:from>
    <xdr:to>
      <xdr:col>35</xdr:col>
      <xdr:colOff>237565</xdr:colOff>
      <xdr:row>249</xdr:row>
      <xdr:rowOff>44825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6871302-7E56-46F4-AD8C-EE911996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27</xdr:col>
      <xdr:colOff>479612</xdr:colOff>
      <xdr:row>250</xdr:row>
      <xdr:rowOff>62754</xdr:rowOff>
    </xdr:from>
    <xdr:to>
      <xdr:col>36</xdr:col>
      <xdr:colOff>103095</xdr:colOff>
      <xdr:row>265</xdr:row>
      <xdr:rowOff>116542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BC2E2A9-1B7E-4FCE-9ADB-E33DBBF2E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174812</xdr:colOff>
      <xdr:row>270</xdr:row>
      <xdr:rowOff>35859</xdr:rowOff>
    </xdr:from>
    <xdr:to>
      <xdr:col>35</xdr:col>
      <xdr:colOff>407895</xdr:colOff>
      <xdr:row>285</xdr:row>
      <xdr:rowOff>89647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2A9318A6-3B34-457C-B97A-9E1ED464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27</xdr:col>
      <xdr:colOff>183777</xdr:colOff>
      <xdr:row>288</xdr:row>
      <xdr:rowOff>98612</xdr:rowOff>
    </xdr:from>
    <xdr:to>
      <xdr:col>35</xdr:col>
      <xdr:colOff>416860</xdr:colOff>
      <xdr:row>303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A63BD41-358D-46BB-9A8B-9C9569EE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309282</xdr:colOff>
      <xdr:row>305</xdr:row>
      <xdr:rowOff>53789</xdr:rowOff>
    </xdr:from>
    <xdr:to>
      <xdr:col>35</xdr:col>
      <xdr:colOff>542365</xdr:colOff>
      <xdr:row>320</xdr:row>
      <xdr:rowOff>107577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2A83B1F-6C07-4F0E-9940-767FCD621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S535"/>
  <sheetViews>
    <sheetView tabSelected="1" zoomScale="85" zoomScaleNormal="85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T199" sqref="T199"/>
    </sheetView>
  </sheetViews>
  <sheetFormatPr defaultRowHeight="14.4" x14ac:dyDescent="0.3"/>
  <cols>
    <col min="1" max="3" width="14.6640625" customWidth="1"/>
    <col min="4" max="8" width="18.6640625" customWidth="1"/>
    <col min="9" max="9" width="19" customWidth="1"/>
    <col min="10" max="14" width="18.6640625" customWidth="1"/>
    <col min="15" max="15" width="20.5546875" bestFit="1" customWidth="1"/>
    <col min="16" max="18" width="20.5546875" customWidth="1"/>
    <col min="19" max="19" width="18.6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</v>
      </c>
      <c r="N1" s="1" t="s">
        <v>24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12</v>
      </c>
    </row>
    <row r="2" spans="1:19" x14ac:dyDescent="0.3">
      <c r="A2" s="3">
        <v>4000</v>
      </c>
      <c r="B2">
        <v>0</v>
      </c>
      <c r="C2">
        <v>0.05</v>
      </c>
      <c r="D2">
        <f t="shared" ref="D2:D65" si="0">-2*LOG10(B2/3.7 + 12/A2)</f>
        <v>5.0457574905606748</v>
      </c>
      <c r="E2">
        <f t="shared" ref="E2:E65" si="1">-2*LOG10(B2/3.7 + 2.51*D2/A2)</f>
        <v>4.9989197924921429</v>
      </c>
      <c r="F2">
        <f t="shared" ref="F2:F65" si="2">-2*LOG10(B2/3.7 + 2.51*E2/A2)</f>
        <v>5.0070202025589507</v>
      </c>
      <c r="G2">
        <f t="shared" ref="G2:G65" si="3">1/POWER(D2 - POWER(E2-D2, 2)/(F2-2*E2+D2), 2)</f>
        <v>3.9906949402297928E-2</v>
      </c>
      <c r="H2">
        <f t="shared" ref="H2:H65" si="4">1/POWER(-1.8*LOG10(POWER(B2/3.7,1.11) + 6.9/A2), 2)</f>
        <v>4.042284932911365E-2</v>
      </c>
      <c r="I2">
        <f t="shared" ref="I2:I65" si="5">0.25/POWER(LOG10(B2/3.7 + 5.74/POWER(A2,0.9)), 2)</f>
        <v>4.0551490730085252E-2</v>
      </c>
      <c r="J2">
        <f t="shared" ref="J2:J65" si="6">G2</f>
        <v>3.9906949402297928E-2</v>
      </c>
      <c r="K2">
        <v>3.990293996943136E-2</v>
      </c>
      <c r="L2">
        <f t="shared" ref="L2:L65" si="7">1/SQRT(K2) + 2*LOG10(B2/3.7 + 2.51/(A2*SQRT(K2)))</f>
        <v>2.9987959014743382E-4</v>
      </c>
      <c r="M2">
        <f>G2-K2</f>
        <v>4.009432866568241E-6</v>
      </c>
      <c r="N2">
        <f t="shared" ref="N2:N65" si="8">H2-K2</f>
        <v>5.1990935968228985E-4</v>
      </c>
      <c r="O2">
        <f>I2-K2</f>
        <v>6.4855076065389178E-4</v>
      </c>
      <c r="P2">
        <f>100*(ABS(G2-K2))/K2</f>
        <v>1.0047963557672108E-2</v>
      </c>
      <c r="Q2">
        <f>100*(ABS(H2-K2)/K2)</f>
        <v>1.3029349719107899</v>
      </c>
      <c r="R2">
        <f>100*ABS(I2-K2)/K2</f>
        <v>1.6253207436613197</v>
      </c>
    </row>
    <row r="3" spans="1:19" x14ac:dyDescent="0.3">
      <c r="A3" s="3">
        <v>4000</v>
      </c>
      <c r="B3">
        <v>0</v>
      </c>
      <c r="C3">
        <v>0.1</v>
      </c>
      <c r="D3">
        <f t="shared" si="0"/>
        <v>5.0457574905606748</v>
      </c>
      <c r="E3">
        <f t="shared" si="1"/>
        <v>4.9989197924921429</v>
      </c>
      <c r="F3">
        <f t="shared" si="2"/>
        <v>5.0070202025589507</v>
      </c>
      <c r="G3">
        <f t="shared" si="3"/>
        <v>3.9906949402297928E-2</v>
      </c>
      <c r="H3">
        <f t="shared" si="4"/>
        <v>4.042284932911365E-2</v>
      </c>
      <c r="I3">
        <f t="shared" si="5"/>
        <v>4.0551490730085252E-2</v>
      </c>
      <c r="J3">
        <f t="shared" si="6"/>
        <v>3.9906949402297928E-2</v>
      </c>
      <c r="K3">
        <v>3.990293996943136E-2</v>
      </c>
      <c r="L3">
        <f t="shared" si="7"/>
        <v>2.9987959014743382E-4</v>
      </c>
      <c r="M3">
        <f t="shared" ref="M3:M66" si="9">G3-K3</f>
        <v>4.009432866568241E-6</v>
      </c>
      <c r="N3">
        <f t="shared" si="8"/>
        <v>5.1990935968228985E-4</v>
      </c>
      <c r="O3">
        <f t="shared" ref="O3:O66" si="10">I3-K3</f>
        <v>6.4855076065389178E-4</v>
      </c>
      <c r="P3">
        <f t="shared" ref="P3:P66" si="11">100*(ABS(G3-K3))/K3</f>
        <v>1.0047963557672108E-2</v>
      </c>
      <c r="Q3">
        <f t="shared" ref="Q3:Q66" si="12">100*(ABS(H3-K3)/K3)</f>
        <v>1.3029349719107899</v>
      </c>
      <c r="R3">
        <f t="shared" ref="R3:R66" si="13">100*ABS(I3-K3)/K3</f>
        <v>1.6253207436613197</v>
      </c>
    </row>
    <row r="4" spans="1:19" x14ac:dyDescent="0.3">
      <c r="A4" s="3">
        <v>4000</v>
      </c>
      <c r="B4">
        <v>0</v>
      </c>
      <c r="C4">
        <v>0.5</v>
      </c>
      <c r="D4">
        <f t="shared" si="0"/>
        <v>5.0457574905606748</v>
      </c>
      <c r="E4">
        <f t="shared" si="1"/>
        <v>4.9989197924921429</v>
      </c>
      <c r="F4">
        <f t="shared" si="2"/>
        <v>5.0070202025589507</v>
      </c>
      <c r="G4">
        <f t="shared" si="3"/>
        <v>3.9906949402297928E-2</v>
      </c>
      <c r="H4">
        <f t="shared" si="4"/>
        <v>4.042284932911365E-2</v>
      </c>
      <c r="I4">
        <f t="shared" si="5"/>
        <v>4.0551490730085252E-2</v>
      </c>
      <c r="J4">
        <f t="shared" si="6"/>
        <v>3.9906949402297928E-2</v>
      </c>
      <c r="K4">
        <v>3.990293996943136E-2</v>
      </c>
      <c r="L4">
        <f t="shared" si="7"/>
        <v>2.9987959014743382E-4</v>
      </c>
      <c r="M4">
        <f t="shared" si="9"/>
        <v>4.009432866568241E-6</v>
      </c>
      <c r="N4">
        <f t="shared" si="8"/>
        <v>5.1990935968228985E-4</v>
      </c>
      <c r="O4">
        <f t="shared" si="10"/>
        <v>6.4855076065389178E-4</v>
      </c>
      <c r="P4">
        <f t="shared" si="11"/>
        <v>1.0047963557672108E-2</v>
      </c>
      <c r="Q4">
        <f t="shared" si="12"/>
        <v>1.3029349719107899</v>
      </c>
      <c r="R4">
        <f t="shared" si="13"/>
        <v>1.6253207436613197</v>
      </c>
    </row>
    <row r="5" spans="1:19" x14ac:dyDescent="0.3">
      <c r="A5" s="3">
        <v>5849</v>
      </c>
      <c r="B5">
        <v>0</v>
      </c>
      <c r="C5">
        <v>0.05</v>
      </c>
      <c r="D5">
        <f t="shared" si="0"/>
        <v>5.3758007506313952</v>
      </c>
      <c r="E5">
        <f t="shared" si="1"/>
        <v>5.2739294725692067</v>
      </c>
      <c r="F5">
        <f t="shared" si="2"/>
        <v>5.2905471642759103</v>
      </c>
      <c r="G5">
        <f t="shared" si="3"/>
        <v>3.5758684369763788E-2</v>
      </c>
      <c r="H5">
        <f t="shared" si="4"/>
        <v>3.59951400557465E-2</v>
      </c>
      <c r="I5">
        <f t="shared" si="5"/>
        <v>3.6103220667962434E-2</v>
      </c>
      <c r="J5">
        <f t="shared" si="6"/>
        <v>3.5758684369763788E-2</v>
      </c>
      <c r="K5">
        <v>3.5758562706014234E-2</v>
      </c>
      <c r="L5">
        <f t="shared" si="7"/>
        <v>2.9729377698295423E-5</v>
      </c>
      <c r="M5">
        <f t="shared" si="9"/>
        <v>1.2166374955407955E-7</v>
      </c>
      <c r="N5">
        <f t="shared" si="8"/>
        <v>2.3657734973226568E-4</v>
      </c>
      <c r="O5">
        <f t="shared" si="10"/>
        <v>3.4465796194819986E-4</v>
      </c>
      <c r="P5">
        <f t="shared" si="11"/>
        <v>3.4023668835441454E-4</v>
      </c>
      <c r="Q5">
        <f t="shared" si="12"/>
        <v>0.66159636134501487</v>
      </c>
      <c r="R5">
        <f t="shared" si="13"/>
        <v>0.96384735813285871</v>
      </c>
    </row>
    <row r="6" spans="1:19" x14ac:dyDescent="0.3">
      <c r="A6" s="3">
        <v>5849</v>
      </c>
      <c r="B6">
        <v>0</v>
      </c>
      <c r="C6">
        <v>0.1</v>
      </c>
      <c r="D6">
        <f t="shared" si="0"/>
        <v>5.3758007506313952</v>
      </c>
      <c r="E6">
        <f t="shared" si="1"/>
        <v>5.2739294725692067</v>
      </c>
      <c r="F6">
        <f t="shared" si="2"/>
        <v>5.2905471642759103</v>
      </c>
      <c r="G6">
        <f t="shared" si="3"/>
        <v>3.5758684369763788E-2</v>
      </c>
      <c r="H6">
        <f t="shared" si="4"/>
        <v>3.59951400557465E-2</v>
      </c>
      <c r="I6">
        <f t="shared" si="5"/>
        <v>3.6103220667962434E-2</v>
      </c>
      <c r="J6">
        <f t="shared" si="6"/>
        <v>3.5758684369763788E-2</v>
      </c>
      <c r="K6">
        <v>3.5758562706014234E-2</v>
      </c>
      <c r="L6">
        <f t="shared" si="7"/>
        <v>2.9729377698295423E-5</v>
      </c>
      <c r="M6">
        <f t="shared" si="9"/>
        <v>1.2166374955407955E-7</v>
      </c>
      <c r="N6">
        <f t="shared" si="8"/>
        <v>2.3657734973226568E-4</v>
      </c>
      <c r="O6">
        <f t="shared" si="10"/>
        <v>3.4465796194819986E-4</v>
      </c>
      <c r="P6">
        <f t="shared" si="11"/>
        <v>3.4023668835441454E-4</v>
      </c>
      <c r="Q6">
        <f t="shared" si="12"/>
        <v>0.66159636134501487</v>
      </c>
      <c r="R6">
        <f t="shared" si="13"/>
        <v>0.96384735813285871</v>
      </c>
    </row>
    <row r="7" spans="1:19" x14ac:dyDescent="0.3">
      <c r="A7" s="3">
        <v>5849</v>
      </c>
      <c r="B7">
        <v>0</v>
      </c>
      <c r="C7">
        <v>0.5</v>
      </c>
      <c r="D7">
        <f t="shared" si="0"/>
        <v>5.3758007506313952</v>
      </c>
      <c r="E7">
        <f t="shared" si="1"/>
        <v>5.2739294725692067</v>
      </c>
      <c r="F7">
        <f t="shared" si="2"/>
        <v>5.2905471642759103</v>
      </c>
      <c r="G7">
        <f t="shared" si="3"/>
        <v>3.5758684369763788E-2</v>
      </c>
      <c r="H7">
        <f t="shared" si="4"/>
        <v>3.59951400557465E-2</v>
      </c>
      <c r="I7">
        <f t="shared" si="5"/>
        <v>3.6103220667962434E-2</v>
      </c>
      <c r="J7">
        <f t="shared" si="6"/>
        <v>3.5758684369763788E-2</v>
      </c>
      <c r="K7">
        <v>3.5758562706014234E-2</v>
      </c>
      <c r="L7">
        <f t="shared" si="7"/>
        <v>2.9729377698295423E-5</v>
      </c>
      <c r="M7">
        <f t="shared" si="9"/>
        <v>1.2166374955407955E-7</v>
      </c>
      <c r="N7">
        <f t="shared" si="8"/>
        <v>2.3657734973226568E-4</v>
      </c>
      <c r="O7">
        <f t="shared" si="10"/>
        <v>3.4465796194819986E-4</v>
      </c>
      <c r="P7">
        <f t="shared" si="11"/>
        <v>3.4023668835441454E-4</v>
      </c>
      <c r="Q7">
        <f t="shared" si="12"/>
        <v>0.66159636134501487</v>
      </c>
      <c r="R7">
        <f t="shared" si="13"/>
        <v>0.96384735813285871</v>
      </c>
    </row>
    <row r="8" spans="1:19" x14ac:dyDescent="0.3">
      <c r="A8" s="3">
        <v>8553</v>
      </c>
      <c r="B8">
        <v>0</v>
      </c>
      <c r="C8">
        <v>0.05</v>
      </c>
      <c r="D8">
        <f t="shared" si="0"/>
        <v>5.7058744519629956</v>
      </c>
      <c r="E8">
        <f t="shared" si="1"/>
        <v>5.5522450780627262</v>
      </c>
      <c r="F8">
        <f t="shared" si="2"/>
        <v>5.5759522455321173</v>
      </c>
      <c r="G8">
        <f t="shared" si="3"/>
        <v>3.2199990336799003E-2</v>
      </c>
      <c r="H8">
        <f t="shared" si="4"/>
        <v>3.2256668002842888E-2</v>
      </c>
      <c r="I8">
        <f t="shared" si="5"/>
        <v>3.2348344729528251E-2</v>
      </c>
      <c r="J8">
        <f t="shared" si="6"/>
        <v>3.2199990336799003E-2</v>
      </c>
      <c r="K8">
        <v>3.2194283599371418E-2</v>
      </c>
      <c r="L8">
        <f t="shared" si="7"/>
        <v>6.0858744426806055E-4</v>
      </c>
      <c r="M8">
        <f t="shared" si="9"/>
        <v>5.7067374275854288E-6</v>
      </c>
      <c r="N8">
        <f t="shared" si="8"/>
        <v>6.2384403471470173E-5</v>
      </c>
      <c r="O8">
        <f t="shared" si="10"/>
        <v>1.540611301568337E-4</v>
      </c>
      <c r="P8">
        <f t="shared" si="11"/>
        <v>1.7725933891247856E-2</v>
      </c>
      <c r="Q8">
        <f t="shared" si="12"/>
        <v>0.19377478389576033</v>
      </c>
      <c r="R8">
        <f t="shared" si="13"/>
        <v>0.47853566823844995</v>
      </c>
    </row>
    <row r="9" spans="1:19" x14ac:dyDescent="0.3">
      <c r="A9" s="3">
        <v>8553</v>
      </c>
      <c r="B9">
        <v>0</v>
      </c>
      <c r="C9">
        <v>0.1</v>
      </c>
      <c r="D9">
        <f t="shared" si="0"/>
        <v>5.7058744519629956</v>
      </c>
      <c r="E9">
        <f t="shared" si="1"/>
        <v>5.5522450780627262</v>
      </c>
      <c r="F9">
        <f t="shared" si="2"/>
        <v>5.5759522455321173</v>
      </c>
      <c r="G9">
        <f t="shared" si="3"/>
        <v>3.2199990336799003E-2</v>
      </c>
      <c r="H9">
        <f t="shared" si="4"/>
        <v>3.2256668002842888E-2</v>
      </c>
      <c r="I9">
        <f t="shared" si="5"/>
        <v>3.2348344729528251E-2</v>
      </c>
      <c r="J9">
        <f t="shared" si="6"/>
        <v>3.2199990336799003E-2</v>
      </c>
      <c r="K9">
        <v>3.2194283599371418E-2</v>
      </c>
      <c r="L9">
        <f t="shared" si="7"/>
        <v>6.0858744426806055E-4</v>
      </c>
      <c r="M9">
        <f t="shared" si="9"/>
        <v>5.7067374275854288E-6</v>
      </c>
      <c r="N9">
        <f t="shared" si="8"/>
        <v>6.2384403471470173E-5</v>
      </c>
      <c r="O9">
        <f t="shared" si="10"/>
        <v>1.540611301568337E-4</v>
      </c>
      <c r="P9">
        <f t="shared" si="11"/>
        <v>1.7725933891247856E-2</v>
      </c>
      <c r="Q9">
        <f t="shared" si="12"/>
        <v>0.19377478389576033</v>
      </c>
      <c r="R9">
        <f t="shared" si="13"/>
        <v>0.47853566823844995</v>
      </c>
    </row>
    <row r="10" spans="1:19" x14ac:dyDescent="0.3">
      <c r="A10" s="3">
        <v>8553</v>
      </c>
      <c r="B10">
        <v>0</v>
      </c>
      <c r="C10">
        <v>0.5</v>
      </c>
      <c r="D10">
        <f t="shared" si="0"/>
        <v>5.7058744519629956</v>
      </c>
      <c r="E10">
        <f t="shared" si="1"/>
        <v>5.5522450780627262</v>
      </c>
      <c r="F10">
        <f t="shared" si="2"/>
        <v>5.5759522455321173</v>
      </c>
      <c r="G10">
        <f t="shared" si="3"/>
        <v>3.2199990336799003E-2</v>
      </c>
      <c r="H10">
        <f t="shared" si="4"/>
        <v>3.2256668002842888E-2</v>
      </c>
      <c r="I10">
        <f t="shared" si="5"/>
        <v>3.2348344729528251E-2</v>
      </c>
      <c r="J10">
        <f t="shared" si="6"/>
        <v>3.2199990336799003E-2</v>
      </c>
      <c r="K10">
        <v>3.2194283599371418E-2</v>
      </c>
      <c r="L10">
        <f t="shared" si="7"/>
        <v>6.0858744426806055E-4</v>
      </c>
      <c r="M10">
        <f t="shared" si="9"/>
        <v>5.7067374275854288E-6</v>
      </c>
      <c r="N10">
        <f t="shared" si="8"/>
        <v>6.2384403471470173E-5</v>
      </c>
      <c r="O10">
        <f t="shared" si="10"/>
        <v>1.540611301568337E-4</v>
      </c>
      <c r="P10">
        <f t="shared" si="11"/>
        <v>1.7725933891247856E-2</v>
      </c>
      <c r="Q10">
        <f t="shared" si="12"/>
        <v>0.19377478389576033</v>
      </c>
      <c r="R10">
        <f t="shared" si="13"/>
        <v>0.47853566823844995</v>
      </c>
    </row>
    <row r="11" spans="1:19" x14ac:dyDescent="0.3">
      <c r="A11" s="3">
        <v>12508</v>
      </c>
      <c r="B11">
        <v>0</v>
      </c>
      <c r="C11">
        <v>0.05</v>
      </c>
      <c r="D11">
        <f t="shared" si="0"/>
        <v>6.0360132530465416</v>
      </c>
      <c r="E11">
        <f t="shared" si="1"/>
        <v>5.8335279328425038</v>
      </c>
      <c r="F11">
        <f t="shared" si="2"/>
        <v>5.8631657386750122</v>
      </c>
      <c r="G11">
        <f t="shared" si="3"/>
        <v>2.9127046069139302E-2</v>
      </c>
      <c r="H11">
        <f t="shared" si="4"/>
        <v>2.9071170261267085E-2</v>
      </c>
      <c r="I11">
        <f t="shared" si="5"/>
        <v>2.9149599272527825E-2</v>
      </c>
      <c r="J11">
        <f t="shared" si="6"/>
        <v>2.9127046069139302E-2</v>
      </c>
      <c r="K11">
        <v>2.9127053492355132E-2</v>
      </c>
      <c r="L11">
        <f t="shared" si="7"/>
        <v>5.5939889358924688E-5</v>
      </c>
      <c r="M11">
        <f t="shared" si="9"/>
        <v>-7.4232158302212081E-9</v>
      </c>
      <c r="N11">
        <f t="shared" si="8"/>
        <v>-5.588323108804763E-5</v>
      </c>
      <c r="O11">
        <f t="shared" si="10"/>
        <v>2.2545780172692625E-5</v>
      </c>
      <c r="P11">
        <f t="shared" si="11"/>
        <v>2.5485639431978765E-5</v>
      </c>
      <c r="Q11">
        <f t="shared" si="12"/>
        <v>0.19186022747791875</v>
      </c>
      <c r="R11">
        <f t="shared" si="13"/>
        <v>7.7404946499686725E-2</v>
      </c>
    </row>
    <row r="12" spans="1:19" x14ac:dyDescent="0.3">
      <c r="A12" s="3">
        <v>12508</v>
      </c>
      <c r="B12">
        <v>0</v>
      </c>
      <c r="C12">
        <v>0.1</v>
      </c>
      <c r="D12">
        <f t="shared" si="0"/>
        <v>6.0360132530465416</v>
      </c>
      <c r="E12">
        <f t="shared" si="1"/>
        <v>5.8335279328425038</v>
      </c>
      <c r="F12">
        <f t="shared" si="2"/>
        <v>5.8631657386750122</v>
      </c>
      <c r="G12">
        <f t="shared" si="3"/>
        <v>2.9127046069139302E-2</v>
      </c>
      <c r="H12">
        <f t="shared" si="4"/>
        <v>2.9071170261267085E-2</v>
      </c>
      <c r="I12">
        <f t="shared" si="5"/>
        <v>2.9149599272527825E-2</v>
      </c>
      <c r="J12">
        <f t="shared" si="6"/>
        <v>2.9127046069139302E-2</v>
      </c>
      <c r="K12">
        <v>2.9127053492355132E-2</v>
      </c>
      <c r="L12">
        <f t="shared" si="7"/>
        <v>5.5939889358924688E-5</v>
      </c>
      <c r="M12">
        <f t="shared" si="9"/>
        <v>-7.4232158302212081E-9</v>
      </c>
      <c r="N12">
        <f t="shared" si="8"/>
        <v>-5.588323108804763E-5</v>
      </c>
      <c r="O12">
        <f t="shared" si="10"/>
        <v>2.2545780172692625E-5</v>
      </c>
      <c r="P12">
        <f t="shared" si="11"/>
        <v>2.5485639431978765E-5</v>
      </c>
      <c r="Q12">
        <f t="shared" si="12"/>
        <v>0.19186022747791875</v>
      </c>
      <c r="R12">
        <f t="shared" si="13"/>
        <v>7.7404946499686725E-2</v>
      </c>
    </row>
    <row r="13" spans="1:19" x14ac:dyDescent="0.3">
      <c r="A13" s="3">
        <v>12508</v>
      </c>
      <c r="B13">
        <v>0</v>
      </c>
      <c r="C13">
        <v>0.5</v>
      </c>
      <c r="D13">
        <f t="shared" si="0"/>
        <v>6.0360132530465416</v>
      </c>
      <c r="E13">
        <f t="shared" si="1"/>
        <v>5.8335279328425038</v>
      </c>
      <c r="F13">
        <f t="shared" si="2"/>
        <v>5.8631657386750122</v>
      </c>
      <c r="G13">
        <f t="shared" si="3"/>
        <v>2.9127046069139302E-2</v>
      </c>
      <c r="H13">
        <f t="shared" si="4"/>
        <v>2.9071170261267085E-2</v>
      </c>
      <c r="I13">
        <f t="shared" si="5"/>
        <v>2.9149599272527825E-2</v>
      </c>
      <c r="J13">
        <f t="shared" si="6"/>
        <v>2.9127046069139302E-2</v>
      </c>
      <c r="K13">
        <v>2.9127053492355132E-2</v>
      </c>
      <c r="L13">
        <f t="shared" si="7"/>
        <v>5.5939889358924688E-5</v>
      </c>
      <c r="M13">
        <f t="shared" si="9"/>
        <v>-7.4232158302212081E-9</v>
      </c>
      <c r="N13">
        <f t="shared" si="8"/>
        <v>-5.588323108804763E-5</v>
      </c>
      <c r="O13">
        <f t="shared" si="10"/>
        <v>2.2545780172692625E-5</v>
      </c>
      <c r="P13">
        <f t="shared" si="11"/>
        <v>2.5485639431978765E-5</v>
      </c>
      <c r="Q13">
        <f t="shared" si="12"/>
        <v>0.19186022747791875</v>
      </c>
      <c r="R13">
        <f t="shared" si="13"/>
        <v>7.7404946499686725E-2</v>
      </c>
    </row>
    <row r="14" spans="1:19" x14ac:dyDescent="0.3">
      <c r="A14" s="3">
        <v>18290</v>
      </c>
      <c r="B14">
        <v>0</v>
      </c>
      <c r="C14">
        <v>0.05</v>
      </c>
      <c r="D14">
        <f t="shared" si="0"/>
        <v>6.3660649188575844</v>
      </c>
      <c r="E14">
        <f t="shared" si="1"/>
        <v>6.1173378418154281</v>
      </c>
      <c r="F14">
        <f t="shared" si="2"/>
        <v>6.1519550361648125</v>
      </c>
      <c r="G14">
        <f t="shared" si="3"/>
        <v>2.6458854147650767E-2</v>
      </c>
      <c r="H14">
        <f t="shared" si="4"/>
        <v>2.6335930968549876E-2</v>
      </c>
      <c r="I14">
        <f t="shared" si="5"/>
        <v>2.6403549174071277E-2</v>
      </c>
      <c r="J14">
        <f t="shared" si="6"/>
        <v>2.6458854147650767E-2</v>
      </c>
      <c r="K14">
        <v>2.6457578197881675E-2</v>
      </c>
      <c r="L14">
        <f t="shared" si="7"/>
        <v>2.4391103880283538E-4</v>
      </c>
      <c r="M14">
        <f t="shared" si="9"/>
        <v>1.2759497690917332E-6</v>
      </c>
      <c r="N14">
        <f t="shared" si="8"/>
        <v>-1.2164722933179911E-4</v>
      </c>
      <c r="O14">
        <f t="shared" si="10"/>
        <v>-5.4029023810398674E-5</v>
      </c>
      <c r="P14">
        <f t="shared" si="11"/>
        <v>4.8226249566329996E-3</v>
      </c>
      <c r="Q14">
        <f t="shared" si="12"/>
        <v>0.45978217817962946</v>
      </c>
      <c r="R14">
        <f t="shared" si="13"/>
        <v>0.20421001274683753</v>
      </c>
    </row>
    <row r="15" spans="1:19" x14ac:dyDescent="0.3">
      <c r="A15" s="3">
        <v>18290</v>
      </c>
      <c r="B15">
        <v>0</v>
      </c>
      <c r="C15">
        <v>0.1</v>
      </c>
      <c r="D15">
        <f t="shared" si="0"/>
        <v>6.3660649188575844</v>
      </c>
      <c r="E15">
        <f t="shared" si="1"/>
        <v>6.1173378418154281</v>
      </c>
      <c r="F15">
        <f t="shared" si="2"/>
        <v>6.1519550361648125</v>
      </c>
      <c r="G15">
        <f t="shared" si="3"/>
        <v>2.6458854147650767E-2</v>
      </c>
      <c r="H15">
        <f t="shared" si="4"/>
        <v>2.6335930968549876E-2</v>
      </c>
      <c r="I15">
        <f t="shared" si="5"/>
        <v>2.6403549174071277E-2</v>
      </c>
      <c r="J15">
        <f t="shared" si="6"/>
        <v>2.6458854147650767E-2</v>
      </c>
      <c r="K15">
        <v>2.6457578197881675E-2</v>
      </c>
      <c r="L15">
        <f t="shared" si="7"/>
        <v>2.4391103880283538E-4</v>
      </c>
      <c r="M15">
        <f t="shared" si="9"/>
        <v>1.2759497690917332E-6</v>
      </c>
      <c r="N15">
        <f t="shared" si="8"/>
        <v>-1.2164722933179911E-4</v>
      </c>
      <c r="O15">
        <f t="shared" si="10"/>
        <v>-5.4029023810398674E-5</v>
      </c>
      <c r="P15">
        <f t="shared" si="11"/>
        <v>4.8226249566329996E-3</v>
      </c>
      <c r="Q15">
        <f t="shared" si="12"/>
        <v>0.45978217817962946</v>
      </c>
      <c r="R15">
        <f t="shared" si="13"/>
        <v>0.20421001274683753</v>
      </c>
    </row>
    <row r="16" spans="1:19" x14ac:dyDescent="0.3">
      <c r="A16" s="3">
        <v>18290</v>
      </c>
      <c r="B16">
        <v>0</v>
      </c>
      <c r="C16">
        <v>0.5</v>
      </c>
      <c r="D16">
        <f t="shared" si="0"/>
        <v>6.3660649188575844</v>
      </c>
      <c r="E16">
        <f t="shared" si="1"/>
        <v>6.1173378418154281</v>
      </c>
      <c r="F16">
        <f t="shared" si="2"/>
        <v>6.1519550361648125</v>
      </c>
      <c r="G16">
        <f t="shared" si="3"/>
        <v>2.6458854147650767E-2</v>
      </c>
      <c r="H16">
        <f t="shared" si="4"/>
        <v>2.6335930968549876E-2</v>
      </c>
      <c r="I16">
        <f t="shared" si="5"/>
        <v>2.6403549174071277E-2</v>
      </c>
      <c r="J16">
        <f t="shared" si="6"/>
        <v>2.6458854147650767E-2</v>
      </c>
      <c r="K16">
        <v>2.6457578197881675E-2</v>
      </c>
      <c r="L16">
        <f t="shared" si="7"/>
        <v>2.4391103880283538E-4</v>
      </c>
      <c r="M16">
        <f t="shared" si="9"/>
        <v>1.2759497690917332E-6</v>
      </c>
      <c r="N16">
        <f t="shared" si="8"/>
        <v>-1.2164722933179911E-4</v>
      </c>
      <c r="O16">
        <f t="shared" si="10"/>
        <v>-5.4029023810398674E-5</v>
      </c>
      <c r="P16">
        <f t="shared" si="11"/>
        <v>4.8226249566329996E-3</v>
      </c>
      <c r="Q16">
        <f t="shared" si="12"/>
        <v>0.45978217817962946</v>
      </c>
      <c r="R16">
        <f t="shared" si="13"/>
        <v>0.20421001274683753</v>
      </c>
    </row>
    <row r="17" spans="1:18" x14ac:dyDescent="0.3">
      <c r="A17" s="3">
        <v>26746</v>
      </c>
      <c r="B17">
        <v>0</v>
      </c>
      <c r="C17">
        <v>0.05</v>
      </c>
      <c r="D17">
        <f t="shared" si="0"/>
        <v>6.6961551884455606</v>
      </c>
      <c r="E17">
        <f t="shared" si="1"/>
        <v>6.4035192171708832</v>
      </c>
      <c r="F17">
        <f t="shared" si="2"/>
        <v>6.4423328031916407</v>
      </c>
      <c r="G17">
        <f t="shared" si="3"/>
        <v>2.4128299075367135E-2</v>
      </c>
      <c r="H17">
        <f t="shared" si="4"/>
        <v>2.3969056209812208E-2</v>
      </c>
      <c r="I17">
        <f t="shared" si="5"/>
        <v>2.4027761681560306E-2</v>
      </c>
      <c r="J17">
        <f t="shared" si="6"/>
        <v>2.4128299075367135E-2</v>
      </c>
      <c r="K17">
        <v>2.4128804598152358E-2</v>
      </c>
      <c r="L17">
        <f t="shared" si="7"/>
        <v>1.4150166821380594E-5</v>
      </c>
      <c r="M17">
        <f t="shared" si="9"/>
        <v>-5.0552278522270067E-7</v>
      </c>
      <c r="N17">
        <f t="shared" si="8"/>
        <v>-1.5974838834014946E-4</v>
      </c>
      <c r="O17">
        <f t="shared" si="10"/>
        <v>-1.0104291659205136E-4</v>
      </c>
      <c r="P17">
        <f t="shared" si="11"/>
        <v>2.0951008292446061E-3</v>
      </c>
      <c r="Q17">
        <f t="shared" si="12"/>
        <v>0.66206507533482217</v>
      </c>
      <c r="R17">
        <f t="shared" si="13"/>
        <v>0.41876470167025448</v>
      </c>
    </row>
    <row r="18" spans="1:18" x14ac:dyDescent="0.3">
      <c r="A18" s="3">
        <v>26746</v>
      </c>
      <c r="B18">
        <v>0</v>
      </c>
      <c r="C18">
        <v>0.1</v>
      </c>
      <c r="D18">
        <f t="shared" si="0"/>
        <v>6.6961551884455606</v>
      </c>
      <c r="E18">
        <f t="shared" si="1"/>
        <v>6.4035192171708832</v>
      </c>
      <c r="F18">
        <f t="shared" si="2"/>
        <v>6.4423328031916407</v>
      </c>
      <c r="G18">
        <f t="shared" si="3"/>
        <v>2.4128299075367135E-2</v>
      </c>
      <c r="H18">
        <f t="shared" si="4"/>
        <v>2.3969056209812208E-2</v>
      </c>
      <c r="I18">
        <f t="shared" si="5"/>
        <v>2.4027761681560306E-2</v>
      </c>
      <c r="J18">
        <f t="shared" si="6"/>
        <v>2.4128299075367135E-2</v>
      </c>
      <c r="K18">
        <v>2.4128804598152358E-2</v>
      </c>
      <c r="L18">
        <f t="shared" si="7"/>
        <v>1.4150166821380594E-5</v>
      </c>
      <c r="M18">
        <f t="shared" si="9"/>
        <v>-5.0552278522270067E-7</v>
      </c>
      <c r="N18">
        <f t="shared" si="8"/>
        <v>-1.5974838834014946E-4</v>
      </c>
      <c r="O18">
        <f t="shared" si="10"/>
        <v>-1.0104291659205136E-4</v>
      </c>
      <c r="P18">
        <f t="shared" si="11"/>
        <v>2.0951008292446061E-3</v>
      </c>
      <c r="Q18">
        <f t="shared" si="12"/>
        <v>0.66206507533482217</v>
      </c>
      <c r="R18">
        <f t="shared" si="13"/>
        <v>0.41876470167025448</v>
      </c>
    </row>
    <row r="19" spans="1:18" x14ac:dyDescent="0.3">
      <c r="A19" s="3">
        <v>26746</v>
      </c>
      <c r="B19">
        <v>0</v>
      </c>
      <c r="C19">
        <v>0.5</v>
      </c>
      <c r="D19">
        <f t="shared" si="0"/>
        <v>6.6961551884455606</v>
      </c>
      <c r="E19">
        <f t="shared" si="1"/>
        <v>6.4035192171708832</v>
      </c>
      <c r="F19">
        <f t="shared" si="2"/>
        <v>6.4423328031916407</v>
      </c>
      <c r="G19">
        <f t="shared" si="3"/>
        <v>2.4128299075367135E-2</v>
      </c>
      <c r="H19">
        <f t="shared" si="4"/>
        <v>2.3969056209812208E-2</v>
      </c>
      <c r="I19">
        <f t="shared" si="5"/>
        <v>2.4027761681560306E-2</v>
      </c>
      <c r="J19">
        <f t="shared" si="6"/>
        <v>2.4128299075367135E-2</v>
      </c>
      <c r="K19">
        <v>2.4128804598152358E-2</v>
      </c>
      <c r="L19">
        <f t="shared" si="7"/>
        <v>1.4150166821380594E-5</v>
      </c>
      <c r="M19">
        <f t="shared" si="9"/>
        <v>-5.0552278522270067E-7</v>
      </c>
      <c r="N19">
        <f t="shared" si="8"/>
        <v>-1.5974838834014946E-4</v>
      </c>
      <c r="O19">
        <f t="shared" si="10"/>
        <v>-1.0104291659205136E-4</v>
      </c>
      <c r="P19">
        <f t="shared" si="11"/>
        <v>2.0951008292446061E-3</v>
      </c>
      <c r="Q19">
        <f t="shared" si="12"/>
        <v>0.66206507533482217</v>
      </c>
      <c r="R19">
        <f t="shared" si="13"/>
        <v>0.41876470167025448</v>
      </c>
    </row>
    <row r="20" spans="1:18" x14ac:dyDescent="0.3">
      <c r="A20" s="3">
        <v>39110</v>
      </c>
      <c r="B20">
        <v>0</v>
      </c>
      <c r="C20">
        <v>0.05</v>
      </c>
      <c r="D20">
        <f t="shared" si="0"/>
        <v>7.0262131398090117</v>
      </c>
      <c r="E20">
        <f t="shared" si="1"/>
        <v>6.6917855490296221</v>
      </c>
      <c r="F20">
        <f t="shared" si="2"/>
        <v>6.7341441594975739</v>
      </c>
      <c r="G20">
        <f t="shared" si="3"/>
        <v>2.2082569895052372E-2</v>
      </c>
      <c r="H20">
        <f t="shared" si="4"/>
        <v>2.1907676988062241E-2</v>
      </c>
      <c r="I20">
        <f t="shared" si="5"/>
        <v>2.1958970403118706E-2</v>
      </c>
      <c r="J20">
        <f t="shared" si="6"/>
        <v>2.2082569895052372E-2</v>
      </c>
      <c r="K20">
        <v>2.2083141996181024E-2</v>
      </c>
      <c r="L20">
        <f t="shared" si="7"/>
        <v>5.9476163434268869E-6</v>
      </c>
      <c r="M20">
        <f t="shared" si="9"/>
        <v>-5.7210112865135887E-7</v>
      </c>
      <c r="N20">
        <f t="shared" si="8"/>
        <v>-1.7546500811878307E-4</v>
      </c>
      <c r="O20">
        <f t="shared" si="10"/>
        <v>-1.2417159306231731E-4</v>
      </c>
      <c r="P20">
        <f t="shared" si="11"/>
        <v>2.5906690667038953E-3</v>
      </c>
      <c r="Q20">
        <f t="shared" si="12"/>
        <v>0.7945654117024078</v>
      </c>
      <c r="R20">
        <f t="shared" si="13"/>
        <v>0.56229133102432205</v>
      </c>
    </row>
    <row r="21" spans="1:18" x14ac:dyDescent="0.3">
      <c r="A21" s="3">
        <v>39110</v>
      </c>
      <c r="B21">
        <v>0</v>
      </c>
      <c r="C21">
        <v>0.1</v>
      </c>
      <c r="D21">
        <f t="shared" si="0"/>
        <v>7.0262131398090117</v>
      </c>
      <c r="E21">
        <f t="shared" si="1"/>
        <v>6.6917855490296221</v>
      </c>
      <c r="F21">
        <f t="shared" si="2"/>
        <v>6.7341441594975739</v>
      </c>
      <c r="G21">
        <f t="shared" si="3"/>
        <v>2.2082569895052372E-2</v>
      </c>
      <c r="H21">
        <f t="shared" si="4"/>
        <v>2.1907676988062241E-2</v>
      </c>
      <c r="I21">
        <f t="shared" si="5"/>
        <v>2.1958970403118706E-2</v>
      </c>
      <c r="J21">
        <f t="shared" si="6"/>
        <v>2.2082569895052372E-2</v>
      </c>
      <c r="K21">
        <v>2.2083141996181024E-2</v>
      </c>
      <c r="L21">
        <f t="shared" si="7"/>
        <v>5.9476163434268869E-6</v>
      </c>
      <c r="M21">
        <f t="shared" si="9"/>
        <v>-5.7210112865135887E-7</v>
      </c>
      <c r="N21">
        <f t="shared" si="8"/>
        <v>-1.7546500811878307E-4</v>
      </c>
      <c r="O21">
        <f t="shared" si="10"/>
        <v>-1.2417159306231731E-4</v>
      </c>
      <c r="P21">
        <f t="shared" si="11"/>
        <v>2.5906690667038953E-3</v>
      </c>
      <c r="Q21">
        <f t="shared" si="12"/>
        <v>0.7945654117024078</v>
      </c>
      <c r="R21">
        <f t="shared" si="13"/>
        <v>0.56229133102432205</v>
      </c>
    </row>
    <row r="22" spans="1:18" x14ac:dyDescent="0.3">
      <c r="A22" s="3">
        <v>39110</v>
      </c>
      <c r="B22">
        <v>0</v>
      </c>
      <c r="C22">
        <v>0.5</v>
      </c>
      <c r="D22">
        <f t="shared" si="0"/>
        <v>7.0262131398090117</v>
      </c>
      <c r="E22">
        <f t="shared" si="1"/>
        <v>6.6917855490296221</v>
      </c>
      <c r="F22">
        <f t="shared" si="2"/>
        <v>6.7341441594975739</v>
      </c>
      <c r="G22">
        <f t="shared" si="3"/>
        <v>2.2082569895052372E-2</v>
      </c>
      <c r="H22">
        <f t="shared" si="4"/>
        <v>2.1907676988062241E-2</v>
      </c>
      <c r="I22">
        <f t="shared" si="5"/>
        <v>2.1958970403118706E-2</v>
      </c>
      <c r="J22">
        <f t="shared" si="6"/>
        <v>2.2082569895052372E-2</v>
      </c>
      <c r="K22">
        <v>2.2083141996181024E-2</v>
      </c>
      <c r="L22">
        <f t="shared" si="7"/>
        <v>5.9476163434268869E-6</v>
      </c>
      <c r="M22">
        <f t="shared" si="9"/>
        <v>-5.7210112865135887E-7</v>
      </c>
      <c r="N22">
        <f t="shared" si="8"/>
        <v>-1.7546500811878307E-4</v>
      </c>
      <c r="O22">
        <f t="shared" si="10"/>
        <v>-1.2417159306231731E-4</v>
      </c>
      <c r="P22">
        <f t="shared" si="11"/>
        <v>2.5906690667038953E-3</v>
      </c>
      <c r="Q22">
        <f t="shared" si="12"/>
        <v>0.7945654117024078</v>
      </c>
      <c r="R22">
        <f t="shared" si="13"/>
        <v>0.56229133102432205</v>
      </c>
    </row>
    <row r="23" spans="1:18" x14ac:dyDescent="0.3">
      <c r="A23" s="3">
        <v>57191</v>
      </c>
      <c r="B23">
        <v>0</v>
      </c>
      <c r="C23">
        <v>0.05</v>
      </c>
      <c r="D23">
        <f t="shared" si="0"/>
        <v>7.3562928886422636</v>
      </c>
      <c r="E23">
        <f t="shared" si="1"/>
        <v>6.9819899133402306</v>
      </c>
      <c r="F23">
        <f t="shared" si="2"/>
        <v>7.0273495036411857</v>
      </c>
      <c r="G23">
        <f t="shared" si="3"/>
        <v>2.0277905169070867E-2</v>
      </c>
      <c r="H23">
        <f t="shared" si="4"/>
        <v>2.0101109587933094E-2</v>
      </c>
      <c r="I23">
        <f t="shared" si="5"/>
        <v>2.0146187631740847E-2</v>
      </c>
      <c r="J23">
        <f t="shared" si="6"/>
        <v>2.0277905169070867E-2</v>
      </c>
      <c r="K23">
        <v>2.0277719803925801E-2</v>
      </c>
      <c r="L23">
        <f t="shared" si="7"/>
        <v>1.5181486841608915E-4</v>
      </c>
      <c r="M23">
        <f t="shared" si="9"/>
        <v>1.853651450667293E-7</v>
      </c>
      <c r="N23">
        <f t="shared" si="8"/>
        <v>-1.7661021599270701E-4</v>
      </c>
      <c r="O23">
        <f t="shared" si="10"/>
        <v>-1.3153217218495397E-4</v>
      </c>
      <c r="P23">
        <f t="shared" si="11"/>
        <v>9.1413209601033294E-4</v>
      </c>
      <c r="Q23">
        <f t="shared" si="12"/>
        <v>0.87095697987953735</v>
      </c>
      <c r="R23">
        <f t="shared" si="13"/>
        <v>0.6486536625261442</v>
      </c>
    </row>
    <row r="24" spans="1:18" x14ac:dyDescent="0.3">
      <c r="A24" s="3">
        <v>57191</v>
      </c>
      <c r="B24">
        <v>0</v>
      </c>
      <c r="C24">
        <v>0.1</v>
      </c>
      <c r="D24">
        <f t="shared" si="0"/>
        <v>7.3562928886422636</v>
      </c>
      <c r="E24">
        <f t="shared" si="1"/>
        <v>6.9819899133402306</v>
      </c>
      <c r="F24">
        <f t="shared" si="2"/>
        <v>7.0273495036411857</v>
      </c>
      <c r="G24">
        <f t="shared" si="3"/>
        <v>2.0277905169070867E-2</v>
      </c>
      <c r="H24">
        <f t="shared" si="4"/>
        <v>2.0101109587933094E-2</v>
      </c>
      <c r="I24">
        <f t="shared" si="5"/>
        <v>2.0146187631740847E-2</v>
      </c>
      <c r="J24">
        <f t="shared" si="6"/>
        <v>2.0277905169070867E-2</v>
      </c>
      <c r="K24">
        <v>2.0277719803925801E-2</v>
      </c>
      <c r="L24">
        <f t="shared" si="7"/>
        <v>1.5181486841608915E-4</v>
      </c>
      <c r="M24">
        <f t="shared" si="9"/>
        <v>1.853651450667293E-7</v>
      </c>
      <c r="N24">
        <f t="shared" si="8"/>
        <v>-1.7661021599270701E-4</v>
      </c>
      <c r="O24">
        <f t="shared" si="10"/>
        <v>-1.3153217218495397E-4</v>
      </c>
      <c r="P24">
        <f t="shared" si="11"/>
        <v>9.1413209601033294E-4</v>
      </c>
      <c r="Q24">
        <f t="shared" si="12"/>
        <v>0.87095697987953735</v>
      </c>
      <c r="R24">
        <f t="shared" si="13"/>
        <v>0.6486536625261442</v>
      </c>
    </row>
    <row r="25" spans="1:18" x14ac:dyDescent="0.3">
      <c r="A25" s="3">
        <v>57191</v>
      </c>
      <c r="B25">
        <v>0</v>
      </c>
      <c r="C25">
        <v>0.5</v>
      </c>
      <c r="D25">
        <f t="shared" si="0"/>
        <v>7.3562928886422636</v>
      </c>
      <c r="E25">
        <f t="shared" si="1"/>
        <v>6.9819899133402306</v>
      </c>
      <c r="F25">
        <f t="shared" si="2"/>
        <v>7.0273495036411857</v>
      </c>
      <c r="G25">
        <f t="shared" si="3"/>
        <v>2.0277905169070867E-2</v>
      </c>
      <c r="H25">
        <f t="shared" si="4"/>
        <v>2.0101109587933094E-2</v>
      </c>
      <c r="I25">
        <f t="shared" si="5"/>
        <v>2.0146187631740847E-2</v>
      </c>
      <c r="J25">
        <f t="shared" si="6"/>
        <v>2.0277905169070867E-2</v>
      </c>
      <c r="K25">
        <v>2.0277719803925801E-2</v>
      </c>
      <c r="L25">
        <f t="shared" si="7"/>
        <v>1.5181486841608915E-4</v>
      </c>
      <c r="M25">
        <f t="shared" si="9"/>
        <v>1.853651450667293E-7</v>
      </c>
      <c r="N25">
        <f t="shared" si="8"/>
        <v>-1.7661021599270701E-4</v>
      </c>
      <c r="O25">
        <f t="shared" si="10"/>
        <v>-1.3153217218495397E-4</v>
      </c>
      <c r="P25">
        <f t="shared" si="11"/>
        <v>9.1413209601033294E-4</v>
      </c>
      <c r="Q25">
        <f t="shared" si="12"/>
        <v>0.87095697987953735</v>
      </c>
      <c r="R25">
        <f t="shared" si="13"/>
        <v>0.6486536625261442</v>
      </c>
    </row>
    <row r="26" spans="1:18" x14ac:dyDescent="0.3">
      <c r="A26" s="3">
        <v>83631</v>
      </c>
      <c r="B26">
        <v>0</v>
      </c>
      <c r="C26">
        <v>0.05</v>
      </c>
      <c r="D26">
        <f t="shared" si="0"/>
        <v>7.6863720875053101</v>
      </c>
      <c r="E26">
        <f t="shared" si="1"/>
        <v>7.2739443280760829</v>
      </c>
      <c r="F26">
        <f t="shared" si="2"/>
        <v>7.3218471910157463</v>
      </c>
      <c r="G26">
        <f t="shared" si="3"/>
        <v>1.8678854222055407E-2</v>
      </c>
      <c r="H26">
        <f t="shared" si="4"/>
        <v>1.8509129708339653E-2</v>
      </c>
      <c r="I26">
        <f t="shared" si="5"/>
        <v>1.8548957341891124E-2</v>
      </c>
      <c r="J26">
        <f t="shared" si="6"/>
        <v>1.8678854222055407E-2</v>
      </c>
      <c r="K26">
        <v>1.8681867798598248E-2</v>
      </c>
      <c r="L26">
        <f t="shared" si="7"/>
        <v>-5.3526755664545789E-4</v>
      </c>
      <c r="M26">
        <f t="shared" si="9"/>
        <v>-3.0135765428408734E-6</v>
      </c>
      <c r="N26">
        <f t="shared" si="8"/>
        <v>-1.7273809025859441E-4</v>
      </c>
      <c r="O26">
        <f t="shared" si="10"/>
        <v>-1.3291045670712348E-4</v>
      </c>
      <c r="P26">
        <f t="shared" si="11"/>
        <v>1.6131023810515299E-2</v>
      </c>
      <c r="Q26">
        <f t="shared" si="12"/>
        <v>0.92462965759534721</v>
      </c>
      <c r="R26">
        <f t="shared" si="13"/>
        <v>0.71144094444933459</v>
      </c>
    </row>
    <row r="27" spans="1:18" x14ac:dyDescent="0.3">
      <c r="A27" s="3">
        <v>83631</v>
      </c>
      <c r="B27">
        <v>0</v>
      </c>
      <c r="C27">
        <v>0.1</v>
      </c>
      <c r="D27">
        <f t="shared" si="0"/>
        <v>7.6863720875053101</v>
      </c>
      <c r="E27">
        <f t="shared" si="1"/>
        <v>7.2739443280760829</v>
      </c>
      <c r="F27">
        <f t="shared" si="2"/>
        <v>7.3218471910157463</v>
      </c>
      <c r="G27">
        <f t="shared" si="3"/>
        <v>1.8678854222055407E-2</v>
      </c>
      <c r="H27">
        <f t="shared" si="4"/>
        <v>1.8509129708339653E-2</v>
      </c>
      <c r="I27">
        <f t="shared" si="5"/>
        <v>1.8548957341891124E-2</v>
      </c>
      <c r="J27">
        <f t="shared" si="6"/>
        <v>1.8678854222055407E-2</v>
      </c>
      <c r="K27">
        <v>1.8681867798598248E-2</v>
      </c>
      <c r="L27">
        <f t="shared" si="7"/>
        <v>-5.3526755664545789E-4</v>
      </c>
      <c r="M27">
        <f t="shared" si="9"/>
        <v>-3.0135765428408734E-6</v>
      </c>
      <c r="N27">
        <f t="shared" si="8"/>
        <v>-1.7273809025859441E-4</v>
      </c>
      <c r="O27">
        <f t="shared" si="10"/>
        <v>-1.3291045670712348E-4</v>
      </c>
      <c r="P27">
        <f t="shared" si="11"/>
        <v>1.6131023810515299E-2</v>
      </c>
      <c r="Q27">
        <f t="shared" si="12"/>
        <v>0.92462965759534721</v>
      </c>
      <c r="R27">
        <f t="shared" si="13"/>
        <v>0.71144094444933459</v>
      </c>
    </row>
    <row r="28" spans="1:18" x14ac:dyDescent="0.3">
      <c r="A28" s="3">
        <v>83631</v>
      </c>
      <c r="B28">
        <v>0</v>
      </c>
      <c r="C28">
        <v>0.5</v>
      </c>
      <c r="D28">
        <f t="shared" si="0"/>
        <v>7.6863720875053101</v>
      </c>
      <c r="E28">
        <f t="shared" si="1"/>
        <v>7.2739443280760829</v>
      </c>
      <c r="F28">
        <f t="shared" si="2"/>
        <v>7.3218471910157463</v>
      </c>
      <c r="G28">
        <f t="shared" si="3"/>
        <v>1.8678854222055407E-2</v>
      </c>
      <c r="H28">
        <f t="shared" si="4"/>
        <v>1.8509129708339653E-2</v>
      </c>
      <c r="I28">
        <f t="shared" si="5"/>
        <v>1.8548957341891124E-2</v>
      </c>
      <c r="J28">
        <f t="shared" si="6"/>
        <v>1.8678854222055407E-2</v>
      </c>
      <c r="K28">
        <v>1.8681867798598248E-2</v>
      </c>
      <c r="L28">
        <f t="shared" si="7"/>
        <v>-5.3526755664545789E-4</v>
      </c>
      <c r="M28">
        <f t="shared" si="9"/>
        <v>-3.0135765428408734E-6</v>
      </c>
      <c r="N28">
        <f t="shared" si="8"/>
        <v>-1.7273809025859441E-4</v>
      </c>
      <c r="O28">
        <f t="shared" si="10"/>
        <v>-1.3291045670712348E-4</v>
      </c>
      <c r="P28">
        <f t="shared" si="11"/>
        <v>1.6131023810515299E-2</v>
      </c>
      <c r="Q28">
        <f t="shared" si="12"/>
        <v>0.92462965759534721</v>
      </c>
      <c r="R28">
        <f t="shared" si="13"/>
        <v>0.71144094444933459</v>
      </c>
    </row>
    <row r="29" spans="1:18" x14ac:dyDescent="0.3">
      <c r="A29" s="3">
        <v>122294</v>
      </c>
      <c r="B29">
        <v>0</v>
      </c>
      <c r="C29">
        <v>0.05</v>
      </c>
      <c r="D29">
        <f t="shared" si="0"/>
        <v>8.0164478082273209</v>
      </c>
      <c r="E29">
        <f t="shared" si="1"/>
        <v>7.5674989185551667</v>
      </c>
      <c r="F29">
        <f t="shared" si="2"/>
        <v>7.6175581222302782</v>
      </c>
      <c r="G29">
        <f t="shared" si="3"/>
        <v>1.7256044239396633E-2</v>
      </c>
      <c r="H29">
        <f t="shared" si="4"/>
        <v>1.7099061863319498E-2</v>
      </c>
      <c r="I29">
        <f t="shared" si="5"/>
        <v>1.7134423854693475E-2</v>
      </c>
      <c r="J29">
        <f t="shared" si="6"/>
        <v>1.7256044239396633E-2</v>
      </c>
      <c r="K29">
        <v>1.7257880441975262E-2</v>
      </c>
      <c r="L29">
        <f t="shared" si="7"/>
        <v>-3.1899098215681931E-4</v>
      </c>
      <c r="M29">
        <f t="shared" si="9"/>
        <v>-1.8362025786290703E-6</v>
      </c>
      <c r="N29">
        <f t="shared" si="8"/>
        <v>-1.5881857865576374E-4</v>
      </c>
      <c r="O29">
        <f t="shared" si="10"/>
        <v>-1.2345658728178666E-4</v>
      </c>
      <c r="P29">
        <f t="shared" si="11"/>
        <v>1.0639791976788701E-2</v>
      </c>
      <c r="Q29">
        <f t="shared" si="12"/>
        <v>0.9202670002828347</v>
      </c>
      <c r="R29">
        <f t="shared" si="13"/>
        <v>0.71536355635835169</v>
      </c>
    </row>
    <row r="30" spans="1:18" x14ac:dyDescent="0.3">
      <c r="A30" s="3">
        <v>122294</v>
      </c>
      <c r="B30">
        <v>0</v>
      </c>
      <c r="C30">
        <v>0.1</v>
      </c>
      <c r="D30">
        <f t="shared" si="0"/>
        <v>8.0164478082273209</v>
      </c>
      <c r="E30">
        <f t="shared" si="1"/>
        <v>7.5674989185551667</v>
      </c>
      <c r="F30">
        <f t="shared" si="2"/>
        <v>7.6175581222302782</v>
      </c>
      <c r="G30">
        <f t="shared" si="3"/>
        <v>1.7256044239396633E-2</v>
      </c>
      <c r="H30">
        <f t="shared" si="4"/>
        <v>1.7099061863319498E-2</v>
      </c>
      <c r="I30">
        <f t="shared" si="5"/>
        <v>1.7134423854693475E-2</v>
      </c>
      <c r="J30">
        <f t="shared" si="6"/>
        <v>1.7256044239396633E-2</v>
      </c>
      <c r="K30">
        <v>1.7257880441975262E-2</v>
      </c>
      <c r="L30">
        <f t="shared" si="7"/>
        <v>-3.1899098215681931E-4</v>
      </c>
      <c r="M30">
        <f t="shared" si="9"/>
        <v>-1.8362025786290703E-6</v>
      </c>
      <c r="N30">
        <f t="shared" si="8"/>
        <v>-1.5881857865576374E-4</v>
      </c>
      <c r="O30">
        <f t="shared" si="10"/>
        <v>-1.2345658728178666E-4</v>
      </c>
      <c r="P30">
        <f t="shared" si="11"/>
        <v>1.0639791976788701E-2</v>
      </c>
      <c r="Q30">
        <f t="shared" si="12"/>
        <v>0.9202670002828347</v>
      </c>
      <c r="R30">
        <f t="shared" si="13"/>
        <v>0.71536355635835169</v>
      </c>
    </row>
    <row r="31" spans="1:18" x14ac:dyDescent="0.3">
      <c r="A31" s="3">
        <v>122294</v>
      </c>
      <c r="B31">
        <v>0</v>
      </c>
      <c r="C31">
        <v>0.5</v>
      </c>
      <c r="D31">
        <f t="shared" si="0"/>
        <v>8.0164478082273209</v>
      </c>
      <c r="E31">
        <f t="shared" si="1"/>
        <v>7.5674989185551667</v>
      </c>
      <c r="F31">
        <f t="shared" si="2"/>
        <v>7.6175581222302782</v>
      </c>
      <c r="G31">
        <f t="shared" si="3"/>
        <v>1.7256044239396633E-2</v>
      </c>
      <c r="H31">
        <f t="shared" si="4"/>
        <v>1.7099061863319498E-2</v>
      </c>
      <c r="I31">
        <f t="shared" si="5"/>
        <v>1.7134423854693475E-2</v>
      </c>
      <c r="J31">
        <f t="shared" si="6"/>
        <v>1.7256044239396633E-2</v>
      </c>
      <c r="K31">
        <v>1.7257880441975262E-2</v>
      </c>
      <c r="L31">
        <f t="shared" si="7"/>
        <v>-3.1899098215681931E-4</v>
      </c>
      <c r="M31">
        <f t="shared" si="9"/>
        <v>-1.8362025786290703E-6</v>
      </c>
      <c r="N31">
        <f t="shared" si="8"/>
        <v>-1.5881857865576374E-4</v>
      </c>
      <c r="O31">
        <f t="shared" si="10"/>
        <v>-1.2345658728178666E-4</v>
      </c>
      <c r="P31">
        <f t="shared" si="11"/>
        <v>1.0639791976788701E-2</v>
      </c>
      <c r="Q31">
        <f t="shared" si="12"/>
        <v>0.9202670002828347</v>
      </c>
      <c r="R31">
        <f t="shared" si="13"/>
        <v>0.71536355635835169</v>
      </c>
    </row>
    <row r="32" spans="1:18" x14ac:dyDescent="0.3">
      <c r="A32" s="3">
        <v>178831</v>
      </c>
      <c r="B32">
        <v>0</v>
      </c>
      <c r="C32">
        <v>0.05</v>
      </c>
      <c r="D32">
        <f t="shared" si="0"/>
        <v>8.346523118054618</v>
      </c>
      <c r="E32">
        <f t="shared" si="1"/>
        <v>7.862526965946385</v>
      </c>
      <c r="F32">
        <f t="shared" si="2"/>
        <v>7.9144138712943972</v>
      </c>
      <c r="G32">
        <f t="shared" si="3"/>
        <v>1.5985051064170804E-2</v>
      </c>
      <c r="H32">
        <f t="shared" si="4"/>
        <v>1.5844198871704952E-2</v>
      </c>
      <c r="I32">
        <f t="shared" si="5"/>
        <v>1.5875738642776457E-2</v>
      </c>
      <c r="J32">
        <f t="shared" si="6"/>
        <v>1.5985051064170804E-2</v>
      </c>
      <c r="K32">
        <v>1.5985895646624722E-2</v>
      </c>
      <c r="L32">
        <f t="shared" si="7"/>
        <v>-9.4162949713982869E-5</v>
      </c>
      <c r="M32">
        <f t="shared" si="9"/>
        <v>-8.4458245391827447E-7</v>
      </c>
      <c r="N32">
        <f t="shared" si="8"/>
        <v>-1.416967749197709E-4</v>
      </c>
      <c r="O32">
        <f t="shared" si="10"/>
        <v>-1.1015700384826507E-4</v>
      </c>
      <c r="P32">
        <f t="shared" si="11"/>
        <v>5.2832976805813215E-3</v>
      </c>
      <c r="Q32">
        <f t="shared" si="12"/>
        <v>0.88638621227137127</v>
      </c>
      <c r="R32">
        <f t="shared" si="13"/>
        <v>0.68908872097838147</v>
      </c>
    </row>
    <row r="33" spans="1:18" x14ac:dyDescent="0.3">
      <c r="A33" s="3">
        <v>178831</v>
      </c>
      <c r="B33">
        <v>0</v>
      </c>
      <c r="C33">
        <v>0.1</v>
      </c>
      <c r="D33">
        <f t="shared" si="0"/>
        <v>8.346523118054618</v>
      </c>
      <c r="E33">
        <f t="shared" si="1"/>
        <v>7.862526965946385</v>
      </c>
      <c r="F33">
        <f t="shared" si="2"/>
        <v>7.9144138712943972</v>
      </c>
      <c r="G33">
        <f t="shared" si="3"/>
        <v>1.5985051064170804E-2</v>
      </c>
      <c r="H33">
        <f t="shared" si="4"/>
        <v>1.5844198871704952E-2</v>
      </c>
      <c r="I33">
        <f t="shared" si="5"/>
        <v>1.5875738642776457E-2</v>
      </c>
      <c r="J33">
        <f t="shared" si="6"/>
        <v>1.5985051064170804E-2</v>
      </c>
      <c r="K33">
        <v>1.5985895646624722E-2</v>
      </c>
      <c r="L33">
        <f t="shared" si="7"/>
        <v>-9.4162949713982869E-5</v>
      </c>
      <c r="M33">
        <f t="shared" si="9"/>
        <v>-8.4458245391827447E-7</v>
      </c>
      <c r="N33">
        <f t="shared" si="8"/>
        <v>-1.416967749197709E-4</v>
      </c>
      <c r="O33">
        <f t="shared" si="10"/>
        <v>-1.1015700384826507E-4</v>
      </c>
      <c r="P33">
        <f t="shared" si="11"/>
        <v>5.2832976805813215E-3</v>
      </c>
      <c r="Q33">
        <f t="shared" si="12"/>
        <v>0.88638621227137127</v>
      </c>
      <c r="R33">
        <f t="shared" si="13"/>
        <v>0.68908872097838147</v>
      </c>
    </row>
    <row r="34" spans="1:18" x14ac:dyDescent="0.3">
      <c r="A34" s="3">
        <v>178831</v>
      </c>
      <c r="B34">
        <v>0</v>
      </c>
      <c r="C34">
        <v>0.5</v>
      </c>
      <c r="D34">
        <f t="shared" si="0"/>
        <v>8.346523118054618</v>
      </c>
      <c r="E34">
        <f t="shared" si="1"/>
        <v>7.862526965946385</v>
      </c>
      <c r="F34">
        <f t="shared" si="2"/>
        <v>7.9144138712943972</v>
      </c>
      <c r="G34">
        <f t="shared" si="3"/>
        <v>1.5985051064170804E-2</v>
      </c>
      <c r="H34">
        <f t="shared" si="4"/>
        <v>1.5844198871704952E-2</v>
      </c>
      <c r="I34">
        <f t="shared" si="5"/>
        <v>1.5875738642776457E-2</v>
      </c>
      <c r="J34">
        <f t="shared" si="6"/>
        <v>1.5985051064170804E-2</v>
      </c>
      <c r="K34">
        <v>1.5985895646624722E-2</v>
      </c>
      <c r="L34">
        <f t="shared" si="7"/>
        <v>-9.4162949713982869E-5</v>
      </c>
      <c r="M34">
        <f t="shared" si="9"/>
        <v>-8.4458245391827447E-7</v>
      </c>
      <c r="N34">
        <f t="shared" si="8"/>
        <v>-1.416967749197709E-4</v>
      </c>
      <c r="O34">
        <f t="shared" si="10"/>
        <v>-1.1015700384826507E-4</v>
      </c>
      <c r="P34">
        <f t="shared" si="11"/>
        <v>5.2832976805813215E-3</v>
      </c>
      <c r="Q34">
        <f t="shared" si="12"/>
        <v>0.88638621227137127</v>
      </c>
      <c r="R34">
        <f t="shared" si="13"/>
        <v>0.68908872097838147</v>
      </c>
    </row>
    <row r="35" spans="1:18" x14ac:dyDescent="0.3">
      <c r="A35" s="3">
        <v>261506</v>
      </c>
      <c r="B35">
        <v>0</v>
      </c>
      <c r="C35">
        <v>0.05</v>
      </c>
      <c r="D35">
        <f t="shared" si="0"/>
        <v>8.6766008234661953</v>
      </c>
      <c r="E35">
        <f t="shared" si="1"/>
        <v>8.1589166371641646</v>
      </c>
      <c r="F35">
        <f t="shared" si="2"/>
        <v>8.2123508810076142</v>
      </c>
      <c r="G35">
        <f t="shared" si="3"/>
        <v>1.4845469229585807E-2</v>
      </c>
      <c r="H35">
        <f t="shared" si="4"/>
        <v>1.472256240209693E-2</v>
      </c>
      <c r="I35">
        <f t="shared" si="5"/>
        <v>1.475081151743968E-2</v>
      </c>
      <c r="J35">
        <f t="shared" si="6"/>
        <v>1.4845469229585807E-2</v>
      </c>
      <c r="K35">
        <v>1.4849194863768476E-2</v>
      </c>
      <c r="L35">
        <f t="shared" si="7"/>
        <v>-9.969125453697103E-4</v>
      </c>
      <c r="M35">
        <f t="shared" si="9"/>
        <v>-3.7256341826694822E-6</v>
      </c>
      <c r="N35">
        <f t="shared" si="8"/>
        <v>-1.2663246167154626E-4</v>
      </c>
      <c r="O35">
        <f t="shared" si="10"/>
        <v>-9.8383346328796001E-5</v>
      </c>
      <c r="P35">
        <f t="shared" si="11"/>
        <v>2.508980599183799E-2</v>
      </c>
      <c r="Q35">
        <f t="shared" si="12"/>
        <v>0.85279008615157381</v>
      </c>
      <c r="R35">
        <f t="shared" si="13"/>
        <v>0.66255003878256036</v>
      </c>
    </row>
    <row r="36" spans="1:18" x14ac:dyDescent="0.3">
      <c r="A36" s="3">
        <v>261506</v>
      </c>
      <c r="B36">
        <v>0</v>
      </c>
      <c r="C36">
        <v>0.1</v>
      </c>
      <c r="D36">
        <f t="shared" si="0"/>
        <v>8.6766008234661953</v>
      </c>
      <c r="E36">
        <f t="shared" si="1"/>
        <v>8.1589166371641646</v>
      </c>
      <c r="F36">
        <f t="shared" si="2"/>
        <v>8.2123508810076142</v>
      </c>
      <c r="G36">
        <f t="shared" si="3"/>
        <v>1.4845469229585807E-2</v>
      </c>
      <c r="H36">
        <f t="shared" si="4"/>
        <v>1.472256240209693E-2</v>
      </c>
      <c r="I36">
        <f t="shared" si="5"/>
        <v>1.475081151743968E-2</v>
      </c>
      <c r="J36">
        <f t="shared" si="6"/>
        <v>1.4845469229585807E-2</v>
      </c>
      <c r="K36">
        <v>1.4849194863768476E-2</v>
      </c>
      <c r="L36">
        <f t="shared" si="7"/>
        <v>-9.969125453697103E-4</v>
      </c>
      <c r="M36">
        <f t="shared" si="9"/>
        <v>-3.7256341826694822E-6</v>
      </c>
      <c r="N36">
        <f t="shared" si="8"/>
        <v>-1.2663246167154626E-4</v>
      </c>
      <c r="O36">
        <f t="shared" si="10"/>
        <v>-9.8383346328796001E-5</v>
      </c>
      <c r="P36">
        <f t="shared" si="11"/>
        <v>2.508980599183799E-2</v>
      </c>
      <c r="Q36">
        <f t="shared" si="12"/>
        <v>0.85279008615157381</v>
      </c>
      <c r="R36">
        <f t="shared" si="13"/>
        <v>0.66255003878256036</v>
      </c>
    </row>
    <row r="37" spans="1:18" x14ac:dyDescent="0.3">
      <c r="A37" s="3">
        <v>261506</v>
      </c>
      <c r="B37">
        <v>0</v>
      </c>
      <c r="C37">
        <v>0.5</v>
      </c>
      <c r="D37">
        <f t="shared" si="0"/>
        <v>8.6766008234661953</v>
      </c>
      <c r="E37">
        <f t="shared" si="1"/>
        <v>8.1589166371641646</v>
      </c>
      <c r="F37">
        <f t="shared" si="2"/>
        <v>8.2123508810076142</v>
      </c>
      <c r="G37">
        <f t="shared" si="3"/>
        <v>1.4845469229585807E-2</v>
      </c>
      <c r="H37">
        <f t="shared" si="4"/>
        <v>1.472256240209693E-2</v>
      </c>
      <c r="I37">
        <f t="shared" si="5"/>
        <v>1.475081151743968E-2</v>
      </c>
      <c r="J37">
        <f t="shared" si="6"/>
        <v>1.4845469229585807E-2</v>
      </c>
      <c r="K37">
        <v>1.4849194863768476E-2</v>
      </c>
      <c r="L37">
        <f t="shared" si="7"/>
        <v>-9.969125453697103E-4</v>
      </c>
      <c r="M37">
        <f t="shared" si="9"/>
        <v>-3.7256341826694822E-6</v>
      </c>
      <c r="N37">
        <f t="shared" si="8"/>
        <v>-1.2663246167154626E-4</v>
      </c>
      <c r="O37">
        <f t="shared" si="10"/>
        <v>-9.8383346328796001E-5</v>
      </c>
      <c r="P37">
        <f t="shared" si="11"/>
        <v>2.508980599183799E-2</v>
      </c>
      <c r="Q37">
        <f t="shared" si="12"/>
        <v>0.85279008615157381</v>
      </c>
      <c r="R37">
        <f t="shared" si="13"/>
        <v>0.66255003878256036</v>
      </c>
    </row>
    <row r="38" spans="1:18" x14ac:dyDescent="0.3">
      <c r="A38" s="3">
        <v>382401</v>
      </c>
      <c r="B38">
        <v>0</v>
      </c>
      <c r="C38">
        <v>0.05</v>
      </c>
      <c r="D38">
        <f t="shared" si="0"/>
        <v>9.0066755465245603</v>
      </c>
      <c r="E38">
        <f t="shared" si="1"/>
        <v>8.4565615593657348</v>
      </c>
      <c r="F38">
        <f t="shared" si="2"/>
        <v>8.5113029663503603</v>
      </c>
      <c r="G38">
        <f t="shared" si="3"/>
        <v>1.3820178032642108E-2</v>
      </c>
      <c r="H38">
        <f t="shared" si="4"/>
        <v>1.3715955412690597E-2</v>
      </c>
      <c r="I38">
        <f t="shared" si="5"/>
        <v>1.3741356195837134E-2</v>
      </c>
      <c r="J38">
        <f t="shared" si="6"/>
        <v>1.3820178032642108E-2</v>
      </c>
      <c r="K38">
        <v>1.3820608503101317E-2</v>
      </c>
      <c r="L38">
        <f t="shared" si="7"/>
        <v>-1.5465991243246435E-6</v>
      </c>
      <c r="M38">
        <f t="shared" si="9"/>
        <v>-4.3047045920896476E-7</v>
      </c>
      <c r="N38">
        <f t="shared" si="8"/>
        <v>-1.0465309041072027E-4</v>
      </c>
      <c r="O38">
        <f t="shared" si="10"/>
        <v>-7.9252307264182989E-5</v>
      </c>
      <c r="P38">
        <f t="shared" si="11"/>
        <v>3.1146997551690148E-3</v>
      </c>
      <c r="Q38">
        <f t="shared" si="12"/>
        <v>0.75722491080791643</v>
      </c>
      <c r="R38">
        <f t="shared" si="13"/>
        <v>0.57343573002881121</v>
      </c>
    </row>
    <row r="39" spans="1:18" x14ac:dyDescent="0.3">
      <c r="A39" s="3">
        <v>382401</v>
      </c>
      <c r="B39">
        <v>0</v>
      </c>
      <c r="C39">
        <v>0.1</v>
      </c>
      <c r="D39">
        <f t="shared" si="0"/>
        <v>9.0066755465245603</v>
      </c>
      <c r="E39">
        <f t="shared" si="1"/>
        <v>8.4565615593657348</v>
      </c>
      <c r="F39">
        <f t="shared" si="2"/>
        <v>8.5113029663503603</v>
      </c>
      <c r="G39">
        <f t="shared" si="3"/>
        <v>1.3820178032642108E-2</v>
      </c>
      <c r="H39">
        <f t="shared" si="4"/>
        <v>1.3715955412690597E-2</v>
      </c>
      <c r="I39">
        <f t="shared" si="5"/>
        <v>1.3741356195837134E-2</v>
      </c>
      <c r="J39">
        <f t="shared" si="6"/>
        <v>1.3820178032642108E-2</v>
      </c>
      <c r="K39">
        <v>1.3820608503101317E-2</v>
      </c>
      <c r="L39">
        <f t="shared" si="7"/>
        <v>-1.5465991243246435E-6</v>
      </c>
      <c r="M39">
        <f t="shared" si="9"/>
        <v>-4.3047045920896476E-7</v>
      </c>
      <c r="N39">
        <f t="shared" si="8"/>
        <v>-1.0465309041072027E-4</v>
      </c>
      <c r="O39">
        <f t="shared" si="10"/>
        <v>-7.9252307264182989E-5</v>
      </c>
      <c r="P39">
        <f t="shared" si="11"/>
        <v>3.1146997551690148E-3</v>
      </c>
      <c r="Q39">
        <f t="shared" si="12"/>
        <v>0.75722491080791643</v>
      </c>
      <c r="R39">
        <f t="shared" si="13"/>
        <v>0.57343573002881121</v>
      </c>
    </row>
    <row r="40" spans="1:18" x14ac:dyDescent="0.3">
      <c r="A40" s="3">
        <v>382401</v>
      </c>
      <c r="B40">
        <v>0</v>
      </c>
      <c r="C40">
        <v>0.5</v>
      </c>
      <c r="D40">
        <f t="shared" si="0"/>
        <v>9.0066755465245603</v>
      </c>
      <c r="E40">
        <f t="shared" si="1"/>
        <v>8.4565615593657348</v>
      </c>
      <c r="F40">
        <f t="shared" si="2"/>
        <v>8.5113029663503603</v>
      </c>
      <c r="G40">
        <f t="shared" si="3"/>
        <v>1.3820178032642108E-2</v>
      </c>
      <c r="H40">
        <f t="shared" si="4"/>
        <v>1.3715955412690597E-2</v>
      </c>
      <c r="I40">
        <f t="shared" si="5"/>
        <v>1.3741356195837134E-2</v>
      </c>
      <c r="J40">
        <f t="shared" si="6"/>
        <v>1.3820178032642108E-2</v>
      </c>
      <c r="K40">
        <v>1.3820608503101317E-2</v>
      </c>
      <c r="L40">
        <f t="shared" si="7"/>
        <v>-1.5465991243246435E-6</v>
      </c>
      <c r="M40">
        <f t="shared" si="9"/>
        <v>-4.3047045920896476E-7</v>
      </c>
      <c r="N40">
        <f t="shared" si="8"/>
        <v>-1.0465309041072027E-4</v>
      </c>
      <c r="O40">
        <f t="shared" si="10"/>
        <v>-7.9252307264182989E-5</v>
      </c>
      <c r="P40">
        <f t="shared" si="11"/>
        <v>3.1146997551690148E-3</v>
      </c>
      <c r="Q40">
        <f t="shared" si="12"/>
        <v>0.75722491080791643</v>
      </c>
      <c r="R40">
        <f t="shared" si="13"/>
        <v>0.57343573002881121</v>
      </c>
    </row>
    <row r="41" spans="1:18" x14ac:dyDescent="0.3">
      <c r="A41" s="3">
        <v>559187</v>
      </c>
      <c r="B41">
        <v>0</v>
      </c>
      <c r="C41">
        <v>0.05</v>
      </c>
      <c r="D41">
        <f t="shared" si="0"/>
        <v>9.3367516406264546</v>
      </c>
      <c r="E41">
        <f t="shared" si="1"/>
        <v>8.7553750764706511</v>
      </c>
      <c r="F41">
        <f t="shared" si="2"/>
        <v>8.8112171781491853</v>
      </c>
      <c r="G41">
        <f t="shared" si="3"/>
        <v>1.2894684756202182E-2</v>
      </c>
      <c r="H41">
        <f t="shared" si="4"/>
        <v>1.2809158433109508E-2</v>
      </c>
      <c r="I41">
        <f t="shared" si="5"/>
        <v>1.2832081284125114E-2</v>
      </c>
      <c r="J41">
        <f t="shared" si="6"/>
        <v>1.2894684756202182E-2</v>
      </c>
      <c r="K41">
        <v>1.289524093883361E-2</v>
      </c>
      <c r="L41">
        <f t="shared" si="7"/>
        <v>-6.2560637786646112E-5</v>
      </c>
      <c r="M41">
        <f t="shared" si="9"/>
        <v>-5.5618263142785673E-7</v>
      </c>
      <c r="N41">
        <f t="shared" si="8"/>
        <v>-8.6082505724102698E-5</v>
      </c>
      <c r="O41">
        <f t="shared" si="10"/>
        <v>-6.3159654708495883E-5</v>
      </c>
      <c r="P41">
        <f t="shared" si="11"/>
        <v>4.3130844477122588E-3</v>
      </c>
      <c r="Q41">
        <f t="shared" si="12"/>
        <v>0.66755251904497537</v>
      </c>
      <c r="R41">
        <f t="shared" si="13"/>
        <v>0.48979041964460379</v>
      </c>
    </row>
    <row r="42" spans="1:18" x14ac:dyDescent="0.3">
      <c r="A42" s="3">
        <v>559187</v>
      </c>
      <c r="B42">
        <v>0</v>
      </c>
      <c r="C42">
        <v>0.1</v>
      </c>
      <c r="D42">
        <f t="shared" si="0"/>
        <v>9.3367516406264546</v>
      </c>
      <c r="E42">
        <f t="shared" si="1"/>
        <v>8.7553750764706511</v>
      </c>
      <c r="F42">
        <f t="shared" si="2"/>
        <v>8.8112171781491853</v>
      </c>
      <c r="G42">
        <f t="shared" si="3"/>
        <v>1.2894684756202182E-2</v>
      </c>
      <c r="H42">
        <f t="shared" si="4"/>
        <v>1.2809158433109508E-2</v>
      </c>
      <c r="I42">
        <f t="shared" si="5"/>
        <v>1.2832081284125114E-2</v>
      </c>
      <c r="J42">
        <f t="shared" si="6"/>
        <v>1.2894684756202182E-2</v>
      </c>
      <c r="K42">
        <v>1.289524093883361E-2</v>
      </c>
      <c r="L42">
        <f t="shared" si="7"/>
        <v>-6.2560637786646112E-5</v>
      </c>
      <c r="M42">
        <f t="shared" si="9"/>
        <v>-5.5618263142785673E-7</v>
      </c>
      <c r="N42">
        <f t="shared" si="8"/>
        <v>-8.6082505724102698E-5</v>
      </c>
      <c r="O42">
        <f t="shared" si="10"/>
        <v>-6.3159654708495883E-5</v>
      </c>
      <c r="P42">
        <f t="shared" si="11"/>
        <v>4.3130844477122588E-3</v>
      </c>
      <c r="Q42">
        <f t="shared" si="12"/>
        <v>0.66755251904497537</v>
      </c>
      <c r="R42">
        <f t="shared" si="13"/>
        <v>0.48979041964460379</v>
      </c>
    </row>
    <row r="43" spans="1:18" x14ac:dyDescent="0.3">
      <c r="A43" s="3">
        <v>559187</v>
      </c>
      <c r="B43">
        <v>0</v>
      </c>
      <c r="C43">
        <v>0.5</v>
      </c>
      <c r="D43">
        <f t="shared" si="0"/>
        <v>9.3367516406264546</v>
      </c>
      <c r="E43">
        <f t="shared" si="1"/>
        <v>8.7553750764706511</v>
      </c>
      <c r="F43">
        <f t="shared" si="2"/>
        <v>8.8112171781491853</v>
      </c>
      <c r="G43">
        <f t="shared" si="3"/>
        <v>1.2894684756202182E-2</v>
      </c>
      <c r="H43">
        <f t="shared" si="4"/>
        <v>1.2809158433109508E-2</v>
      </c>
      <c r="I43">
        <f t="shared" si="5"/>
        <v>1.2832081284125114E-2</v>
      </c>
      <c r="J43">
        <f t="shared" si="6"/>
        <v>1.2894684756202182E-2</v>
      </c>
      <c r="K43">
        <v>1.289524093883361E-2</v>
      </c>
      <c r="L43">
        <f t="shared" si="7"/>
        <v>-6.2560637786646112E-5</v>
      </c>
      <c r="M43">
        <f t="shared" si="9"/>
        <v>-5.5618263142785673E-7</v>
      </c>
      <c r="N43">
        <f t="shared" si="8"/>
        <v>-8.6082505724102698E-5</v>
      </c>
      <c r="O43">
        <f t="shared" si="10"/>
        <v>-6.3159654708495883E-5</v>
      </c>
      <c r="P43">
        <f t="shared" si="11"/>
        <v>4.3130844477122588E-3</v>
      </c>
      <c r="Q43">
        <f t="shared" si="12"/>
        <v>0.66755251904497537</v>
      </c>
      <c r="R43">
        <f t="shared" si="13"/>
        <v>0.48979041964460379</v>
      </c>
    </row>
    <row r="44" spans="1:18" x14ac:dyDescent="0.3">
      <c r="A44" s="3">
        <v>817703</v>
      </c>
      <c r="B44">
        <v>0</v>
      </c>
      <c r="C44">
        <v>0.05</v>
      </c>
      <c r="D44">
        <f t="shared" si="0"/>
        <v>9.6668286901059304</v>
      </c>
      <c r="E44">
        <f t="shared" si="1"/>
        <v>9.0552756945434307</v>
      </c>
      <c r="F44">
        <f t="shared" si="2"/>
        <v>9.112040384705109</v>
      </c>
      <c r="G44">
        <f t="shared" si="3"/>
        <v>1.2056699637089661E-2</v>
      </c>
      <c r="H44">
        <f t="shared" si="4"/>
        <v>1.198940029083282E-2</v>
      </c>
      <c r="I44">
        <f t="shared" si="5"/>
        <v>1.2010157309293227E-2</v>
      </c>
      <c r="J44">
        <f t="shared" si="6"/>
        <v>1.2056699637089661E-2</v>
      </c>
      <c r="K44">
        <v>1.2059138587280631E-2</v>
      </c>
      <c r="L44">
        <f t="shared" si="7"/>
        <v>-8.6205558560692452E-4</v>
      </c>
      <c r="M44">
        <f t="shared" si="9"/>
        <v>-2.4389501909697492E-6</v>
      </c>
      <c r="N44">
        <f t="shared" si="8"/>
        <v>-6.9738296447810488E-5</v>
      </c>
      <c r="O44">
        <f t="shared" si="10"/>
        <v>-4.8981277987403954E-5</v>
      </c>
      <c r="P44">
        <f t="shared" si="11"/>
        <v>2.0224912196815041E-2</v>
      </c>
      <c r="Q44">
        <f t="shared" si="12"/>
        <v>0.57830247113477007</v>
      </c>
      <c r="R44">
        <f t="shared" si="13"/>
        <v>0.40617559565213829</v>
      </c>
    </row>
    <row r="45" spans="1:18" x14ac:dyDescent="0.3">
      <c r="A45" s="3">
        <v>817703</v>
      </c>
      <c r="B45">
        <v>0</v>
      </c>
      <c r="C45">
        <v>0.1</v>
      </c>
      <c r="D45">
        <f t="shared" si="0"/>
        <v>9.6668286901059304</v>
      </c>
      <c r="E45">
        <f t="shared" si="1"/>
        <v>9.0552756945434307</v>
      </c>
      <c r="F45">
        <f t="shared" si="2"/>
        <v>9.112040384705109</v>
      </c>
      <c r="G45">
        <f t="shared" si="3"/>
        <v>1.2056699637089661E-2</v>
      </c>
      <c r="H45">
        <f t="shared" si="4"/>
        <v>1.198940029083282E-2</v>
      </c>
      <c r="I45">
        <f t="shared" si="5"/>
        <v>1.2010157309293227E-2</v>
      </c>
      <c r="J45">
        <f t="shared" si="6"/>
        <v>1.2056699637089661E-2</v>
      </c>
      <c r="K45">
        <v>1.2059138587280631E-2</v>
      </c>
      <c r="L45">
        <f t="shared" si="7"/>
        <v>-8.6205558560692452E-4</v>
      </c>
      <c r="M45">
        <f t="shared" si="9"/>
        <v>-2.4389501909697492E-6</v>
      </c>
      <c r="N45">
        <f t="shared" si="8"/>
        <v>-6.9738296447810488E-5</v>
      </c>
      <c r="O45">
        <f t="shared" si="10"/>
        <v>-4.8981277987403954E-5</v>
      </c>
      <c r="P45">
        <f t="shared" si="11"/>
        <v>2.0224912196815041E-2</v>
      </c>
      <c r="Q45">
        <f t="shared" si="12"/>
        <v>0.57830247113477007</v>
      </c>
      <c r="R45">
        <f t="shared" si="13"/>
        <v>0.40617559565213829</v>
      </c>
    </row>
    <row r="46" spans="1:18" x14ac:dyDescent="0.3">
      <c r="A46" s="3">
        <v>817703</v>
      </c>
      <c r="B46">
        <v>0</v>
      </c>
      <c r="C46">
        <v>0.5</v>
      </c>
      <c r="D46">
        <f t="shared" si="0"/>
        <v>9.6668286901059304</v>
      </c>
      <c r="E46">
        <f t="shared" si="1"/>
        <v>9.0552756945434307</v>
      </c>
      <c r="F46">
        <f t="shared" si="2"/>
        <v>9.112040384705109</v>
      </c>
      <c r="G46">
        <f t="shared" si="3"/>
        <v>1.2056699637089661E-2</v>
      </c>
      <c r="H46">
        <f t="shared" si="4"/>
        <v>1.198940029083282E-2</v>
      </c>
      <c r="I46">
        <f t="shared" si="5"/>
        <v>1.2010157309293227E-2</v>
      </c>
      <c r="J46">
        <f t="shared" si="6"/>
        <v>1.2056699637089661E-2</v>
      </c>
      <c r="K46">
        <v>1.2059138587280631E-2</v>
      </c>
      <c r="L46">
        <f t="shared" si="7"/>
        <v>-8.6205558560692452E-4</v>
      </c>
      <c r="M46">
        <f t="shared" si="9"/>
        <v>-2.4389501909697492E-6</v>
      </c>
      <c r="N46">
        <f t="shared" si="8"/>
        <v>-6.9738296447810488E-5</v>
      </c>
      <c r="O46">
        <f t="shared" si="10"/>
        <v>-4.8981277987403954E-5</v>
      </c>
      <c r="P46">
        <f t="shared" si="11"/>
        <v>2.0224912196815041E-2</v>
      </c>
      <c r="Q46">
        <f t="shared" si="12"/>
        <v>0.57830247113477007</v>
      </c>
      <c r="R46">
        <f t="shared" si="13"/>
        <v>0.40617559565213829</v>
      </c>
    </row>
    <row r="47" spans="1:18" x14ac:dyDescent="0.3">
      <c r="A47" s="3">
        <v>1195732</v>
      </c>
      <c r="B47">
        <v>0</v>
      </c>
      <c r="C47">
        <v>0.05</v>
      </c>
      <c r="D47">
        <f t="shared" si="0"/>
        <v>9.9969052117520878</v>
      </c>
      <c r="E47">
        <f t="shared" si="1"/>
        <v>9.3561891123810756</v>
      </c>
      <c r="F47">
        <f t="shared" si="2"/>
        <v>9.4137222780412309</v>
      </c>
      <c r="G47">
        <f t="shared" si="3"/>
        <v>1.1295741549425458E-2</v>
      </c>
      <c r="H47">
        <f t="shared" si="4"/>
        <v>1.1245891229703034E-2</v>
      </c>
      <c r="I47">
        <f t="shared" si="5"/>
        <v>1.126474689408998E-2</v>
      </c>
      <c r="J47">
        <f t="shared" si="6"/>
        <v>1.1295741549425458E-2</v>
      </c>
      <c r="K47">
        <v>1.1295962236671375E-2</v>
      </c>
      <c r="L47">
        <f t="shared" si="7"/>
        <v>4.6353279897104471E-5</v>
      </c>
      <c r="M47">
        <f t="shared" si="9"/>
        <v>-2.2068724591685351E-7</v>
      </c>
      <c r="N47">
        <f t="shared" si="8"/>
        <v>-5.0071006968341325E-5</v>
      </c>
      <c r="O47">
        <f t="shared" si="10"/>
        <v>-3.1215342581394911E-5</v>
      </c>
      <c r="P47">
        <f t="shared" si="11"/>
        <v>1.9536825751808131E-3</v>
      </c>
      <c r="Q47">
        <f t="shared" si="12"/>
        <v>0.44326464553670408</v>
      </c>
      <c r="R47">
        <f t="shared" si="13"/>
        <v>0.27634071296783352</v>
      </c>
    </row>
    <row r="48" spans="1:18" x14ac:dyDescent="0.3">
      <c r="A48" s="3">
        <v>1195732</v>
      </c>
      <c r="B48">
        <v>0</v>
      </c>
      <c r="C48">
        <v>0.1</v>
      </c>
      <c r="D48">
        <f t="shared" si="0"/>
        <v>9.9969052117520878</v>
      </c>
      <c r="E48">
        <f t="shared" si="1"/>
        <v>9.3561891123810756</v>
      </c>
      <c r="F48">
        <f t="shared" si="2"/>
        <v>9.4137222780412309</v>
      </c>
      <c r="G48">
        <f t="shared" si="3"/>
        <v>1.1295741549425458E-2</v>
      </c>
      <c r="H48">
        <f t="shared" si="4"/>
        <v>1.1245891229703034E-2</v>
      </c>
      <c r="I48">
        <f t="shared" si="5"/>
        <v>1.126474689408998E-2</v>
      </c>
      <c r="J48">
        <f t="shared" si="6"/>
        <v>1.1295741549425458E-2</v>
      </c>
      <c r="K48">
        <v>1.1295962236671375E-2</v>
      </c>
      <c r="L48">
        <f t="shared" si="7"/>
        <v>4.6353279897104471E-5</v>
      </c>
      <c r="M48">
        <f t="shared" si="9"/>
        <v>-2.2068724591685351E-7</v>
      </c>
      <c r="N48">
        <f t="shared" si="8"/>
        <v>-5.0071006968341325E-5</v>
      </c>
      <c r="O48">
        <f t="shared" si="10"/>
        <v>-3.1215342581394911E-5</v>
      </c>
      <c r="P48">
        <f t="shared" si="11"/>
        <v>1.9536825751808131E-3</v>
      </c>
      <c r="Q48">
        <f t="shared" si="12"/>
        <v>0.44326464553670408</v>
      </c>
      <c r="R48">
        <f t="shared" si="13"/>
        <v>0.27634071296783352</v>
      </c>
    </row>
    <row r="49" spans="1:18" x14ac:dyDescent="0.3">
      <c r="A49" s="3">
        <v>1195732</v>
      </c>
      <c r="B49">
        <v>0</v>
      </c>
      <c r="C49">
        <v>0.5</v>
      </c>
      <c r="D49">
        <f t="shared" si="0"/>
        <v>9.9969052117520878</v>
      </c>
      <c r="E49">
        <f t="shared" si="1"/>
        <v>9.3561891123810756</v>
      </c>
      <c r="F49">
        <f t="shared" si="2"/>
        <v>9.4137222780412309</v>
      </c>
      <c r="G49">
        <f t="shared" si="3"/>
        <v>1.1295741549425458E-2</v>
      </c>
      <c r="H49">
        <f t="shared" si="4"/>
        <v>1.1245891229703034E-2</v>
      </c>
      <c r="I49">
        <f t="shared" si="5"/>
        <v>1.126474689408998E-2</v>
      </c>
      <c r="J49">
        <f t="shared" si="6"/>
        <v>1.1295741549425458E-2</v>
      </c>
      <c r="K49">
        <v>1.1295962236671375E-2</v>
      </c>
      <c r="L49">
        <f t="shared" si="7"/>
        <v>4.6353279897104471E-5</v>
      </c>
      <c r="M49">
        <f t="shared" si="9"/>
        <v>-2.2068724591685351E-7</v>
      </c>
      <c r="N49">
        <f t="shared" si="8"/>
        <v>-5.0071006968341325E-5</v>
      </c>
      <c r="O49">
        <f t="shared" si="10"/>
        <v>-3.1215342581394911E-5</v>
      </c>
      <c r="P49">
        <f t="shared" si="11"/>
        <v>1.9536825751808131E-3</v>
      </c>
      <c r="Q49">
        <f t="shared" si="12"/>
        <v>0.44326464553670408</v>
      </c>
      <c r="R49">
        <f t="shared" si="13"/>
        <v>0.27634071296783352</v>
      </c>
    </row>
    <row r="50" spans="1:18" x14ac:dyDescent="0.3">
      <c r="A50" s="3">
        <v>1748526</v>
      </c>
      <c r="B50">
        <v>0</v>
      </c>
      <c r="C50">
        <v>0.05</v>
      </c>
      <c r="D50">
        <f t="shared" si="0"/>
        <v>10.326981696920273</v>
      </c>
      <c r="E50">
        <f t="shared" si="1"/>
        <v>9.6580499314584181</v>
      </c>
      <c r="F50">
        <f t="shared" si="2"/>
        <v>9.7162178533675725</v>
      </c>
      <c r="G50">
        <f t="shared" si="3"/>
        <v>1.0602825380223481E-2</v>
      </c>
      <c r="H50">
        <f t="shared" si="4"/>
        <v>1.0569458996946614E-2</v>
      </c>
      <c r="I50">
        <f t="shared" si="5"/>
        <v>1.0586638614227003E-2</v>
      </c>
      <c r="J50">
        <f t="shared" si="6"/>
        <v>1.0602825380223481E-2</v>
      </c>
      <c r="K50">
        <v>1.060241254287295E-2</v>
      </c>
      <c r="L50">
        <f t="shared" si="7"/>
        <v>3.5205195449350413E-4</v>
      </c>
      <c r="M50">
        <f t="shared" si="9"/>
        <v>4.1283735053090909E-7</v>
      </c>
      <c r="N50">
        <f t="shared" si="8"/>
        <v>-3.2953545926335884E-5</v>
      </c>
      <c r="O50">
        <f t="shared" si="10"/>
        <v>-1.5773928645946775E-5</v>
      </c>
      <c r="P50">
        <f t="shared" si="11"/>
        <v>3.8938057622406193E-3</v>
      </c>
      <c r="Q50">
        <f t="shared" si="12"/>
        <v>0.31081176848270814</v>
      </c>
      <c r="R50">
        <f t="shared" si="13"/>
        <v>0.14877678624710911</v>
      </c>
    </row>
    <row r="51" spans="1:18" x14ac:dyDescent="0.3">
      <c r="A51" s="3">
        <v>1748526</v>
      </c>
      <c r="B51">
        <v>0</v>
      </c>
      <c r="C51">
        <v>0.1</v>
      </c>
      <c r="D51">
        <f t="shared" si="0"/>
        <v>10.326981696920273</v>
      </c>
      <c r="E51">
        <f t="shared" si="1"/>
        <v>9.6580499314584181</v>
      </c>
      <c r="F51">
        <f t="shared" si="2"/>
        <v>9.7162178533675725</v>
      </c>
      <c r="G51">
        <f t="shared" si="3"/>
        <v>1.0602825380223481E-2</v>
      </c>
      <c r="H51">
        <f t="shared" si="4"/>
        <v>1.0569458996946614E-2</v>
      </c>
      <c r="I51">
        <f t="shared" si="5"/>
        <v>1.0586638614227003E-2</v>
      </c>
      <c r="J51">
        <f t="shared" si="6"/>
        <v>1.0602825380223481E-2</v>
      </c>
      <c r="K51">
        <v>1.060241254287295E-2</v>
      </c>
      <c r="L51">
        <f t="shared" si="7"/>
        <v>3.5205195449350413E-4</v>
      </c>
      <c r="M51">
        <f t="shared" si="9"/>
        <v>4.1283735053090909E-7</v>
      </c>
      <c r="N51">
        <f t="shared" si="8"/>
        <v>-3.2953545926335884E-5</v>
      </c>
      <c r="O51">
        <f t="shared" si="10"/>
        <v>-1.5773928645946775E-5</v>
      </c>
      <c r="P51">
        <f t="shared" si="11"/>
        <v>3.8938057622406193E-3</v>
      </c>
      <c r="Q51">
        <f t="shared" si="12"/>
        <v>0.31081176848270814</v>
      </c>
      <c r="R51">
        <f t="shared" si="13"/>
        <v>0.14877678624710911</v>
      </c>
    </row>
    <row r="52" spans="1:18" x14ac:dyDescent="0.3">
      <c r="A52" s="3">
        <v>1748526</v>
      </c>
      <c r="B52">
        <v>0</v>
      </c>
      <c r="C52">
        <v>0.5</v>
      </c>
      <c r="D52">
        <f t="shared" si="0"/>
        <v>10.326981696920273</v>
      </c>
      <c r="E52">
        <f t="shared" si="1"/>
        <v>9.6580499314584181</v>
      </c>
      <c r="F52">
        <f t="shared" si="2"/>
        <v>9.7162178533675725</v>
      </c>
      <c r="G52">
        <f t="shared" si="3"/>
        <v>1.0602825380223481E-2</v>
      </c>
      <c r="H52">
        <f t="shared" si="4"/>
        <v>1.0569458996946614E-2</v>
      </c>
      <c r="I52">
        <f t="shared" si="5"/>
        <v>1.0586638614227003E-2</v>
      </c>
      <c r="J52">
        <f t="shared" si="6"/>
        <v>1.0602825380223481E-2</v>
      </c>
      <c r="K52">
        <v>1.060241254287295E-2</v>
      </c>
      <c r="L52">
        <f t="shared" si="7"/>
        <v>3.5205195449350413E-4</v>
      </c>
      <c r="M52">
        <f t="shared" si="9"/>
        <v>4.1283735053090909E-7</v>
      </c>
      <c r="N52">
        <f t="shared" si="8"/>
        <v>-3.2953545926335884E-5</v>
      </c>
      <c r="O52">
        <f t="shared" si="10"/>
        <v>-1.5773928645946775E-5</v>
      </c>
      <c r="P52">
        <f t="shared" si="11"/>
        <v>3.8938057622406193E-3</v>
      </c>
      <c r="Q52">
        <f t="shared" si="12"/>
        <v>0.31081176848270814</v>
      </c>
      <c r="R52">
        <f t="shared" si="13"/>
        <v>0.14877678624710911</v>
      </c>
    </row>
    <row r="53" spans="1:18" x14ac:dyDescent="0.3">
      <c r="A53" s="3">
        <v>2556881</v>
      </c>
      <c r="B53">
        <v>0</v>
      </c>
      <c r="C53">
        <v>0.05</v>
      </c>
      <c r="D53">
        <f t="shared" si="0"/>
        <v>10.65705853983073</v>
      </c>
      <c r="E53">
        <f t="shared" si="1"/>
        <v>9.9607988861869661</v>
      </c>
      <c r="F53">
        <f t="shared" si="2"/>
        <v>10.019485245861688</v>
      </c>
      <c r="G53">
        <f t="shared" si="3"/>
        <v>9.9702202527617249E-3</v>
      </c>
      <c r="H53">
        <f t="shared" si="4"/>
        <v>9.9522704101527668E-3</v>
      </c>
      <c r="I53">
        <f t="shared" si="5"/>
        <v>9.9679668772108976E-3</v>
      </c>
      <c r="J53">
        <f t="shared" si="6"/>
        <v>9.9702202527617249E-3</v>
      </c>
      <c r="K53">
        <v>9.970505950100338E-3</v>
      </c>
      <c r="L53">
        <f t="shared" si="7"/>
        <v>-1.105942111934155E-5</v>
      </c>
      <c r="M53">
        <f t="shared" si="9"/>
        <v>-2.856973386131112E-7</v>
      </c>
      <c r="N53">
        <f t="shared" si="8"/>
        <v>-1.8235539947571155E-5</v>
      </c>
      <c r="O53">
        <f t="shared" si="10"/>
        <v>-2.5390728894403303E-6</v>
      </c>
      <c r="P53">
        <f t="shared" si="11"/>
        <v>2.8654246839924517E-3</v>
      </c>
      <c r="Q53">
        <f t="shared" si="12"/>
        <v>0.18289483040113569</v>
      </c>
      <c r="R53">
        <f t="shared" si="13"/>
        <v>2.54658379639679E-2</v>
      </c>
    </row>
    <row r="54" spans="1:18" x14ac:dyDescent="0.3">
      <c r="A54" s="3">
        <v>2556881</v>
      </c>
      <c r="B54">
        <v>0</v>
      </c>
      <c r="C54">
        <v>0.1</v>
      </c>
      <c r="D54">
        <f t="shared" si="0"/>
        <v>10.65705853983073</v>
      </c>
      <c r="E54">
        <f t="shared" si="1"/>
        <v>9.9607988861869661</v>
      </c>
      <c r="F54">
        <f t="shared" si="2"/>
        <v>10.019485245861688</v>
      </c>
      <c r="G54">
        <f t="shared" si="3"/>
        <v>9.9702202527617249E-3</v>
      </c>
      <c r="H54">
        <f t="shared" si="4"/>
        <v>9.9522704101527668E-3</v>
      </c>
      <c r="I54">
        <f t="shared" si="5"/>
        <v>9.9679668772108976E-3</v>
      </c>
      <c r="J54">
        <f t="shared" si="6"/>
        <v>9.9702202527617249E-3</v>
      </c>
      <c r="K54">
        <v>9.970505950100338E-3</v>
      </c>
      <c r="L54">
        <f t="shared" si="7"/>
        <v>-1.105942111934155E-5</v>
      </c>
      <c r="M54">
        <f t="shared" si="9"/>
        <v>-2.856973386131112E-7</v>
      </c>
      <c r="N54">
        <f t="shared" si="8"/>
        <v>-1.8235539947571155E-5</v>
      </c>
      <c r="O54">
        <f t="shared" si="10"/>
        <v>-2.5390728894403303E-6</v>
      </c>
      <c r="P54">
        <f t="shared" si="11"/>
        <v>2.8654246839924517E-3</v>
      </c>
      <c r="Q54">
        <f t="shared" si="12"/>
        <v>0.18289483040113569</v>
      </c>
      <c r="R54">
        <f t="shared" si="13"/>
        <v>2.54658379639679E-2</v>
      </c>
    </row>
    <row r="55" spans="1:18" x14ac:dyDescent="0.3">
      <c r="A55" s="3">
        <v>2556881</v>
      </c>
      <c r="B55">
        <v>0</v>
      </c>
      <c r="C55">
        <v>0.5</v>
      </c>
      <c r="D55">
        <f t="shared" si="0"/>
        <v>10.65705853983073</v>
      </c>
      <c r="E55">
        <f t="shared" si="1"/>
        <v>9.9607988861869661</v>
      </c>
      <c r="F55">
        <f t="shared" si="2"/>
        <v>10.019485245861688</v>
      </c>
      <c r="G55">
        <f t="shared" si="3"/>
        <v>9.9702202527617249E-3</v>
      </c>
      <c r="H55">
        <f t="shared" si="4"/>
        <v>9.9522704101527668E-3</v>
      </c>
      <c r="I55">
        <f t="shared" si="5"/>
        <v>9.9679668772108976E-3</v>
      </c>
      <c r="J55">
        <f t="shared" si="6"/>
        <v>9.9702202527617249E-3</v>
      </c>
      <c r="K55">
        <v>9.970505950100338E-3</v>
      </c>
      <c r="L55">
        <f t="shared" si="7"/>
        <v>-1.105942111934155E-5</v>
      </c>
      <c r="M55">
        <f t="shared" si="9"/>
        <v>-2.856973386131112E-7</v>
      </c>
      <c r="N55">
        <f t="shared" si="8"/>
        <v>-1.8235539947571155E-5</v>
      </c>
      <c r="O55">
        <f t="shared" si="10"/>
        <v>-2.5390728894403303E-6</v>
      </c>
      <c r="P55">
        <f t="shared" si="11"/>
        <v>2.8654246839924517E-3</v>
      </c>
      <c r="Q55">
        <f t="shared" si="12"/>
        <v>0.18289483040113569</v>
      </c>
      <c r="R55">
        <f t="shared" si="13"/>
        <v>2.54658379639679E-2</v>
      </c>
    </row>
    <row r="56" spans="1:18" x14ac:dyDescent="0.3">
      <c r="A56" s="3">
        <v>3738942</v>
      </c>
      <c r="B56">
        <v>0</v>
      </c>
      <c r="C56">
        <v>0.05</v>
      </c>
      <c r="D56">
        <f t="shared" si="0"/>
        <v>10.987134964409861</v>
      </c>
      <c r="E56">
        <f t="shared" si="1"/>
        <v>10.264381094822111</v>
      </c>
      <c r="F56">
        <f t="shared" si="2"/>
        <v>10.323484477334269</v>
      </c>
      <c r="G56">
        <f t="shared" si="3"/>
        <v>9.3912494046041808E-3</v>
      </c>
      <c r="H56">
        <f t="shared" si="4"/>
        <v>9.3876051741049269E-3</v>
      </c>
      <c r="I56">
        <f t="shared" si="5"/>
        <v>9.4019844197448712E-3</v>
      </c>
      <c r="J56">
        <f t="shared" si="6"/>
        <v>9.3912494046041808E-3</v>
      </c>
      <c r="K56">
        <v>9.3916662926772591E-3</v>
      </c>
      <c r="L56">
        <f t="shared" si="7"/>
        <v>-1.05053441316727E-4</v>
      </c>
      <c r="M56">
        <f t="shared" si="9"/>
        <v>-4.1688807307822817E-7</v>
      </c>
      <c r="N56">
        <f t="shared" si="8"/>
        <v>-4.0611185723321563E-6</v>
      </c>
      <c r="O56">
        <f t="shared" si="10"/>
        <v>1.0318127067612121E-5</v>
      </c>
      <c r="P56">
        <f t="shared" si="11"/>
        <v>4.4389148856713362E-3</v>
      </c>
      <c r="Q56">
        <f t="shared" si="12"/>
        <v>4.3241725650949032E-2</v>
      </c>
      <c r="R56">
        <f t="shared" si="13"/>
        <v>0.10986471139479508</v>
      </c>
    </row>
    <row r="57" spans="1:18" x14ac:dyDescent="0.3">
      <c r="A57" s="3">
        <v>3738942</v>
      </c>
      <c r="B57">
        <v>0</v>
      </c>
      <c r="C57">
        <v>0.1</v>
      </c>
      <c r="D57">
        <f t="shared" si="0"/>
        <v>10.987134964409861</v>
      </c>
      <c r="E57">
        <f t="shared" si="1"/>
        <v>10.264381094822111</v>
      </c>
      <c r="F57">
        <f t="shared" si="2"/>
        <v>10.323484477334269</v>
      </c>
      <c r="G57">
        <f t="shared" si="3"/>
        <v>9.3912494046041808E-3</v>
      </c>
      <c r="H57">
        <f t="shared" si="4"/>
        <v>9.3876051741049269E-3</v>
      </c>
      <c r="I57">
        <f t="shared" si="5"/>
        <v>9.4019844197448712E-3</v>
      </c>
      <c r="J57">
        <f t="shared" si="6"/>
        <v>9.3912494046041808E-3</v>
      </c>
      <c r="K57">
        <v>9.3916662926772591E-3</v>
      </c>
      <c r="L57">
        <f t="shared" si="7"/>
        <v>-1.05053441316727E-4</v>
      </c>
      <c r="M57">
        <f t="shared" si="9"/>
        <v>-4.1688807307822817E-7</v>
      </c>
      <c r="N57">
        <f t="shared" si="8"/>
        <v>-4.0611185723321563E-6</v>
      </c>
      <c r="O57">
        <f t="shared" si="10"/>
        <v>1.0318127067612121E-5</v>
      </c>
      <c r="P57">
        <f t="shared" si="11"/>
        <v>4.4389148856713362E-3</v>
      </c>
      <c r="Q57">
        <f t="shared" si="12"/>
        <v>4.3241725650949032E-2</v>
      </c>
      <c r="R57">
        <f t="shared" si="13"/>
        <v>0.10986471139479508</v>
      </c>
    </row>
    <row r="58" spans="1:18" x14ac:dyDescent="0.3">
      <c r="A58" s="3">
        <v>3738942</v>
      </c>
      <c r="B58">
        <v>0</v>
      </c>
      <c r="C58">
        <v>0.5</v>
      </c>
      <c r="D58">
        <f t="shared" si="0"/>
        <v>10.987134964409861</v>
      </c>
      <c r="E58">
        <f t="shared" si="1"/>
        <v>10.264381094822111</v>
      </c>
      <c r="F58">
        <f t="shared" si="2"/>
        <v>10.323484477334269</v>
      </c>
      <c r="G58">
        <f t="shared" si="3"/>
        <v>9.3912494046041808E-3</v>
      </c>
      <c r="H58">
        <f t="shared" si="4"/>
        <v>9.3876051741049269E-3</v>
      </c>
      <c r="I58">
        <f t="shared" si="5"/>
        <v>9.4019844197448712E-3</v>
      </c>
      <c r="J58">
        <f t="shared" si="6"/>
        <v>9.3912494046041808E-3</v>
      </c>
      <c r="K58">
        <v>9.3916662926772591E-3</v>
      </c>
      <c r="L58">
        <f t="shared" si="7"/>
        <v>-1.05053441316727E-4</v>
      </c>
      <c r="M58">
        <f t="shared" si="9"/>
        <v>-4.1688807307822817E-7</v>
      </c>
      <c r="N58">
        <f t="shared" si="8"/>
        <v>-4.0611185723321563E-6</v>
      </c>
      <c r="O58">
        <f t="shared" si="10"/>
        <v>1.0318127067612121E-5</v>
      </c>
      <c r="P58">
        <f t="shared" si="11"/>
        <v>4.4389148856713362E-3</v>
      </c>
      <c r="Q58">
        <f t="shared" si="12"/>
        <v>4.3241725650949032E-2</v>
      </c>
      <c r="R58">
        <f t="shared" si="13"/>
        <v>0.10986471139479508</v>
      </c>
    </row>
    <row r="59" spans="1:18" x14ac:dyDescent="0.3">
      <c r="A59" s="3">
        <v>5467477</v>
      </c>
      <c r="B59">
        <v>0</v>
      </c>
      <c r="C59">
        <v>0.05</v>
      </c>
      <c r="D59">
        <f t="shared" si="0"/>
        <v>11.317211437444231</v>
      </c>
      <c r="E59">
        <f t="shared" si="1"/>
        <v>10.568747626957794</v>
      </c>
      <c r="F59">
        <f t="shared" si="2"/>
        <v>10.628179431721422</v>
      </c>
      <c r="G59">
        <f t="shared" si="3"/>
        <v>8.8601203674166518E-3</v>
      </c>
      <c r="H59">
        <f t="shared" si="4"/>
        <v>8.8696676131384648E-3</v>
      </c>
      <c r="I59">
        <f t="shared" si="5"/>
        <v>8.8828729943321045E-3</v>
      </c>
      <c r="J59">
        <f t="shared" si="6"/>
        <v>8.8601203674166518E-3</v>
      </c>
      <c r="K59">
        <v>8.8612178886182703E-3</v>
      </c>
      <c r="L59">
        <f t="shared" si="7"/>
        <v>-5.7043014448687757E-4</v>
      </c>
      <c r="M59">
        <f t="shared" si="9"/>
        <v>-1.0975212016185731E-6</v>
      </c>
      <c r="N59">
        <f t="shared" si="8"/>
        <v>8.4497245201944904E-6</v>
      </c>
      <c r="O59">
        <f t="shared" si="10"/>
        <v>2.1655105713834152E-5</v>
      </c>
      <c r="P59">
        <f t="shared" si="11"/>
        <v>1.2385669954332988E-2</v>
      </c>
      <c r="Q59">
        <f t="shared" si="12"/>
        <v>9.535624364961931E-2</v>
      </c>
      <c r="R59">
        <f t="shared" si="13"/>
        <v>0.24438069333165707</v>
      </c>
    </row>
    <row r="60" spans="1:18" x14ac:dyDescent="0.3">
      <c r="A60" s="3">
        <v>5467477</v>
      </c>
      <c r="B60">
        <v>0</v>
      </c>
      <c r="C60">
        <v>0.1</v>
      </c>
      <c r="D60">
        <f t="shared" si="0"/>
        <v>11.317211437444231</v>
      </c>
      <c r="E60">
        <f t="shared" si="1"/>
        <v>10.568747626957794</v>
      </c>
      <c r="F60">
        <f t="shared" si="2"/>
        <v>10.628179431721422</v>
      </c>
      <c r="G60">
        <f t="shared" si="3"/>
        <v>8.8601203674166518E-3</v>
      </c>
      <c r="H60">
        <f t="shared" si="4"/>
        <v>8.8696676131384648E-3</v>
      </c>
      <c r="I60">
        <f t="shared" si="5"/>
        <v>8.8828729943321045E-3</v>
      </c>
      <c r="J60">
        <f t="shared" si="6"/>
        <v>8.8601203674166518E-3</v>
      </c>
      <c r="K60">
        <v>8.8612178886182703E-3</v>
      </c>
      <c r="L60">
        <f t="shared" si="7"/>
        <v>-5.7043014448687757E-4</v>
      </c>
      <c r="M60">
        <f t="shared" si="9"/>
        <v>-1.0975212016185731E-6</v>
      </c>
      <c r="N60">
        <f t="shared" si="8"/>
        <v>8.4497245201944904E-6</v>
      </c>
      <c r="O60">
        <f t="shared" si="10"/>
        <v>2.1655105713834152E-5</v>
      </c>
      <c r="P60">
        <f t="shared" si="11"/>
        <v>1.2385669954332988E-2</v>
      </c>
      <c r="Q60">
        <f t="shared" si="12"/>
        <v>9.535624364961931E-2</v>
      </c>
      <c r="R60">
        <f t="shared" si="13"/>
        <v>0.24438069333165707</v>
      </c>
    </row>
    <row r="61" spans="1:18" x14ac:dyDescent="0.3">
      <c r="A61" s="3">
        <v>5467477</v>
      </c>
      <c r="B61">
        <v>0</v>
      </c>
      <c r="C61">
        <v>0.5</v>
      </c>
      <c r="D61">
        <f t="shared" si="0"/>
        <v>11.317211437444231</v>
      </c>
      <c r="E61">
        <f t="shared" si="1"/>
        <v>10.568747626957794</v>
      </c>
      <c r="F61">
        <f t="shared" si="2"/>
        <v>10.628179431721422</v>
      </c>
      <c r="G61">
        <f t="shared" si="3"/>
        <v>8.8601203674166518E-3</v>
      </c>
      <c r="H61">
        <f t="shared" si="4"/>
        <v>8.8696676131384648E-3</v>
      </c>
      <c r="I61">
        <f t="shared" si="5"/>
        <v>8.8828729943321045E-3</v>
      </c>
      <c r="J61">
        <f t="shared" si="6"/>
        <v>8.8601203674166518E-3</v>
      </c>
      <c r="K61">
        <v>8.8612178886182703E-3</v>
      </c>
      <c r="L61">
        <f t="shared" si="7"/>
        <v>-5.7043014448687757E-4</v>
      </c>
      <c r="M61">
        <f t="shared" si="9"/>
        <v>-1.0975212016185731E-6</v>
      </c>
      <c r="N61">
        <f t="shared" si="8"/>
        <v>8.4497245201944904E-6</v>
      </c>
      <c r="O61">
        <f t="shared" si="10"/>
        <v>2.1655105713834152E-5</v>
      </c>
      <c r="P61">
        <f t="shared" si="11"/>
        <v>1.2385669954332988E-2</v>
      </c>
      <c r="Q61">
        <f t="shared" si="12"/>
        <v>9.535624364961931E-2</v>
      </c>
      <c r="R61">
        <f t="shared" si="13"/>
        <v>0.24438069333165707</v>
      </c>
    </row>
    <row r="62" spans="1:18" x14ac:dyDescent="0.3">
      <c r="A62" s="3">
        <v>7995124</v>
      </c>
      <c r="B62">
        <v>0</v>
      </c>
      <c r="C62">
        <v>0.05</v>
      </c>
      <c r="D62">
        <f t="shared" si="0"/>
        <v>11.647287915513445</v>
      </c>
      <c r="E62">
        <f t="shared" si="1"/>
        <v>10.873853342325534</v>
      </c>
      <c r="F62">
        <f t="shared" si="2"/>
        <v>10.933536022056501</v>
      </c>
      <c r="G62">
        <f t="shared" si="3"/>
        <v>8.3717923156569046E-3</v>
      </c>
      <c r="H62">
        <f t="shared" si="4"/>
        <v>8.3934406918138096E-3</v>
      </c>
      <c r="I62">
        <f t="shared" si="5"/>
        <v>8.4055965820205875E-3</v>
      </c>
      <c r="J62">
        <f t="shared" si="6"/>
        <v>8.3717923156569046E-3</v>
      </c>
      <c r="K62">
        <v>8.3726904011009774E-3</v>
      </c>
      <c r="L62">
        <f t="shared" si="7"/>
        <v>-4.9368240915725892E-4</v>
      </c>
      <c r="M62">
        <f t="shared" si="9"/>
        <v>-8.9808544407286861E-7</v>
      </c>
      <c r="N62">
        <f t="shared" si="8"/>
        <v>2.0750290712832214E-5</v>
      </c>
      <c r="O62">
        <f t="shared" si="10"/>
        <v>3.2906180919610103E-5</v>
      </c>
      <c r="P62">
        <f t="shared" si="11"/>
        <v>1.0726366329689842E-2</v>
      </c>
      <c r="Q62">
        <f t="shared" si="12"/>
        <v>0.24783301088146803</v>
      </c>
      <c r="R62">
        <f t="shared" si="13"/>
        <v>0.3930180066766002</v>
      </c>
    </row>
    <row r="63" spans="1:18" x14ac:dyDescent="0.3">
      <c r="A63" s="3">
        <v>7995124</v>
      </c>
      <c r="B63">
        <v>0</v>
      </c>
      <c r="C63">
        <v>0.1</v>
      </c>
      <c r="D63">
        <f t="shared" si="0"/>
        <v>11.647287915513445</v>
      </c>
      <c r="E63">
        <f t="shared" si="1"/>
        <v>10.873853342325534</v>
      </c>
      <c r="F63">
        <f t="shared" si="2"/>
        <v>10.933536022056501</v>
      </c>
      <c r="G63">
        <f t="shared" si="3"/>
        <v>8.3717923156569046E-3</v>
      </c>
      <c r="H63">
        <f t="shared" si="4"/>
        <v>8.3934406918138096E-3</v>
      </c>
      <c r="I63">
        <f t="shared" si="5"/>
        <v>8.4055965820205875E-3</v>
      </c>
      <c r="J63">
        <f t="shared" si="6"/>
        <v>8.3717923156569046E-3</v>
      </c>
      <c r="K63">
        <v>8.3726904011009774E-3</v>
      </c>
      <c r="L63">
        <f t="shared" si="7"/>
        <v>-4.9368240915725892E-4</v>
      </c>
      <c r="M63">
        <f t="shared" si="9"/>
        <v>-8.9808544407286861E-7</v>
      </c>
      <c r="N63">
        <f t="shared" si="8"/>
        <v>2.0750290712832214E-5</v>
      </c>
      <c r="O63">
        <f t="shared" si="10"/>
        <v>3.2906180919610103E-5</v>
      </c>
      <c r="P63">
        <f t="shared" si="11"/>
        <v>1.0726366329689842E-2</v>
      </c>
      <c r="Q63">
        <f t="shared" si="12"/>
        <v>0.24783301088146803</v>
      </c>
      <c r="R63">
        <f t="shared" si="13"/>
        <v>0.3930180066766002</v>
      </c>
    </row>
    <row r="64" spans="1:18" x14ac:dyDescent="0.3">
      <c r="A64" s="3">
        <v>7995124</v>
      </c>
      <c r="B64">
        <v>0</v>
      </c>
      <c r="C64">
        <v>0.5</v>
      </c>
      <c r="D64">
        <f t="shared" si="0"/>
        <v>11.647287915513445</v>
      </c>
      <c r="E64">
        <f t="shared" si="1"/>
        <v>10.873853342325534</v>
      </c>
      <c r="F64">
        <f t="shared" si="2"/>
        <v>10.933536022056501</v>
      </c>
      <c r="G64">
        <f t="shared" si="3"/>
        <v>8.3717923156569046E-3</v>
      </c>
      <c r="H64">
        <f t="shared" si="4"/>
        <v>8.3934406918138096E-3</v>
      </c>
      <c r="I64">
        <f t="shared" si="5"/>
        <v>8.4055965820205875E-3</v>
      </c>
      <c r="J64">
        <f t="shared" si="6"/>
        <v>8.3717923156569046E-3</v>
      </c>
      <c r="K64">
        <v>8.3726904011009774E-3</v>
      </c>
      <c r="L64">
        <f t="shared" si="7"/>
        <v>-4.9368240915725892E-4</v>
      </c>
      <c r="M64">
        <f t="shared" si="9"/>
        <v>-8.9808544407286861E-7</v>
      </c>
      <c r="N64">
        <f t="shared" si="8"/>
        <v>2.0750290712832214E-5</v>
      </c>
      <c r="O64">
        <f t="shared" si="10"/>
        <v>3.2906180919610103E-5</v>
      </c>
      <c r="P64">
        <f t="shared" si="11"/>
        <v>1.0726366329689842E-2</v>
      </c>
      <c r="Q64">
        <f t="shared" si="12"/>
        <v>0.24783301088146803</v>
      </c>
      <c r="R64">
        <f t="shared" si="13"/>
        <v>0.3930180066766002</v>
      </c>
    </row>
    <row r="65" spans="1:18" x14ac:dyDescent="0.3">
      <c r="A65" s="3">
        <v>11691318</v>
      </c>
      <c r="B65">
        <v>0</v>
      </c>
      <c r="C65">
        <v>0.05</v>
      </c>
      <c r="D65">
        <f t="shared" si="0"/>
        <v>11.977364454584578</v>
      </c>
      <c r="E65">
        <f t="shared" si="1"/>
        <v>11.17965697424771</v>
      </c>
      <c r="F65">
        <f t="shared" si="2"/>
        <v>11.239522547149472</v>
      </c>
      <c r="G65">
        <f t="shared" si="3"/>
        <v>7.9218624066077128E-3</v>
      </c>
      <c r="H65">
        <f t="shared" si="4"/>
        <v>7.9545629396487495E-3</v>
      </c>
      <c r="I65">
        <f t="shared" si="5"/>
        <v>7.9657776669626503E-3</v>
      </c>
      <c r="J65">
        <f t="shared" si="6"/>
        <v>7.9218624066077128E-3</v>
      </c>
      <c r="K65">
        <v>7.9225242247271104E-3</v>
      </c>
      <c r="L65">
        <f t="shared" si="7"/>
        <v>-3.689253319691943E-4</v>
      </c>
      <c r="M65">
        <f t="shared" si="9"/>
        <v>-6.6181811939763913E-7</v>
      </c>
      <c r="N65">
        <f t="shared" si="8"/>
        <v>3.2038714921639108E-5</v>
      </c>
      <c r="O65">
        <f t="shared" si="10"/>
        <v>4.3253442235539896E-5</v>
      </c>
      <c r="P65">
        <f t="shared" si="11"/>
        <v>8.3536269580852598E-3</v>
      </c>
      <c r="Q65">
        <f t="shared" si="12"/>
        <v>0.40440034025573052</v>
      </c>
      <c r="R65">
        <f t="shared" si="13"/>
        <v>0.54595531687414622</v>
      </c>
    </row>
    <row r="66" spans="1:18" x14ac:dyDescent="0.3">
      <c r="A66" s="3">
        <v>11691318</v>
      </c>
      <c r="B66">
        <v>0</v>
      </c>
      <c r="C66">
        <v>0.1</v>
      </c>
      <c r="D66">
        <f t="shared" ref="D66:D129" si="14">-2*LOG10(B66/3.7 + 12/A66)</f>
        <v>11.977364454584578</v>
      </c>
      <c r="E66">
        <f t="shared" ref="E66:E129" si="15">-2*LOG10(B66/3.7 + 2.51*D66/A66)</f>
        <v>11.17965697424771</v>
      </c>
      <c r="F66">
        <f t="shared" ref="F66:F129" si="16">-2*LOG10(B66/3.7 + 2.51*E66/A66)</f>
        <v>11.239522547149472</v>
      </c>
      <c r="G66">
        <f t="shared" ref="G66:G129" si="17">1/POWER(D66 - POWER(E66-D66, 2)/(F66-2*E66+D66), 2)</f>
        <v>7.9218624066077128E-3</v>
      </c>
      <c r="H66">
        <f t="shared" ref="H66:H129" si="18">1/POWER(-1.8*LOG10(POWER(B66/3.7,1.11) + 6.9/A66), 2)</f>
        <v>7.9545629396487495E-3</v>
      </c>
      <c r="I66">
        <f t="shared" ref="I66:I129" si="19">0.25/POWER(LOG10(B66/3.7 + 5.74/POWER(A66,0.9)), 2)</f>
        <v>7.9657776669626503E-3</v>
      </c>
      <c r="J66">
        <f t="shared" ref="J66:J129" si="20">G66</f>
        <v>7.9218624066077128E-3</v>
      </c>
      <c r="K66">
        <v>7.9225242247271104E-3</v>
      </c>
      <c r="L66">
        <f t="shared" ref="L66:L129" si="21">1/SQRT(K66) + 2*LOG10(B66/3.7 + 2.51/(A66*SQRT(K66)))</f>
        <v>-3.689253319691943E-4</v>
      </c>
      <c r="M66">
        <f t="shared" si="9"/>
        <v>-6.6181811939763913E-7</v>
      </c>
      <c r="N66">
        <f t="shared" ref="N66:N129" si="22">H66-K66</f>
        <v>3.2038714921639108E-5</v>
      </c>
      <c r="O66">
        <f t="shared" si="10"/>
        <v>4.3253442235539896E-5</v>
      </c>
      <c r="P66">
        <f t="shared" si="11"/>
        <v>8.3536269580852598E-3</v>
      </c>
      <c r="Q66">
        <f t="shared" si="12"/>
        <v>0.40440034025573052</v>
      </c>
      <c r="R66">
        <f t="shared" si="13"/>
        <v>0.54595531687414622</v>
      </c>
    </row>
    <row r="67" spans="1:18" x14ac:dyDescent="0.3">
      <c r="A67" s="3">
        <v>11691318</v>
      </c>
      <c r="B67">
        <v>0</v>
      </c>
      <c r="C67">
        <v>0.5</v>
      </c>
      <c r="D67">
        <f t="shared" si="14"/>
        <v>11.977364454584578</v>
      </c>
      <c r="E67">
        <f t="shared" si="15"/>
        <v>11.17965697424771</v>
      </c>
      <c r="F67">
        <f t="shared" si="16"/>
        <v>11.239522547149472</v>
      </c>
      <c r="G67">
        <f t="shared" si="17"/>
        <v>7.9218624066077128E-3</v>
      </c>
      <c r="H67">
        <f t="shared" si="18"/>
        <v>7.9545629396487495E-3</v>
      </c>
      <c r="I67">
        <f t="shared" si="19"/>
        <v>7.9657776669626503E-3</v>
      </c>
      <c r="J67">
        <f t="shared" si="20"/>
        <v>7.9218624066077128E-3</v>
      </c>
      <c r="K67">
        <v>7.9225242247271104E-3</v>
      </c>
      <c r="L67">
        <f t="shared" si="21"/>
        <v>-3.689253319691943E-4</v>
      </c>
      <c r="M67">
        <f t="shared" ref="M67:M130" si="23">G67-K67</f>
        <v>-6.6181811939763913E-7</v>
      </c>
      <c r="N67">
        <f t="shared" si="22"/>
        <v>3.2038714921639108E-5</v>
      </c>
      <c r="O67">
        <f t="shared" ref="O67:O130" si="24">I67-K67</f>
        <v>4.3253442235539896E-5</v>
      </c>
      <c r="P67">
        <f t="shared" ref="P67:P130" si="25">100*(ABS(G67-K67))/K67</f>
        <v>8.3536269580852598E-3</v>
      </c>
      <c r="Q67">
        <f t="shared" ref="Q67:Q130" si="26">100*(ABS(H67-K67)/K67)</f>
        <v>0.40440034025573052</v>
      </c>
      <c r="R67">
        <f t="shared" ref="R67:R130" si="27">100*ABS(I67-K67)/K67</f>
        <v>0.54595531687414622</v>
      </c>
    </row>
    <row r="68" spans="1:18" x14ac:dyDescent="0.3">
      <c r="A68" s="3">
        <v>17096285</v>
      </c>
      <c r="B68">
        <v>0</v>
      </c>
      <c r="C68">
        <v>0.05</v>
      </c>
      <c r="D68">
        <f t="shared" si="14"/>
        <v>12.307441005965918</v>
      </c>
      <c r="E68">
        <f t="shared" si="15"/>
        <v>11.48612052966185</v>
      </c>
      <c r="F68">
        <f t="shared" si="16"/>
        <v>11.546109316618443</v>
      </c>
      <c r="G68">
        <f t="shared" si="17"/>
        <v>7.5064725806737974E-3</v>
      </c>
      <c r="H68">
        <f t="shared" si="18"/>
        <v>7.5492285317283869E-3</v>
      </c>
      <c r="I68">
        <f t="shared" si="19"/>
        <v>7.5595968004197722E-3</v>
      </c>
      <c r="J68">
        <f t="shared" si="20"/>
        <v>7.5064725806737974E-3</v>
      </c>
      <c r="K68">
        <v>7.5069156254183684E-3</v>
      </c>
      <c r="L68">
        <f t="shared" si="21"/>
        <v>-2.3217803099662149E-4</v>
      </c>
      <c r="M68">
        <f t="shared" si="23"/>
        <v>-4.4304474457104032E-7</v>
      </c>
      <c r="N68">
        <f t="shared" si="22"/>
        <v>4.2312906310018432E-5</v>
      </c>
      <c r="O68">
        <f t="shared" si="24"/>
        <v>5.2681175001403728E-5</v>
      </c>
      <c r="P68">
        <f t="shared" si="25"/>
        <v>5.9018212895705609E-3</v>
      </c>
      <c r="Q68">
        <f t="shared" si="26"/>
        <v>0.56365234966471711</v>
      </c>
      <c r="R68">
        <f t="shared" si="27"/>
        <v>0.7017685775370327</v>
      </c>
    </row>
    <row r="69" spans="1:18" x14ac:dyDescent="0.3">
      <c r="A69" s="3">
        <v>17096285</v>
      </c>
      <c r="B69">
        <v>0</v>
      </c>
      <c r="C69">
        <v>0.1</v>
      </c>
      <c r="D69">
        <f t="shared" si="14"/>
        <v>12.307441005965918</v>
      </c>
      <c r="E69">
        <f t="shared" si="15"/>
        <v>11.48612052966185</v>
      </c>
      <c r="F69">
        <f t="shared" si="16"/>
        <v>11.546109316618443</v>
      </c>
      <c r="G69">
        <f t="shared" si="17"/>
        <v>7.5064725806737974E-3</v>
      </c>
      <c r="H69">
        <f t="shared" si="18"/>
        <v>7.5492285317283869E-3</v>
      </c>
      <c r="I69">
        <f t="shared" si="19"/>
        <v>7.5595968004197722E-3</v>
      </c>
      <c r="J69">
        <f t="shared" si="20"/>
        <v>7.5064725806737974E-3</v>
      </c>
      <c r="K69">
        <v>7.5069156254183684E-3</v>
      </c>
      <c r="L69">
        <f t="shared" si="21"/>
        <v>-2.3217803099662149E-4</v>
      </c>
      <c r="M69">
        <f t="shared" si="23"/>
        <v>-4.4304474457104032E-7</v>
      </c>
      <c r="N69">
        <f t="shared" si="22"/>
        <v>4.2312906310018432E-5</v>
      </c>
      <c r="O69">
        <f t="shared" si="24"/>
        <v>5.2681175001403728E-5</v>
      </c>
      <c r="P69">
        <f t="shared" si="25"/>
        <v>5.9018212895705609E-3</v>
      </c>
      <c r="Q69">
        <f t="shared" si="26"/>
        <v>0.56365234966471711</v>
      </c>
      <c r="R69">
        <f t="shared" si="27"/>
        <v>0.7017685775370327</v>
      </c>
    </row>
    <row r="70" spans="1:18" x14ac:dyDescent="0.3">
      <c r="A70" s="3">
        <v>17096285</v>
      </c>
      <c r="B70">
        <v>0</v>
      </c>
      <c r="C70">
        <v>0.5</v>
      </c>
      <c r="D70">
        <f t="shared" si="14"/>
        <v>12.307441005965918</v>
      </c>
      <c r="E70">
        <f t="shared" si="15"/>
        <v>11.48612052966185</v>
      </c>
      <c r="F70">
        <f t="shared" si="16"/>
        <v>11.546109316618443</v>
      </c>
      <c r="G70">
        <f t="shared" si="17"/>
        <v>7.5064725806737974E-3</v>
      </c>
      <c r="H70">
        <f t="shared" si="18"/>
        <v>7.5492285317283869E-3</v>
      </c>
      <c r="I70">
        <f t="shared" si="19"/>
        <v>7.5595968004197722E-3</v>
      </c>
      <c r="J70">
        <f t="shared" si="20"/>
        <v>7.5064725806737974E-3</v>
      </c>
      <c r="K70">
        <v>7.5069156254183684E-3</v>
      </c>
      <c r="L70">
        <f t="shared" si="21"/>
        <v>-2.3217803099662149E-4</v>
      </c>
      <c r="M70">
        <f t="shared" si="23"/>
        <v>-4.4304474457104032E-7</v>
      </c>
      <c r="N70">
        <f t="shared" si="22"/>
        <v>4.2312906310018432E-5</v>
      </c>
      <c r="O70">
        <f t="shared" si="24"/>
        <v>5.2681175001403728E-5</v>
      </c>
      <c r="P70">
        <f t="shared" si="25"/>
        <v>5.9018212895705609E-3</v>
      </c>
      <c r="Q70">
        <f t="shared" si="26"/>
        <v>0.56365234966471711</v>
      </c>
      <c r="R70">
        <f t="shared" si="27"/>
        <v>0.7017685775370327</v>
      </c>
    </row>
    <row r="71" spans="1:18" x14ac:dyDescent="0.3">
      <c r="A71" s="3">
        <v>25000000</v>
      </c>
      <c r="B71">
        <v>0</v>
      </c>
      <c r="C71">
        <v>0.05</v>
      </c>
      <c r="D71">
        <f t="shared" si="14"/>
        <v>12.637517525248825</v>
      </c>
      <c r="E71">
        <f t="shared" si="15"/>
        <v>11.793209032655524</v>
      </c>
      <c r="F71">
        <f t="shared" si="16"/>
        <v>11.853268581572099</v>
      </c>
      <c r="G71">
        <f t="shared" si="17"/>
        <v>7.1222313429552212E-3</v>
      </c>
      <c r="H71">
        <f t="shared" si="18"/>
        <v>7.1741043288552839E-3</v>
      </c>
      <c r="I71">
        <f t="shared" si="19"/>
        <v>7.1837092247728895E-3</v>
      </c>
      <c r="J71">
        <f t="shared" si="20"/>
        <v>7.1222313429552212E-3</v>
      </c>
      <c r="K71">
        <v>7.1225094579836813E-3</v>
      </c>
      <c r="L71">
        <f t="shared" si="21"/>
        <v>-1.1695677159728746E-4</v>
      </c>
      <c r="M71">
        <f t="shared" si="23"/>
        <v>-2.7811502846010472E-7</v>
      </c>
      <c r="N71">
        <f t="shared" si="22"/>
        <v>5.1594870871602555E-5</v>
      </c>
      <c r="O71">
        <f t="shared" si="24"/>
        <v>6.1199766789208146E-5</v>
      </c>
      <c r="P71">
        <f t="shared" si="25"/>
        <v>3.9047337192141349E-3</v>
      </c>
      <c r="Q71">
        <f t="shared" si="26"/>
        <v>0.72439174950858676</v>
      </c>
      <c r="R71">
        <f t="shared" si="27"/>
        <v>0.85924444397344824</v>
      </c>
    </row>
    <row r="72" spans="1:18" x14ac:dyDescent="0.3">
      <c r="A72" s="3">
        <v>25000000</v>
      </c>
      <c r="B72">
        <v>0</v>
      </c>
      <c r="C72">
        <v>0.1</v>
      </c>
      <c r="D72">
        <f t="shared" si="14"/>
        <v>12.637517525248825</v>
      </c>
      <c r="E72">
        <f t="shared" si="15"/>
        <v>11.793209032655524</v>
      </c>
      <c r="F72">
        <f t="shared" si="16"/>
        <v>11.853268581572099</v>
      </c>
      <c r="G72">
        <f t="shared" si="17"/>
        <v>7.1222313429552212E-3</v>
      </c>
      <c r="H72">
        <f t="shared" si="18"/>
        <v>7.1741043288552839E-3</v>
      </c>
      <c r="I72">
        <f t="shared" si="19"/>
        <v>7.1837092247728895E-3</v>
      </c>
      <c r="J72">
        <f t="shared" si="20"/>
        <v>7.1222313429552212E-3</v>
      </c>
      <c r="K72">
        <v>7.1225094579836813E-3</v>
      </c>
      <c r="L72">
        <f t="shared" si="21"/>
        <v>-1.1695677159728746E-4</v>
      </c>
      <c r="M72">
        <f t="shared" si="23"/>
        <v>-2.7811502846010472E-7</v>
      </c>
      <c r="N72">
        <f t="shared" si="22"/>
        <v>5.1594870871602555E-5</v>
      </c>
      <c r="O72">
        <f t="shared" si="24"/>
        <v>6.1199766789208146E-5</v>
      </c>
      <c r="P72">
        <f t="shared" si="25"/>
        <v>3.9047337192141349E-3</v>
      </c>
      <c r="Q72">
        <f t="shared" si="26"/>
        <v>0.72439174950858676</v>
      </c>
      <c r="R72">
        <f t="shared" si="27"/>
        <v>0.85924444397344824</v>
      </c>
    </row>
    <row r="73" spans="1:18" x14ac:dyDescent="0.3">
      <c r="A73" s="3">
        <v>25000000</v>
      </c>
      <c r="B73">
        <v>0</v>
      </c>
      <c r="C73">
        <v>0.5</v>
      </c>
      <c r="D73">
        <f t="shared" si="14"/>
        <v>12.637517525248825</v>
      </c>
      <c r="E73">
        <f t="shared" si="15"/>
        <v>11.793209032655524</v>
      </c>
      <c r="F73">
        <f t="shared" si="16"/>
        <v>11.853268581572099</v>
      </c>
      <c r="G73">
        <f t="shared" si="17"/>
        <v>7.1222313429552212E-3</v>
      </c>
      <c r="H73">
        <f t="shared" si="18"/>
        <v>7.1741043288552839E-3</v>
      </c>
      <c r="I73">
        <f t="shared" si="19"/>
        <v>7.1837092247728895E-3</v>
      </c>
      <c r="J73">
        <f t="shared" si="20"/>
        <v>7.1222313429552212E-3</v>
      </c>
      <c r="K73">
        <v>7.1225094579836813E-3</v>
      </c>
      <c r="L73">
        <f t="shared" si="21"/>
        <v>-1.1695677159728746E-4</v>
      </c>
      <c r="M73">
        <f t="shared" si="23"/>
        <v>-2.7811502846010472E-7</v>
      </c>
      <c r="N73">
        <f t="shared" si="22"/>
        <v>5.1594870871602555E-5</v>
      </c>
      <c r="O73">
        <f t="shared" si="24"/>
        <v>6.1199766789208146E-5</v>
      </c>
      <c r="P73">
        <f t="shared" si="25"/>
        <v>3.9047337192141349E-3</v>
      </c>
      <c r="Q73">
        <f t="shared" si="26"/>
        <v>0.72439174950858676</v>
      </c>
      <c r="R73">
        <f t="shared" si="27"/>
        <v>0.85924444397344824</v>
      </c>
    </row>
    <row r="74" spans="1:18" x14ac:dyDescent="0.3">
      <c r="A74" s="2">
        <v>4000</v>
      </c>
      <c r="B74">
        <v>0.01</v>
      </c>
      <c r="C74">
        <v>0.05</v>
      </c>
      <c r="D74">
        <f t="shared" si="14"/>
        <v>4.4878385375386047</v>
      </c>
      <c r="E74">
        <f t="shared" si="15"/>
        <v>4.5163073230347601</v>
      </c>
      <c r="F74">
        <f t="shared" si="16"/>
        <v>4.5135002824638644</v>
      </c>
      <c r="G74">
        <f t="shared" si="17"/>
        <v>4.9082262118000812E-2</v>
      </c>
      <c r="H74">
        <f t="shared" si="18"/>
        <v>4.923577236828814E-2</v>
      </c>
      <c r="I74">
        <f t="shared" si="19"/>
        <v>5.06144857982588E-2</v>
      </c>
      <c r="J74">
        <f t="shared" si="20"/>
        <v>4.9082262118000812E-2</v>
      </c>
      <c r="K74">
        <v>4.9080146698305953E-2</v>
      </c>
      <c r="L74">
        <f t="shared" si="21"/>
        <v>1.0722199754198414E-4</v>
      </c>
      <c r="M74">
        <f t="shared" si="23"/>
        <v>2.1154196948591775E-6</v>
      </c>
      <c r="N74">
        <f t="shared" si="22"/>
        <v>1.556256699821873E-4</v>
      </c>
      <c r="O74">
        <f t="shared" si="24"/>
        <v>1.5343390999528472E-3</v>
      </c>
      <c r="P74">
        <f t="shared" si="25"/>
        <v>4.3101331947163739E-3</v>
      </c>
      <c r="Q74">
        <f t="shared" si="26"/>
        <v>0.31708476940546487</v>
      </c>
      <c r="R74">
        <f t="shared" si="27"/>
        <v>3.1261909410833248</v>
      </c>
    </row>
    <row r="75" spans="1:18" x14ac:dyDescent="0.3">
      <c r="A75" s="2">
        <v>4000</v>
      </c>
      <c r="B75">
        <v>0.01</v>
      </c>
      <c r="C75">
        <v>0.1</v>
      </c>
      <c r="D75">
        <f t="shared" si="14"/>
        <v>4.4878385375386047</v>
      </c>
      <c r="E75">
        <f t="shared" si="15"/>
        <v>4.5163073230347601</v>
      </c>
      <c r="F75">
        <f t="shared" si="16"/>
        <v>4.5135002824638644</v>
      </c>
      <c r="G75">
        <f t="shared" si="17"/>
        <v>4.9082262118000812E-2</v>
      </c>
      <c r="H75">
        <f t="shared" si="18"/>
        <v>4.923577236828814E-2</v>
      </c>
      <c r="I75">
        <f t="shared" si="19"/>
        <v>5.06144857982588E-2</v>
      </c>
      <c r="J75">
        <f t="shared" si="20"/>
        <v>4.9082262118000812E-2</v>
      </c>
      <c r="K75">
        <v>4.9080146698305953E-2</v>
      </c>
      <c r="L75">
        <f t="shared" si="21"/>
        <v>1.0722199754198414E-4</v>
      </c>
      <c r="M75">
        <f t="shared" si="23"/>
        <v>2.1154196948591775E-6</v>
      </c>
      <c r="N75">
        <f t="shared" si="22"/>
        <v>1.556256699821873E-4</v>
      </c>
      <c r="O75">
        <f t="shared" si="24"/>
        <v>1.5343390999528472E-3</v>
      </c>
      <c r="P75">
        <f t="shared" si="25"/>
        <v>4.3101331947163739E-3</v>
      </c>
      <c r="Q75">
        <f t="shared" si="26"/>
        <v>0.31708476940546487</v>
      </c>
      <c r="R75">
        <f t="shared" si="27"/>
        <v>3.1261909410833248</v>
      </c>
    </row>
    <row r="76" spans="1:18" x14ac:dyDescent="0.3">
      <c r="A76" s="2">
        <v>4000</v>
      </c>
      <c r="B76">
        <v>0.01</v>
      </c>
      <c r="C76">
        <v>0.5</v>
      </c>
      <c r="D76">
        <f t="shared" si="14"/>
        <v>4.4878385375386047</v>
      </c>
      <c r="E76">
        <f t="shared" si="15"/>
        <v>4.5163073230347601</v>
      </c>
      <c r="F76">
        <f t="shared" si="16"/>
        <v>4.5135002824638644</v>
      </c>
      <c r="G76">
        <f t="shared" si="17"/>
        <v>4.9082262118000812E-2</v>
      </c>
      <c r="H76">
        <f t="shared" si="18"/>
        <v>4.923577236828814E-2</v>
      </c>
      <c r="I76">
        <f t="shared" si="19"/>
        <v>5.06144857982588E-2</v>
      </c>
      <c r="J76">
        <f t="shared" si="20"/>
        <v>4.9082262118000812E-2</v>
      </c>
      <c r="K76">
        <v>4.9080146698305953E-2</v>
      </c>
      <c r="L76">
        <f t="shared" si="21"/>
        <v>1.0722199754198414E-4</v>
      </c>
      <c r="M76">
        <f t="shared" si="23"/>
        <v>2.1154196948591775E-6</v>
      </c>
      <c r="N76">
        <f t="shared" si="22"/>
        <v>1.556256699821873E-4</v>
      </c>
      <c r="O76">
        <f t="shared" si="24"/>
        <v>1.5343390999528472E-3</v>
      </c>
      <c r="P76">
        <f t="shared" si="25"/>
        <v>4.3101331947163739E-3</v>
      </c>
      <c r="Q76">
        <f t="shared" si="26"/>
        <v>0.31708476940546487</v>
      </c>
      <c r="R76">
        <f t="shared" si="27"/>
        <v>3.1261909410833248</v>
      </c>
    </row>
    <row r="77" spans="1:18" x14ac:dyDescent="0.3">
      <c r="A77" s="2">
        <v>5849</v>
      </c>
      <c r="B77">
        <v>0.01</v>
      </c>
      <c r="C77">
        <v>0.05</v>
      </c>
      <c r="D77">
        <f t="shared" si="14"/>
        <v>4.6458203564156548</v>
      </c>
      <c r="E77">
        <f t="shared" si="15"/>
        <v>4.656473837984664</v>
      </c>
      <c r="F77">
        <f t="shared" si="16"/>
        <v>4.6556287078544196</v>
      </c>
      <c r="G77">
        <f t="shared" si="17"/>
        <v>4.6135128681365614E-2</v>
      </c>
      <c r="H77">
        <f t="shared" si="18"/>
        <v>4.6127438280837207E-2</v>
      </c>
      <c r="I77">
        <f t="shared" si="19"/>
        <v>4.7355664919970654E-2</v>
      </c>
      <c r="J77">
        <f t="shared" si="20"/>
        <v>4.6135128681365614E-2</v>
      </c>
      <c r="K77">
        <v>4.6134421467099798E-2</v>
      </c>
      <c r="L77">
        <f t="shared" si="21"/>
        <v>3.8542019851206533E-5</v>
      </c>
      <c r="M77">
        <f t="shared" si="23"/>
        <v>7.0721426581599189E-7</v>
      </c>
      <c r="N77">
        <f t="shared" si="22"/>
        <v>-6.983186262590757E-6</v>
      </c>
      <c r="O77">
        <f t="shared" si="24"/>
        <v>1.2212434528708557E-3</v>
      </c>
      <c r="P77">
        <f t="shared" si="25"/>
        <v>1.5329427428071969E-3</v>
      </c>
      <c r="Q77">
        <f t="shared" si="26"/>
        <v>1.5136607419192916E-2</v>
      </c>
      <c r="R77">
        <f t="shared" si="27"/>
        <v>2.6471415789656549</v>
      </c>
    </row>
    <row r="78" spans="1:18" x14ac:dyDescent="0.3">
      <c r="A78" s="2">
        <v>5849</v>
      </c>
      <c r="B78">
        <v>0.01</v>
      </c>
      <c r="C78">
        <v>0.1</v>
      </c>
      <c r="D78">
        <f t="shared" si="14"/>
        <v>4.6458203564156548</v>
      </c>
      <c r="E78">
        <f t="shared" si="15"/>
        <v>4.656473837984664</v>
      </c>
      <c r="F78">
        <f t="shared" si="16"/>
        <v>4.6556287078544196</v>
      </c>
      <c r="G78">
        <f t="shared" si="17"/>
        <v>4.6135128681365614E-2</v>
      </c>
      <c r="H78">
        <f t="shared" si="18"/>
        <v>4.6127438280837207E-2</v>
      </c>
      <c r="I78">
        <f t="shared" si="19"/>
        <v>4.7355664919970654E-2</v>
      </c>
      <c r="J78">
        <f t="shared" si="20"/>
        <v>4.6135128681365614E-2</v>
      </c>
      <c r="K78">
        <v>4.6134421467099798E-2</v>
      </c>
      <c r="L78">
        <f t="shared" si="21"/>
        <v>3.8542019851206533E-5</v>
      </c>
      <c r="M78">
        <f t="shared" si="23"/>
        <v>7.0721426581599189E-7</v>
      </c>
      <c r="N78">
        <f t="shared" si="22"/>
        <v>-6.983186262590757E-6</v>
      </c>
      <c r="O78">
        <f t="shared" si="24"/>
        <v>1.2212434528708557E-3</v>
      </c>
      <c r="P78">
        <f t="shared" si="25"/>
        <v>1.5329427428071969E-3</v>
      </c>
      <c r="Q78">
        <f t="shared" si="26"/>
        <v>1.5136607419192916E-2</v>
      </c>
      <c r="R78">
        <f t="shared" si="27"/>
        <v>2.6471415789656549</v>
      </c>
    </row>
    <row r="79" spans="1:18" x14ac:dyDescent="0.3">
      <c r="A79" s="2">
        <v>5849</v>
      </c>
      <c r="B79">
        <v>0.01</v>
      </c>
      <c r="C79">
        <v>0.5</v>
      </c>
      <c r="D79">
        <f t="shared" si="14"/>
        <v>4.6458203564156548</v>
      </c>
      <c r="E79">
        <f t="shared" si="15"/>
        <v>4.656473837984664</v>
      </c>
      <c r="F79">
        <f t="shared" si="16"/>
        <v>4.6556287078544196</v>
      </c>
      <c r="G79">
        <f t="shared" si="17"/>
        <v>4.6135128681365614E-2</v>
      </c>
      <c r="H79">
        <f t="shared" si="18"/>
        <v>4.6127438280837207E-2</v>
      </c>
      <c r="I79">
        <f t="shared" si="19"/>
        <v>4.7355664919970654E-2</v>
      </c>
      <c r="J79">
        <f t="shared" si="20"/>
        <v>4.6135128681365614E-2</v>
      </c>
      <c r="K79">
        <v>4.6134421467099798E-2</v>
      </c>
      <c r="L79">
        <f t="shared" si="21"/>
        <v>3.8542019851206533E-5</v>
      </c>
      <c r="M79">
        <f t="shared" si="23"/>
        <v>7.0721426581599189E-7</v>
      </c>
      <c r="N79">
        <f t="shared" si="22"/>
        <v>-6.983186262590757E-6</v>
      </c>
      <c r="O79">
        <f t="shared" si="24"/>
        <v>1.2212434528708557E-3</v>
      </c>
      <c r="P79">
        <f t="shared" si="25"/>
        <v>1.5329427428071969E-3</v>
      </c>
      <c r="Q79">
        <f t="shared" si="26"/>
        <v>1.5136607419192916E-2</v>
      </c>
      <c r="R79">
        <f t="shared" si="27"/>
        <v>2.6471415789656549</v>
      </c>
    </row>
    <row r="80" spans="1:18" x14ac:dyDescent="0.3">
      <c r="A80" s="2">
        <v>8553</v>
      </c>
      <c r="B80">
        <v>0.01</v>
      </c>
      <c r="C80">
        <v>0.05</v>
      </c>
      <c r="D80">
        <f t="shared" si="14"/>
        <v>4.7732215152932254</v>
      </c>
      <c r="E80">
        <f t="shared" si="15"/>
        <v>4.773696897741087</v>
      </c>
      <c r="F80">
        <f t="shared" si="16"/>
        <v>4.773667368399372</v>
      </c>
      <c r="G80">
        <f t="shared" si="17"/>
        <v>4.3882905845811011E-2</v>
      </c>
      <c r="H80">
        <f t="shared" si="18"/>
        <v>4.3810223994640511E-2</v>
      </c>
      <c r="I80">
        <f t="shared" si="19"/>
        <v>4.4875744578488946E-2</v>
      </c>
      <c r="J80">
        <f t="shared" si="20"/>
        <v>4.3882905845811011E-2</v>
      </c>
      <c r="K80">
        <v>4.3882662317386516E-2</v>
      </c>
      <c r="L80">
        <f t="shared" si="21"/>
        <v>1.4068611367434869E-5</v>
      </c>
      <c r="M80">
        <f t="shared" si="23"/>
        <v>2.4352842449559819E-7</v>
      </c>
      <c r="N80">
        <f t="shared" si="22"/>
        <v>-7.2438322746004591E-5</v>
      </c>
      <c r="O80">
        <f t="shared" si="24"/>
        <v>9.9308226110243064E-4</v>
      </c>
      <c r="P80">
        <f t="shared" si="25"/>
        <v>5.5495362321969033E-4</v>
      </c>
      <c r="Q80">
        <f t="shared" si="26"/>
        <v>0.16507276204457674</v>
      </c>
      <c r="R80">
        <f t="shared" si="27"/>
        <v>2.2630401362612105</v>
      </c>
    </row>
    <row r="81" spans="1:18" x14ac:dyDescent="0.3">
      <c r="A81" s="2">
        <v>8553</v>
      </c>
      <c r="B81">
        <v>0.01</v>
      </c>
      <c r="C81">
        <v>0.1</v>
      </c>
      <c r="D81">
        <f t="shared" si="14"/>
        <v>4.7732215152932254</v>
      </c>
      <c r="E81">
        <f t="shared" si="15"/>
        <v>4.773696897741087</v>
      </c>
      <c r="F81">
        <f t="shared" si="16"/>
        <v>4.773667368399372</v>
      </c>
      <c r="G81">
        <f t="shared" si="17"/>
        <v>4.3882905845811011E-2</v>
      </c>
      <c r="H81">
        <f t="shared" si="18"/>
        <v>4.3810223994640511E-2</v>
      </c>
      <c r="I81">
        <f t="shared" si="19"/>
        <v>4.4875744578488946E-2</v>
      </c>
      <c r="J81">
        <f t="shared" si="20"/>
        <v>4.3882905845811011E-2</v>
      </c>
      <c r="K81">
        <v>4.3882662317386516E-2</v>
      </c>
      <c r="L81">
        <f t="shared" si="21"/>
        <v>1.4068611367434869E-5</v>
      </c>
      <c r="M81">
        <f t="shared" si="23"/>
        <v>2.4352842449559819E-7</v>
      </c>
      <c r="N81">
        <f t="shared" si="22"/>
        <v>-7.2438322746004591E-5</v>
      </c>
      <c r="O81">
        <f t="shared" si="24"/>
        <v>9.9308226110243064E-4</v>
      </c>
      <c r="P81">
        <f t="shared" si="25"/>
        <v>5.5495362321969033E-4</v>
      </c>
      <c r="Q81">
        <f t="shared" si="26"/>
        <v>0.16507276204457674</v>
      </c>
      <c r="R81">
        <f t="shared" si="27"/>
        <v>2.2630401362612105</v>
      </c>
    </row>
    <row r="82" spans="1:18" x14ac:dyDescent="0.3">
      <c r="A82" s="2">
        <v>8553</v>
      </c>
      <c r="B82">
        <v>0.01</v>
      </c>
      <c r="C82">
        <v>0.5</v>
      </c>
      <c r="D82">
        <f t="shared" si="14"/>
        <v>4.7732215152932254</v>
      </c>
      <c r="E82">
        <f t="shared" si="15"/>
        <v>4.773696897741087</v>
      </c>
      <c r="F82">
        <f t="shared" si="16"/>
        <v>4.773667368399372</v>
      </c>
      <c r="G82">
        <f t="shared" si="17"/>
        <v>4.3882905845811011E-2</v>
      </c>
      <c r="H82">
        <f t="shared" si="18"/>
        <v>4.3810223994640511E-2</v>
      </c>
      <c r="I82">
        <f t="shared" si="19"/>
        <v>4.4875744578488946E-2</v>
      </c>
      <c r="J82">
        <f t="shared" si="20"/>
        <v>4.3882905845811011E-2</v>
      </c>
      <c r="K82">
        <v>4.3882662317386516E-2</v>
      </c>
      <c r="L82">
        <f t="shared" si="21"/>
        <v>1.4068611367434869E-5</v>
      </c>
      <c r="M82">
        <f t="shared" si="23"/>
        <v>2.4352842449559819E-7</v>
      </c>
      <c r="N82">
        <f t="shared" si="22"/>
        <v>-7.2438322746004591E-5</v>
      </c>
      <c r="O82">
        <f t="shared" si="24"/>
        <v>9.9308226110243064E-4</v>
      </c>
      <c r="P82">
        <f t="shared" si="25"/>
        <v>5.5495362321969033E-4</v>
      </c>
      <c r="Q82">
        <f t="shared" si="26"/>
        <v>0.16507276204457674</v>
      </c>
      <c r="R82">
        <f t="shared" si="27"/>
        <v>2.2630401362612105</v>
      </c>
    </row>
    <row r="83" spans="1:18" x14ac:dyDescent="0.3">
      <c r="A83" s="2">
        <v>12508</v>
      </c>
      <c r="B83">
        <v>0.01</v>
      </c>
      <c r="C83">
        <v>0.05</v>
      </c>
      <c r="D83">
        <f t="shared" si="14"/>
        <v>4.8725422826178768</v>
      </c>
      <c r="E83">
        <f t="shared" si="15"/>
        <v>4.868190270270965</v>
      </c>
      <c r="F83">
        <f t="shared" si="16"/>
        <v>4.8683963982478735</v>
      </c>
      <c r="G83">
        <f t="shared" si="17"/>
        <v>4.2191969469026522E-2</v>
      </c>
      <c r="H83">
        <f t="shared" si="18"/>
        <v>4.2108966217626047E-2</v>
      </c>
      <c r="I83">
        <f t="shared" si="19"/>
        <v>4.3007662855609141E-2</v>
      </c>
      <c r="J83">
        <f t="shared" si="20"/>
        <v>4.2191969469026522E-2</v>
      </c>
      <c r="K83">
        <v>4.217728168638836E-2</v>
      </c>
      <c r="L83">
        <f t="shared" si="21"/>
        <v>8.8775822742626076E-4</v>
      </c>
      <c r="M83">
        <f t="shared" si="23"/>
        <v>1.468778263816195E-5</v>
      </c>
      <c r="N83">
        <f t="shared" si="22"/>
        <v>-6.8315468762313036E-5</v>
      </c>
      <c r="O83">
        <f t="shared" si="24"/>
        <v>8.3038116922078131E-4</v>
      </c>
      <c r="P83">
        <f t="shared" si="25"/>
        <v>3.4823919538897304E-2</v>
      </c>
      <c r="Q83">
        <f t="shared" si="26"/>
        <v>0.16197219458161549</v>
      </c>
      <c r="R83">
        <f t="shared" si="27"/>
        <v>1.9687877834212479</v>
      </c>
    </row>
    <row r="84" spans="1:18" x14ac:dyDescent="0.3">
      <c r="A84" s="2">
        <v>12508</v>
      </c>
      <c r="B84">
        <v>0.01</v>
      </c>
      <c r="C84">
        <v>0.1</v>
      </c>
      <c r="D84">
        <f t="shared" si="14"/>
        <v>4.8725422826178768</v>
      </c>
      <c r="E84">
        <f t="shared" si="15"/>
        <v>4.868190270270965</v>
      </c>
      <c r="F84">
        <f t="shared" si="16"/>
        <v>4.8683963982478735</v>
      </c>
      <c r="G84">
        <f t="shared" si="17"/>
        <v>4.2191969469026522E-2</v>
      </c>
      <c r="H84">
        <f t="shared" si="18"/>
        <v>4.2108966217626047E-2</v>
      </c>
      <c r="I84">
        <f t="shared" si="19"/>
        <v>4.3007662855609141E-2</v>
      </c>
      <c r="J84">
        <f t="shared" si="20"/>
        <v>4.2191969469026522E-2</v>
      </c>
      <c r="K84">
        <v>4.217728168638836E-2</v>
      </c>
      <c r="L84">
        <f t="shared" si="21"/>
        <v>8.8775822742626076E-4</v>
      </c>
      <c r="M84">
        <f t="shared" si="23"/>
        <v>1.468778263816195E-5</v>
      </c>
      <c r="N84">
        <f t="shared" si="22"/>
        <v>-6.8315468762313036E-5</v>
      </c>
      <c r="O84">
        <f t="shared" si="24"/>
        <v>8.3038116922078131E-4</v>
      </c>
      <c r="P84">
        <f t="shared" si="25"/>
        <v>3.4823919538897304E-2</v>
      </c>
      <c r="Q84">
        <f t="shared" si="26"/>
        <v>0.16197219458161549</v>
      </c>
      <c r="R84">
        <f t="shared" si="27"/>
        <v>1.9687877834212479</v>
      </c>
    </row>
    <row r="85" spans="1:18" x14ac:dyDescent="0.3">
      <c r="A85" s="2">
        <v>12508</v>
      </c>
      <c r="B85">
        <v>0.01</v>
      </c>
      <c r="C85">
        <v>0.5</v>
      </c>
      <c r="D85">
        <f t="shared" si="14"/>
        <v>4.8725422826178768</v>
      </c>
      <c r="E85">
        <f t="shared" si="15"/>
        <v>4.868190270270965</v>
      </c>
      <c r="F85">
        <f t="shared" si="16"/>
        <v>4.8683963982478735</v>
      </c>
      <c r="G85">
        <f t="shared" si="17"/>
        <v>4.2191969469026522E-2</v>
      </c>
      <c r="H85">
        <f t="shared" si="18"/>
        <v>4.2108966217626047E-2</v>
      </c>
      <c r="I85">
        <f t="shared" si="19"/>
        <v>4.3007662855609141E-2</v>
      </c>
      <c r="J85">
        <f t="shared" si="20"/>
        <v>4.2191969469026522E-2</v>
      </c>
      <c r="K85">
        <v>4.217728168638836E-2</v>
      </c>
      <c r="L85">
        <f t="shared" si="21"/>
        <v>8.8775822742626076E-4</v>
      </c>
      <c r="M85">
        <f t="shared" si="23"/>
        <v>1.468778263816195E-5</v>
      </c>
      <c r="N85">
        <f t="shared" si="22"/>
        <v>-6.8315468762313036E-5</v>
      </c>
      <c r="O85">
        <f t="shared" si="24"/>
        <v>8.3038116922078131E-4</v>
      </c>
      <c r="P85">
        <f t="shared" si="25"/>
        <v>3.4823919538897304E-2</v>
      </c>
      <c r="Q85">
        <f t="shared" si="26"/>
        <v>0.16197219458161549</v>
      </c>
      <c r="R85">
        <f t="shared" si="27"/>
        <v>1.9687877834212479</v>
      </c>
    </row>
    <row r="86" spans="1:18" x14ac:dyDescent="0.3">
      <c r="A86" s="2">
        <v>18290</v>
      </c>
      <c r="B86">
        <v>0.01</v>
      </c>
      <c r="C86">
        <v>0.05</v>
      </c>
      <c r="D86">
        <f t="shared" si="14"/>
        <v>4.9476319876368819</v>
      </c>
      <c r="E86">
        <f t="shared" si="15"/>
        <v>4.9417341180486982</v>
      </c>
      <c r="F86">
        <f t="shared" si="16"/>
        <v>4.9419420343426417</v>
      </c>
      <c r="G86">
        <f t="shared" si="17"/>
        <v>4.0945478442333851E-2</v>
      </c>
      <c r="H86">
        <f t="shared" si="18"/>
        <v>4.0878948115275426E-2</v>
      </c>
      <c r="I86">
        <f t="shared" si="19"/>
        <v>4.1615765153286181E-2</v>
      </c>
      <c r="J86">
        <f t="shared" si="20"/>
        <v>4.0945478442333851E-2</v>
      </c>
      <c r="K86">
        <v>4.0937069249677681E-2</v>
      </c>
      <c r="L86">
        <f t="shared" si="21"/>
        <v>5.2544935303977525E-4</v>
      </c>
      <c r="M86">
        <f t="shared" si="23"/>
        <v>8.4091926561696839E-6</v>
      </c>
      <c r="N86">
        <f t="shared" si="22"/>
        <v>-5.8121134402254471E-5</v>
      </c>
      <c r="O86">
        <f t="shared" si="24"/>
        <v>6.7869590360850052E-4</v>
      </c>
      <c r="P86">
        <f t="shared" si="25"/>
        <v>2.0541755456116081E-2</v>
      </c>
      <c r="Q86">
        <f t="shared" si="26"/>
        <v>0.1419767840432595</v>
      </c>
      <c r="R86">
        <f t="shared" si="27"/>
        <v>1.6579005679891075</v>
      </c>
    </row>
    <row r="87" spans="1:18" x14ac:dyDescent="0.3">
      <c r="A87" s="2">
        <v>18290</v>
      </c>
      <c r="B87">
        <v>0.01</v>
      </c>
      <c r="C87">
        <v>0.1</v>
      </c>
      <c r="D87">
        <f t="shared" si="14"/>
        <v>4.9476319876368819</v>
      </c>
      <c r="E87">
        <f t="shared" si="15"/>
        <v>4.9417341180486982</v>
      </c>
      <c r="F87">
        <f t="shared" si="16"/>
        <v>4.9419420343426417</v>
      </c>
      <c r="G87">
        <f t="shared" si="17"/>
        <v>4.0945478442333851E-2</v>
      </c>
      <c r="H87">
        <f t="shared" si="18"/>
        <v>4.0878948115275426E-2</v>
      </c>
      <c r="I87">
        <f t="shared" si="19"/>
        <v>4.1615765153286181E-2</v>
      </c>
      <c r="J87">
        <f t="shared" si="20"/>
        <v>4.0945478442333851E-2</v>
      </c>
      <c r="K87">
        <v>4.0937069249677681E-2</v>
      </c>
      <c r="L87">
        <f t="shared" si="21"/>
        <v>5.2544935303977525E-4</v>
      </c>
      <c r="M87">
        <f t="shared" si="23"/>
        <v>8.4091926561696839E-6</v>
      </c>
      <c r="N87">
        <f t="shared" si="22"/>
        <v>-5.8121134402254471E-5</v>
      </c>
      <c r="O87">
        <f t="shared" si="24"/>
        <v>6.7869590360850052E-4</v>
      </c>
      <c r="P87">
        <f t="shared" si="25"/>
        <v>2.0541755456116081E-2</v>
      </c>
      <c r="Q87">
        <f t="shared" si="26"/>
        <v>0.1419767840432595</v>
      </c>
      <c r="R87">
        <f t="shared" si="27"/>
        <v>1.6579005679891075</v>
      </c>
    </row>
    <row r="88" spans="1:18" x14ac:dyDescent="0.3">
      <c r="A88" s="2">
        <v>18290</v>
      </c>
      <c r="B88">
        <v>0.01</v>
      </c>
      <c r="C88">
        <v>0.5</v>
      </c>
      <c r="D88">
        <f t="shared" si="14"/>
        <v>4.9476319876368819</v>
      </c>
      <c r="E88">
        <f t="shared" si="15"/>
        <v>4.9417341180486982</v>
      </c>
      <c r="F88">
        <f t="shared" si="16"/>
        <v>4.9419420343426417</v>
      </c>
      <c r="G88">
        <f t="shared" si="17"/>
        <v>4.0945478442333851E-2</v>
      </c>
      <c r="H88">
        <f t="shared" si="18"/>
        <v>4.0878948115275426E-2</v>
      </c>
      <c r="I88">
        <f t="shared" si="19"/>
        <v>4.1615765153286181E-2</v>
      </c>
      <c r="J88">
        <f t="shared" si="20"/>
        <v>4.0945478442333851E-2</v>
      </c>
      <c r="K88">
        <v>4.0937069249677681E-2</v>
      </c>
      <c r="L88">
        <f t="shared" si="21"/>
        <v>5.2544935303977525E-4</v>
      </c>
      <c r="M88">
        <f t="shared" si="23"/>
        <v>8.4091926561696839E-6</v>
      </c>
      <c r="N88">
        <f t="shared" si="22"/>
        <v>-5.8121134402254471E-5</v>
      </c>
      <c r="O88">
        <f t="shared" si="24"/>
        <v>6.7869590360850052E-4</v>
      </c>
      <c r="P88">
        <f t="shared" si="25"/>
        <v>2.0541755456116081E-2</v>
      </c>
      <c r="Q88">
        <f t="shared" si="26"/>
        <v>0.1419767840432595</v>
      </c>
      <c r="R88">
        <f t="shared" si="27"/>
        <v>1.6579005679891075</v>
      </c>
    </row>
    <row r="89" spans="1:18" x14ac:dyDescent="0.3">
      <c r="A89" s="2">
        <v>26746</v>
      </c>
      <c r="B89">
        <v>0.01</v>
      </c>
      <c r="C89">
        <v>0.05</v>
      </c>
      <c r="D89">
        <f t="shared" si="14"/>
        <v>5.0030017795664383</v>
      </c>
      <c r="E89">
        <f t="shared" si="15"/>
        <v>4.9972751954485259</v>
      </c>
      <c r="F89">
        <f t="shared" si="16"/>
        <v>4.9974223586477926</v>
      </c>
      <c r="G89">
        <f t="shared" si="17"/>
        <v>4.0041333260661151E-2</v>
      </c>
      <c r="H89">
        <f t="shared" si="18"/>
        <v>4.0000988934178666E-2</v>
      </c>
      <c r="I89">
        <f t="shared" si="19"/>
        <v>4.0588383773228438E-2</v>
      </c>
      <c r="J89">
        <f t="shared" si="20"/>
        <v>4.0041333260661151E-2</v>
      </c>
      <c r="K89">
        <v>4.0036102306695714E-2</v>
      </c>
      <c r="L89">
        <f t="shared" si="21"/>
        <v>3.3485091909035702E-4</v>
      </c>
      <c r="M89">
        <f t="shared" si="23"/>
        <v>5.2309539654363246E-6</v>
      </c>
      <c r="N89">
        <f t="shared" si="22"/>
        <v>-3.5113372517048269E-5</v>
      </c>
      <c r="O89">
        <f t="shared" si="24"/>
        <v>5.5228146653272386E-4</v>
      </c>
      <c r="P89">
        <f t="shared" si="25"/>
        <v>1.306559246293436E-2</v>
      </c>
      <c r="Q89">
        <f t="shared" si="26"/>
        <v>8.7704273128445476E-2</v>
      </c>
      <c r="R89">
        <f t="shared" si="27"/>
        <v>1.3794586253726284</v>
      </c>
    </row>
    <row r="90" spans="1:18" x14ac:dyDescent="0.3">
      <c r="A90" s="2">
        <v>26746</v>
      </c>
      <c r="B90">
        <v>0.01</v>
      </c>
      <c r="C90">
        <v>0.1</v>
      </c>
      <c r="D90">
        <f t="shared" si="14"/>
        <v>5.0030017795664383</v>
      </c>
      <c r="E90">
        <f t="shared" si="15"/>
        <v>4.9972751954485259</v>
      </c>
      <c r="F90">
        <f t="shared" si="16"/>
        <v>4.9974223586477926</v>
      </c>
      <c r="G90">
        <f t="shared" si="17"/>
        <v>4.0041333260661151E-2</v>
      </c>
      <c r="H90">
        <f t="shared" si="18"/>
        <v>4.0000988934178666E-2</v>
      </c>
      <c r="I90">
        <f t="shared" si="19"/>
        <v>4.0588383773228438E-2</v>
      </c>
      <c r="J90">
        <f t="shared" si="20"/>
        <v>4.0041333260661151E-2</v>
      </c>
      <c r="K90">
        <v>4.0036102306695714E-2</v>
      </c>
      <c r="L90">
        <f t="shared" si="21"/>
        <v>3.3485091909035702E-4</v>
      </c>
      <c r="M90">
        <f t="shared" si="23"/>
        <v>5.2309539654363246E-6</v>
      </c>
      <c r="N90">
        <f t="shared" si="22"/>
        <v>-3.5113372517048269E-5</v>
      </c>
      <c r="O90">
        <f t="shared" si="24"/>
        <v>5.5228146653272386E-4</v>
      </c>
      <c r="P90">
        <f t="shared" si="25"/>
        <v>1.306559246293436E-2</v>
      </c>
      <c r="Q90">
        <f t="shared" si="26"/>
        <v>8.7704273128445476E-2</v>
      </c>
      <c r="R90">
        <f t="shared" si="27"/>
        <v>1.3794586253726284</v>
      </c>
    </row>
    <row r="91" spans="1:18" x14ac:dyDescent="0.3">
      <c r="A91" s="2">
        <v>26746</v>
      </c>
      <c r="B91">
        <v>0.01</v>
      </c>
      <c r="C91">
        <v>0.5</v>
      </c>
      <c r="D91">
        <f t="shared" si="14"/>
        <v>5.0030017795664383</v>
      </c>
      <c r="E91">
        <f t="shared" si="15"/>
        <v>4.9972751954485259</v>
      </c>
      <c r="F91">
        <f t="shared" si="16"/>
        <v>4.9974223586477926</v>
      </c>
      <c r="G91">
        <f t="shared" si="17"/>
        <v>4.0041333260661151E-2</v>
      </c>
      <c r="H91">
        <f t="shared" si="18"/>
        <v>4.0000988934178666E-2</v>
      </c>
      <c r="I91">
        <f t="shared" si="19"/>
        <v>4.0588383773228438E-2</v>
      </c>
      <c r="J91">
        <f t="shared" si="20"/>
        <v>4.0041333260661151E-2</v>
      </c>
      <c r="K91">
        <v>4.0036102306695714E-2</v>
      </c>
      <c r="L91">
        <f t="shared" si="21"/>
        <v>3.3485091909035702E-4</v>
      </c>
      <c r="M91">
        <f t="shared" si="23"/>
        <v>5.2309539654363246E-6</v>
      </c>
      <c r="N91">
        <f t="shared" si="22"/>
        <v>-3.5113372517048269E-5</v>
      </c>
      <c r="O91">
        <f t="shared" si="24"/>
        <v>5.5228146653272386E-4</v>
      </c>
      <c r="P91">
        <f t="shared" si="25"/>
        <v>1.306559246293436E-2</v>
      </c>
      <c r="Q91">
        <f t="shared" si="26"/>
        <v>8.7704273128445476E-2</v>
      </c>
      <c r="R91">
        <f t="shared" si="27"/>
        <v>1.3794586253726284</v>
      </c>
    </row>
    <row r="92" spans="1:18" x14ac:dyDescent="0.3">
      <c r="A92" s="2">
        <v>39110</v>
      </c>
      <c r="B92">
        <v>0.01</v>
      </c>
      <c r="C92">
        <v>0.05</v>
      </c>
      <c r="D92">
        <f t="shared" si="14"/>
        <v>5.0430027613508877</v>
      </c>
      <c r="E92">
        <f t="shared" si="15"/>
        <v>5.0381610249657172</v>
      </c>
      <c r="F92">
        <f t="shared" si="16"/>
        <v>5.0382502125008779</v>
      </c>
      <c r="G92">
        <f t="shared" si="17"/>
        <v>3.9394973651356822E-2</v>
      </c>
      <c r="H92">
        <f t="shared" si="18"/>
        <v>3.9381327348223229E-2</v>
      </c>
      <c r="I92">
        <f t="shared" si="19"/>
        <v>3.9836716835022906E-2</v>
      </c>
      <c r="J92">
        <f t="shared" si="20"/>
        <v>3.9394973651356822E-2</v>
      </c>
      <c r="K92">
        <v>3.9391421864244394E-2</v>
      </c>
      <c r="L92">
        <f t="shared" si="21"/>
        <v>2.3131977535317816E-4</v>
      </c>
      <c r="M92">
        <f t="shared" si="23"/>
        <v>3.5517871124282618E-6</v>
      </c>
      <c r="N92">
        <f t="shared" si="22"/>
        <v>-1.0094516021165456E-5</v>
      </c>
      <c r="O92">
        <f t="shared" si="24"/>
        <v>4.4529497077851199E-4</v>
      </c>
      <c r="P92">
        <f t="shared" si="25"/>
        <v>9.0166512005300826E-3</v>
      </c>
      <c r="Q92">
        <f t="shared" si="26"/>
        <v>2.5626178349069072E-2</v>
      </c>
      <c r="R92">
        <f t="shared" si="27"/>
        <v>1.130436398851361</v>
      </c>
    </row>
    <row r="93" spans="1:18" x14ac:dyDescent="0.3">
      <c r="A93" s="2">
        <v>39110</v>
      </c>
      <c r="B93">
        <v>0.01</v>
      </c>
      <c r="C93">
        <v>0.1</v>
      </c>
      <c r="D93">
        <f t="shared" si="14"/>
        <v>5.0430027613508877</v>
      </c>
      <c r="E93">
        <f t="shared" si="15"/>
        <v>5.0381610249657172</v>
      </c>
      <c r="F93">
        <f t="shared" si="16"/>
        <v>5.0382502125008779</v>
      </c>
      <c r="G93">
        <f t="shared" si="17"/>
        <v>3.9394973651356822E-2</v>
      </c>
      <c r="H93">
        <f t="shared" si="18"/>
        <v>3.9381327348223229E-2</v>
      </c>
      <c r="I93">
        <f t="shared" si="19"/>
        <v>3.9836716835022906E-2</v>
      </c>
      <c r="J93">
        <f t="shared" si="20"/>
        <v>3.9394973651356822E-2</v>
      </c>
      <c r="K93">
        <v>3.9391421864244394E-2</v>
      </c>
      <c r="L93">
        <f t="shared" si="21"/>
        <v>2.3131977535317816E-4</v>
      </c>
      <c r="M93">
        <f t="shared" si="23"/>
        <v>3.5517871124282618E-6</v>
      </c>
      <c r="N93">
        <f t="shared" si="22"/>
        <v>-1.0094516021165456E-5</v>
      </c>
      <c r="O93">
        <f t="shared" si="24"/>
        <v>4.4529497077851199E-4</v>
      </c>
      <c r="P93">
        <f t="shared" si="25"/>
        <v>9.0166512005300826E-3</v>
      </c>
      <c r="Q93">
        <f t="shared" si="26"/>
        <v>2.5626178349069072E-2</v>
      </c>
      <c r="R93">
        <f t="shared" si="27"/>
        <v>1.130436398851361</v>
      </c>
    </row>
    <row r="94" spans="1:18" x14ac:dyDescent="0.3">
      <c r="A94" s="2">
        <v>39110</v>
      </c>
      <c r="B94">
        <v>0.01</v>
      </c>
      <c r="C94">
        <v>0.5</v>
      </c>
      <c r="D94">
        <f t="shared" si="14"/>
        <v>5.0430027613508877</v>
      </c>
      <c r="E94">
        <f t="shared" si="15"/>
        <v>5.0381610249657172</v>
      </c>
      <c r="F94">
        <f t="shared" si="16"/>
        <v>5.0382502125008779</v>
      </c>
      <c r="G94">
        <f t="shared" si="17"/>
        <v>3.9394973651356822E-2</v>
      </c>
      <c r="H94">
        <f t="shared" si="18"/>
        <v>3.9381327348223229E-2</v>
      </c>
      <c r="I94">
        <f t="shared" si="19"/>
        <v>3.9836716835022906E-2</v>
      </c>
      <c r="J94">
        <f t="shared" si="20"/>
        <v>3.9394973651356822E-2</v>
      </c>
      <c r="K94">
        <v>3.9391421864244394E-2</v>
      </c>
      <c r="L94">
        <f t="shared" si="21"/>
        <v>2.3131977535317816E-4</v>
      </c>
      <c r="M94">
        <f t="shared" si="23"/>
        <v>3.5517871124282618E-6</v>
      </c>
      <c r="N94">
        <f t="shared" si="22"/>
        <v>-1.0094516021165456E-5</v>
      </c>
      <c r="O94">
        <f t="shared" si="24"/>
        <v>4.4529497077851199E-4</v>
      </c>
      <c r="P94">
        <f t="shared" si="25"/>
        <v>9.0166512005300826E-3</v>
      </c>
      <c r="Q94">
        <f t="shared" si="26"/>
        <v>2.5626178349069072E-2</v>
      </c>
      <c r="R94">
        <f t="shared" si="27"/>
        <v>1.130436398851361</v>
      </c>
    </row>
    <row r="95" spans="1:18" x14ac:dyDescent="0.3">
      <c r="A95" s="2">
        <v>57191</v>
      </c>
      <c r="B95">
        <v>0.01</v>
      </c>
      <c r="C95">
        <v>0.05</v>
      </c>
      <c r="D95">
        <f t="shared" si="14"/>
        <v>5.0714603999180694</v>
      </c>
      <c r="E95">
        <f t="shared" si="15"/>
        <v>5.0676653892856063</v>
      </c>
      <c r="F95">
        <f t="shared" si="16"/>
        <v>5.0677148452179539</v>
      </c>
      <c r="G95">
        <f t="shared" si="17"/>
        <v>3.8938190883964233E-2</v>
      </c>
      <c r="H95">
        <f t="shared" si="18"/>
        <v>3.8947683581109463E-2</v>
      </c>
      <c r="I95">
        <f t="shared" si="19"/>
        <v>3.9290598181719878E-2</v>
      </c>
      <c r="J95">
        <f t="shared" si="20"/>
        <v>3.8938190883964233E-2</v>
      </c>
      <c r="K95">
        <v>3.8935569472240229E-2</v>
      </c>
      <c r="L95">
        <f t="shared" si="21"/>
        <v>1.7281713459738057E-4</v>
      </c>
      <c r="M95">
        <f t="shared" si="23"/>
        <v>2.6214117240033752E-6</v>
      </c>
      <c r="N95">
        <f t="shared" si="22"/>
        <v>1.2114108869233642E-5</v>
      </c>
      <c r="O95">
        <f t="shared" si="24"/>
        <v>3.5502870947964893E-4</v>
      </c>
      <c r="P95">
        <f t="shared" si="25"/>
        <v>6.732691365596578E-3</v>
      </c>
      <c r="Q95">
        <f t="shared" si="26"/>
        <v>3.1113218667241017E-2</v>
      </c>
      <c r="R95">
        <f t="shared" si="27"/>
        <v>0.91183643720113716</v>
      </c>
    </row>
    <row r="96" spans="1:18" x14ac:dyDescent="0.3">
      <c r="A96" s="2">
        <v>57191</v>
      </c>
      <c r="B96">
        <v>0.01</v>
      </c>
      <c r="C96">
        <v>0.1</v>
      </c>
      <c r="D96">
        <f t="shared" si="14"/>
        <v>5.0714603999180694</v>
      </c>
      <c r="E96">
        <f t="shared" si="15"/>
        <v>5.0676653892856063</v>
      </c>
      <c r="F96">
        <f t="shared" si="16"/>
        <v>5.0677148452179539</v>
      </c>
      <c r="G96">
        <f t="shared" si="17"/>
        <v>3.8938190883964233E-2</v>
      </c>
      <c r="H96">
        <f t="shared" si="18"/>
        <v>3.8947683581109463E-2</v>
      </c>
      <c r="I96">
        <f t="shared" si="19"/>
        <v>3.9290598181719878E-2</v>
      </c>
      <c r="J96">
        <f t="shared" si="20"/>
        <v>3.8938190883964233E-2</v>
      </c>
      <c r="K96">
        <v>3.8935569472240229E-2</v>
      </c>
      <c r="L96">
        <f t="shared" si="21"/>
        <v>1.7281713459738057E-4</v>
      </c>
      <c r="M96">
        <f t="shared" si="23"/>
        <v>2.6214117240033752E-6</v>
      </c>
      <c r="N96">
        <f t="shared" si="22"/>
        <v>1.2114108869233642E-5</v>
      </c>
      <c r="O96">
        <f t="shared" si="24"/>
        <v>3.5502870947964893E-4</v>
      </c>
      <c r="P96">
        <f t="shared" si="25"/>
        <v>6.732691365596578E-3</v>
      </c>
      <c r="Q96">
        <f t="shared" si="26"/>
        <v>3.1113218667241017E-2</v>
      </c>
      <c r="R96">
        <f t="shared" si="27"/>
        <v>0.91183643720113716</v>
      </c>
    </row>
    <row r="97" spans="1:18" x14ac:dyDescent="0.3">
      <c r="A97" s="2">
        <v>57191</v>
      </c>
      <c r="B97">
        <v>0.01</v>
      </c>
      <c r="C97">
        <v>0.5</v>
      </c>
      <c r="D97">
        <f t="shared" si="14"/>
        <v>5.0714603999180694</v>
      </c>
      <c r="E97">
        <f t="shared" si="15"/>
        <v>5.0676653892856063</v>
      </c>
      <c r="F97">
        <f t="shared" si="16"/>
        <v>5.0677148452179539</v>
      </c>
      <c r="G97">
        <f t="shared" si="17"/>
        <v>3.8938190883964233E-2</v>
      </c>
      <c r="H97">
        <f t="shared" si="18"/>
        <v>3.8947683581109463E-2</v>
      </c>
      <c r="I97">
        <f t="shared" si="19"/>
        <v>3.9290598181719878E-2</v>
      </c>
      <c r="J97">
        <f t="shared" si="20"/>
        <v>3.8938190883964233E-2</v>
      </c>
      <c r="K97">
        <v>3.8935569472240229E-2</v>
      </c>
      <c r="L97">
        <f t="shared" si="21"/>
        <v>1.7281713459738057E-4</v>
      </c>
      <c r="M97">
        <f t="shared" si="23"/>
        <v>2.6214117240033752E-6</v>
      </c>
      <c r="N97">
        <f t="shared" si="22"/>
        <v>1.2114108869233642E-5</v>
      </c>
      <c r="O97">
        <f t="shared" si="24"/>
        <v>3.5502870947964893E-4</v>
      </c>
      <c r="P97">
        <f t="shared" si="25"/>
        <v>6.732691365596578E-3</v>
      </c>
      <c r="Q97">
        <f t="shared" si="26"/>
        <v>3.1113218667241017E-2</v>
      </c>
      <c r="R97">
        <f t="shared" si="27"/>
        <v>0.91183643720113716</v>
      </c>
    </row>
    <row r="98" spans="1:18" x14ac:dyDescent="0.3">
      <c r="A98" s="2">
        <v>83631</v>
      </c>
      <c r="B98">
        <v>0.01</v>
      </c>
      <c r="C98">
        <v>0.05</v>
      </c>
      <c r="D98">
        <f t="shared" si="14"/>
        <v>5.091472172620132</v>
      </c>
      <c r="E98">
        <f t="shared" si="15"/>
        <v>5.0886320178838282</v>
      </c>
      <c r="F98">
        <f t="shared" si="16"/>
        <v>5.0886579468518187</v>
      </c>
      <c r="G98">
        <f t="shared" si="17"/>
        <v>3.8618332884529039E-2</v>
      </c>
      <c r="H98">
        <f t="shared" si="18"/>
        <v>3.8646233219875051E-2</v>
      </c>
      <c r="I98">
        <f t="shared" si="19"/>
        <v>3.8896109898310736E-2</v>
      </c>
      <c r="J98">
        <f t="shared" si="20"/>
        <v>3.8618332884529039E-2</v>
      </c>
      <c r="K98">
        <v>3.8616251068322539E-2</v>
      </c>
      <c r="L98">
        <f t="shared" si="21"/>
        <v>1.3841609722220483E-4</v>
      </c>
      <c r="M98">
        <f t="shared" si="23"/>
        <v>2.0818162064992207E-6</v>
      </c>
      <c r="N98">
        <f t="shared" si="22"/>
        <v>2.9982151552511438E-5</v>
      </c>
      <c r="O98">
        <f t="shared" si="24"/>
        <v>2.7985882998819711E-4</v>
      </c>
      <c r="P98">
        <f t="shared" si="25"/>
        <v>5.3910365426616058E-3</v>
      </c>
      <c r="Q98">
        <f t="shared" si="26"/>
        <v>7.7641279831812113E-2</v>
      </c>
      <c r="R98">
        <f t="shared" si="27"/>
        <v>0.72471776064706939</v>
      </c>
    </row>
    <row r="99" spans="1:18" x14ac:dyDescent="0.3">
      <c r="A99" s="2">
        <v>83631</v>
      </c>
      <c r="B99">
        <v>0.01</v>
      </c>
      <c r="C99">
        <v>0.1</v>
      </c>
      <c r="D99">
        <f t="shared" si="14"/>
        <v>5.091472172620132</v>
      </c>
      <c r="E99">
        <f t="shared" si="15"/>
        <v>5.0886320178838282</v>
      </c>
      <c r="F99">
        <f t="shared" si="16"/>
        <v>5.0886579468518187</v>
      </c>
      <c r="G99">
        <f t="shared" si="17"/>
        <v>3.8618332884529039E-2</v>
      </c>
      <c r="H99">
        <f t="shared" si="18"/>
        <v>3.8646233219875051E-2</v>
      </c>
      <c r="I99">
        <f t="shared" si="19"/>
        <v>3.8896109898310736E-2</v>
      </c>
      <c r="J99">
        <f t="shared" si="20"/>
        <v>3.8618332884529039E-2</v>
      </c>
      <c r="K99">
        <v>3.8616251068322539E-2</v>
      </c>
      <c r="L99">
        <f t="shared" si="21"/>
        <v>1.3841609722220483E-4</v>
      </c>
      <c r="M99">
        <f t="shared" si="23"/>
        <v>2.0818162064992207E-6</v>
      </c>
      <c r="N99">
        <f t="shared" si="22"/>
        <v>2.9982151552511438E-5</v>
      </c>
      <c r="O99">
        <f t="shared" si="24"/>
        <v>2.7985882998819711E-4</v>
      </c>
      <c r="P99">
        <f t="shared" si="25"/>
        <v>5.3910365426616058E-3</v>
      </c>
      <c r="Q99">
        <f t="shared" si="26"/>
        <v>7.7641279831812113E-2</v>
      </c>
      <c r="R99">
        <f t="shared" si="27"/>
        <v>0.72471776064706939</v>
      </c>
    </row>
    <row r="100" spans="1:18" x14ac:dyDescent="0.3">
      <c r="A100" s="2">
        <v>83631</v>
      </c>
      <c r="B100">
        <v>0.01</v>
      </c>
      <c r="C100">
        <v>0.5</v>
      </c>
      <c r="D100">
        <f t="shared" si="14"/>
        <v>5.091472172620132</v>
      </c>
      <c r="E100">
        <f t="shared" si="15"/>
        <v>5.0886320178838282</v>
      </c>
      <c r="F100">
        <f t="shared" si="16"/>
        <v>5.0886579468518187</v>
      </c>
      <c r="G100">
        <f t="shared" si="17"/>
        <v>3.8618332884529039E-2</v>
      </c>
      <c r="H100">
        <f t="shared" si="18"/>
        <v>3.8646233219875051E-2</v>
      </c>
      <c r="I100">
        <f t="shared" si="19"/>
        <v>3.8896109898310736E-2</v>
      </c>
      <c r="J100">
        <f t="shared" si="20"/>
        <v>3.8618332884529039E-2</v>
      </c>
      <c r="K100">
        <v>3.8616251068322539E-2</v>
      </c>
      <c r="L100">
        <f t="shared" si="21"/>
        <v>1.3841609722220483E-4</v>
      </c>
      <c r="M100">
        <f t="shared" si="23"/>
        <v>2.0818162064992207E-6</v>
      </c>
      <c r="N100">
        <f t="shared" si="22"/>
        <v>2.9982151552511438E-5</v>
      </c>
      <c r="O100">
        <f t="shared" si="24"/>
        <v>2.7985882998819711E-4</v>
      </c>
      <c r="P100">
        <f t="shared" si="25"/>
        <v>5.3910365426616058E-3</v>
      </c>
      <c r="Q100">
        <f t="shared" si="26"/>
        <v>7.7641279831812113E-2</v>
      </c>
      <c r="R100">
        <f t="shared" si="27"/>
        <v>0.72471776064706939</v>
      </c>
    </row>
    <row r="101" spans="1:18" x14ac:dyDescent="0.3">
      <c r="A101" s="2">
        <v>122294</v>
      </c>
      <c r="B101">
        <v>0.01</v>
      </c>
      <c r="C101">
        <v>0.05</v>
      </c>
      <c r="D101">
        <f t="shared" si="14"/>
        <v>5.1054274637329895</v>
      </c>
      <c r="E101">
        <f t="shared" si="15"/>
        <v>5.1033641579630089</v>
      </c>
      <c r="F101">
        <f t="shared" si="16"/>
        <v>5.1033772597889469</v>
      </c>
      <c r="G101">
        <f t="shared" si="17"/>
        <v>3.8395883550516215E-2</v>
      </c>
      <c r="H101">
        <f t="shared" si="18"/>
        <v>3.8437692224943969E-2</v>
      </c>
      <c r="I101">
        <f t="shared" si="19"/>
        <v>3.8612410810181824E-2</v>
      </c>
      <c r="J101">
        <f t="shared" si="20"/>
        <v>3.8395883550516215E-2</v>
      </c>
      <c r="K101">
        <v>3.8394127531450939E-2</v>
      </c>
      <c r="L101">
        <f t="shared" si="21"/>
        <v>1.1744544212621832E-4</v>
      </c>
      <c r="M101">
        <f t="shared" si="23"/>
        <v>1.7560190652757268E-6</v>
      </c>
      <c r="N101">
        <f t="shared" si="22"/>
        <v>4.3564693493029771E-5</v>
      </c>
      <c r="O101">
        <f t="shared" si="24"/>
        <v>2.1828327873088527E-4</v>
      </c>
      <c r="P101">
        <f t="shared" si="25"/>
        <v>4.5736657613518264E-3</v>
      </c>
      <c r="Q101">
        <f t="shared" si="26"/>
        <v>0.11346707502949066</v>
      </c>
      <c r="R101">
        <f t="shared" si="27"/>
        <v>0.56853298346752712</v>
      </c>
    </row>
    <row r="102" spans="1:18" x14ac:dyDescent="0.3">
      <c r="A102" s="2">
        <v>122294</v>
      </c>
      <c r="B102">
        <v>0.01</v>
      </c>
      <c r="C102">
        <v>0.1</v>
      </c>
      <c r="D102">
        <f t="shared" si="14"/>
        <v>5.1054274637329895</v>
      </c>
      <c r="E102">
        <f t="shared" si="15"/>
        <v>5.1033641579630089</v>
      </c>
      <c r="F102">
        <f t="shared" si="16"/>
        <v>5.1033772597889469</v>
      </c>
      <c r="G102">
        <f t="shared" si="17"/>
        <v>3.8395883550516215E-2</v>
      </c>
      <c r="H102">
        <f t="shared" si="18"/>
        <v>3.8437692224943969E-2</v>
      </c>
      <c r="I102">
        <f t="shared" si="19"/>
        <v>3.8612410810181824E-2</v>
      </c>
      <c r="J102">
        <f t="shared" si="20"/>
        <v>3.8395883550516215E-2</v>
      </c>
      <c r="K102">
        <v>3.8394127531450939E-2</v>
      </c>
      <c r="L102">
        <f t="shared" si="21"/>
        <v>1.1744544212621832E-4</v>
      </c>
      <c r="M102">
        <f t="shared" si="23"/>
        <v>1.7560190652757268E-6</v>
      </c>
      <c r="N102">
        <f t="shared" si="22"/>
        <v>4.3564693493029771E-5</v>
      </c>
      <c r="O102">
        <f t="shared" si="24"/>
        <v>2.1828327873088527E-4</v>
      </c>
      <c r="P102">
        <f t="shared" si="25"/>
        <v>4.5736657613518264E-3</v>
      </c>
      <c r="Q102">
        <f t="shared" si="26"/>
        <v>0.11346707502949066</v>
      </c>
      <c r="R102">
        <f t="shared" si="27"/>
        <v>0.56853298346752712</v>
      </c>
    </row>
    <row r="103" spans="1:18" x14ac:dyDescent="0.3">
      <c r="A103" s="2">
        <v>122294</v>
      </c>
      <c r="B103">
        <v>0.01</v>
      </c>
      <c r="C103">
        <v>0.5</v>
      </c>
      <c r="D103">
        <f t="shared" si="14"/>
        <v>5.1054274637329895</v>
      </c>
      <c r="E103">
        <f t="shared" si="15"/>
        <v>5.1033641579630089</v>
      </c>
      <c r="F103">
        <f t="shared" si="16"/>
        <v>5.1033772597889469</v>
      </c>
      <c r="G103">
        <f t="shared" si="17"/>
        <v>3.8395883550516215E-2</v>
      </c>
      <c r="H103">
        <f t="shared" si="18"/>
        <v>3.8437692224943969E-2</v>
      </c>
      <c r="I103">
        <f t="shared" si="19"/>
        <v>3.8612410810181824E-2</v>
      </c>
      <c r="J103">
        <f t="shared" si="20"/>
        <v>3.8395883550516215E-2</v>
      </c>
      <c r="K103">
        <v>3.8394127531450939E-2</v>
      </c>
      <c r="L103">
        <f t="shared" si="21"/>
        <v>1.1744544212621832E-4</v>
      </c>
      <c r="M103">
        <f t="shared" si="23"/>
        <v>1.7560190652757268E-6</v>
      </c>
      <c r="N103">
        <f t="shared" si="22"/>
        <v>4.3564693493029771E-5</v>
      </c>
      <c r="O103">
        <f t="shared" si="24"/>
        <v>2.1828327873088527E-4</v>
      </c>
      <c r="P103">
        <f t="shared" si="25"/>
        <v>4.5736657613518264E-3</v>
      </c>
      <c r="Q103">
        <f t="shared" si="26"/>
        <v>0.11346707502949066</v>
      </c>
      <c r="R103">
        <f t="shared" si="27"/>
        <v>0.56853298346752712</v>
      </c>
    </row>
    <row r="104" spans="1:18" x14ac:dyDescent="0.3">
      <c r="A104" s="2">
        <v>178831</v>
      </c>
      <c r="B104">
        <v>0.01</v>
      </c>
      <c r="C104">
        <v>0.05</v>
      </c>
      <c r="D104">
        <f t="shared" si="14"/>
        <v>5.1151015591982132</v>
      </c>
      <c r="E104">
        <f t="shared" si="15"/>
        <v>5.1136317278354877</v>
      </c>
      <c r="F104">
        <f t="shared" si="16"/>
        <v>5.113638186313894</v>
      </c>
      <c r="G104">
        <f t="shared" si="17"/>
        <v>3.8241948469720573E-2</v>
      </c>
      <c r="H104">
        <f t="shared" si="18"/>
        <v>3.8293925661624671E-2</v>
      </c>
      <c r="I104">
        <f t="shared" si="19"/>
        <v>3.8409065418523229E-2</v>
      </c>
      <c r="J104">
        <f t="shared" si="20"/>
        <v>3.8241948469720573E-2</v>
      </c>
      <c r="K104">
        <v>3.8240372244589454E-2</v>
      </c>
      <c r="L104">
        <f t="shared" si="21"/>
        <v>1.0585120045636387E-4</v>
      </c>
      <c r="M104">
        <f t="shared" si="23"/>
        <v>1.5762251311182696E-6</v>
      </c>
      <c r="N104">
        <f t="shared" si="22"/>
        <v>5.355341703521671E-5</v>
      </c>
      <c r="O104">
        <f t="shared" si="24"/>
        <v>1.6869317393377464E-4</v>
      </c>
      <c r="P104">
        <f t="shared" si="25"/>
        <v>4.1218875199136853E-3</v>
      </c>
      <c r="Q104">
        <f t="shared" si="26"/>
        <v>0.14004418338996127</v>
      </c>
      <c r="R104">
        <f t="shared" si="27"/>
        <v>0.44113894303851259</v>
      </c>
    </row>
    <row r="105" spans="1:18" x14ac:dyDescent="0.3">
      <c r="A105" s="2">
        <v>178831</v>
      </c>
      <c r="B105">
        <v>0.01</v>
      </c>
      <c r="C105">
        <v>0.1</v>
      </c>
      <c r="D105">
        <f t="shared" si="14"/>
        <v>5.1151015591982132</v>
      </c>
      <c r="E105">
        <f t="shared" si="15"/>
        <v>5.1136317278354877</v>
      </c>
      <c r="F105">
        <f t="shared" si="16"/>
        <v>5.113638186313894</v>
      </c>
      <c r="G105">
        <f t="shared" si="17"/>
        <v>3.8241948469720573E-2</v>
      </c>
      <c r="H105">
        <f t="shared" si="18"/>
        <v>3.8293925661624671E-2</v>
      </c>
      <c r="I105">
        <f t="shared" si="19"/>
        <v>3.8409065418523229E-2</v>
      </c>
      <c r="J105">
        <f t="shared" si="20"/>
        <v>3.8241948469720573E-2</v>
      </c>
      <c r="K105">
        <v>3.8240372244589454E-2</v>
      </c>
      <c r="L105">
        <f t="shared" si="21"/>
        <v>1.0585120045636387E-4</v>
      </c>
      <c r="M105">
        <f t="shared" si="23"/>
        <v>1.5762251311182696E-6</v>
      </c>
      <c r="N105">
        <f t="shared" si="22"/>
        <v>5.355341703521671E-5</v>
      </c>
      <c r="O105">
        <f t="shared" si="24"/>
        <v>1.6869317393377464E-4</v>
      </c>
      <c r="P105">
        <f t="shared" si="25"/>
        <v>4.1218875199136853E-3</v>
      </c>
      <c r="Q105">
        <f t="shared" si="26"/>
        <v>0.14004418338996127</v>
      </c>
      <c r="R105">
        <f t="shared" si="27"/>
        <v>0.44113894303851259</v>
      </c>
    </row>
    <row r="106" spans="1:18" x14ac:dyDescent="0.3">
      <c r="A106" s="2">
        <v>178831</v>
      </c>
      <c r="B106">
        <v>0.01</v>
      </c>
      <c r="C106">
        <v>0.5</v>
      </c>
      <c r="D106">
        <f t="shared" si="14"/>
        <v>5.1151015591982132</v>
      </c>
      <c r="E106">
        <f t="shared" si="15"/>
        <v>5.1136317278354877</v>
      </c>
      <c r="F106">
        <f t="shared" si="16"/>
        <v>5.113638186313894</v>
      </c>
      <c r="G106">
        <f t="shared" si="17"/>
        <v>3.8241948469720573E-2</v>
      </c>
      <c r="H106">
        <f t="shared" si="18"/>
        <v>3.8293925661624671E-2</v>
      </c>
      <c r="I106">
        <f t="shared" si="19"/>
        <v>3.8409065418523229E-2</v>
      </c>
      <c r="J106">
        <f t="shared" si="20"/>
        <v>3.8241948469720573E-2</v>
      </c>
      <c r="K106">
        <v>3.8240372244589454E-2</v>
      </c>
      <c r="L106">
        <f t="shared" si="21"/>
        <v>1.0585120045636387E-4</v>
      </c>
      <c r="M106">
        <f t="shared" si="23"/>
        <v>1.5762251311182696E-6</v>
      </c>
      <c r="N106">
        <f t="shared" si="22"/>
        <v>5.355341703521671E-5</v>
      </c>
      <c r="O106">
        <f t="shared" si="24"/>
        <v>1.6869317393377464E-4</v>
      </c>
      <c r="P106">
        <f t="shared" si="25"/>
        <v>4.1218875199136853E-3</v>
      </c>
      <c r="Q106">
        <f t="shared" si="26"/>
        <v>0.14004418338996127</v>
      </c>
      <c r="R106">
        <f t="shared" si="27"/>
        <v>0.44113894303851259</v>
      </c>
    </row>
    <row r="107" spans="1:18" x14ac:dyDescent="0.3">
      <c r="A107" s="2">
        <v>261506</v>
      </c>
      <c r="B107">
        <v>0.01</v>
      </c>
      <c r="C107">
        <v>0.05</v>
      </c>
      <c r="D107">
        <f t="shared" si="14"/>
        <v>5.1217798384242874</v>
      </c>
      <c r="E107">
        <f t="shared" si="15"/>
        <v>5.1207464367146676</v>
      </c>
      <c r="F107">
        <f t="shared" si="16"/>
        <v>5.1207495674730161</v>
      </c>
      <c r="G107">
        <f t="shared" si="17"/>
        <v>3.8135805823680723E-2</v>
      </c>
      <c r="H107">
        <f t="shared" si="18"/>
        <v>3.8195057913767434E-2</v>
      </c>
      <c r="I107">
        <f t="shared" si="19"/>
        <v>3.8263675473333793E-2</v>
      </c>
      <c r="J107">
        <f t="shared" si="20"/>
        <v>3.8135805823680723E-2</v>
      </c>
      <c r="K107">
        <v>3.8134301231639481E-2</v>
      </c>
      <c r="L107">
        <f t="shared" si="21"/>
        <v>1.0132484802394259E-4</v>
      </c>
      <c r="M107">
        <f t="shared" si="23"/>
        <v>1.5045920412418146E-6</v>
      </c>
      <c r="N107">
        <f t="shared" si="22"/>
        <v>6.0756682127953432E-5</v>
      </c>
      <c r="O107">
        <f t="shared" si="24"/>
        <v>1.2937424169431194E-4</v>
      </c>
      <c r="P107">
        <f t="shared" si="25"/>
        <v>3.9455083550697821E-3</v>
      </c>
      <c r="Q107">
        <f t="shared" si="26"/>
        <v>0.15932291969609894</v>
      </c>
      <c r="R107">
        <f t="shared" si="27"/>
        <v>0.33925950526391707</v>
      </c>
    </row>
    <row r="108" spans="1:18" x14ac:dyDescent="0.3">
      <c r="A108" s="2">
        <v>261506</v>
      </c>
      <c r="B108">
        <v>0.01</v>
      </c>
      <c r="C108">
        <v>0.1</v>
      </c>
      <c r="D108">
        <f t="shared" si="14"/>
        <v>5.1217798384242874</v>
      </c>
      <c r="E108">
        <f t="shared" si="15"/>
        <v>5.1207464367146676</v>
      </c>
      <c r="F108">
        <f t="shared" si="16"/>
        <v>5.1207495674730161</v>
      </c>
      <c r="G108">
        <f t="shared" si="17"/>
        <v>3.8135805823680723E-2</v>
      </c>
      <c r="H108">
        <f t="shared" si="18"/>
        <v>3.8195057913767434E-2</v>
      </c>
      <c r="I108">
        <f t="shared" si="19"/>
        <v>3.8263675473333793E-2</v>
      </c>
      <c r="J108">
        <f t="shared" si="20"/>
        <v>3.8135805823680723E-2</v>
      </c>
      <c r="K108">
        <v>3.8134301231639481E-2</v>
      </c>
      <c r="L108">
        <f t="shared" si="21"/>
        <v>1.0132484802394259E-4</v>
      </c>
      <c r="M108">
        <f t="shared" si="23"/>
        <v>1.5045920412418146E-6</v>
      </c>
      <c r="N108">
        <f t="shared" si="22"/>
        <v>6.0756682127953432E-5</v>
      </c>
      <c r="O108">
        <f t="shared" si="24"/>
        <v>1.2937424169431194E-4</v>
      </c>
      <c r="P108">
        <f t="shared" si="25"/>
        <v>3.9455083550697821E-3</v>
      </c>
      <c r="Q108">
        <f t="shared" si="26"/>
        <v>0.15932291969609894</v>
      </c>
      <c r="R108">
        <f t="shared" si="27"/>
        <v>0.33925950526391707</v>
      </c>
    </row>
    <row r="109" spans="1:18" x14ac:dyDescent="0.3">
      <c r="A109" s="2">
        <v>261506</v>
      </c>
      <c r="B109">
        <v>0.01</v>
      </c>
      <c r="C109">
        <v>0.5</v>
      </c>
      <c r="D109">
        <f t="shared" si="14"/>
        <v>5.1217798384242874</v>
      </c>
      <c r="E109">
        <f t="shared" si="15"/>
        <v>5.1207464367146676</v>
      </c>
      <c r="F109">
        <f t="shared" si="16"/>
        <v>5.1207495674730161</v>
      </c>
      <c r="G109">
        <f t="shared" si="17"/>
        <v>3.8135805823680723E-2</v>
      </c>
      <c r="H109">
        <f t="shared" si="18"/>
        <v>3.8195057913767434E-2</v>
      </c>
      <c r="I109">
        <f t="shared" si="19"/>
        <v>3.8263675473333793E-2</v>
      </c>
      <c r="J109">
        <f t="shared" si="20"/>
        <v>3.8135805823680723E-2</v>
      </c>
      <c r="K109">
        <v>3.8134301231639481E-2</v>
      </c>
      <c r="L109">
        <f t="shared" si="21"/>
        <v>1.0132484802394259E-4</v>
      </c>
      <c r="M109">
        <f t="shared" si="23"/>
        <v>1.5045920412418146E-6</v>
      </c>
      <c r="N109">
        <f t="shared" si="22"/>
        <v>6.0756682127953432E-5</v>
      </c>
      <c r="O109">
        <f t="shared" si="24"/>
        <v>1.2937424169431194E-4</v>
      </c>
      <c r="P109">
        <f t="shared" si="25"/>
        <v>3.9455083550697821E-3</v>
      </c>
      <c r="Q109">
        <f t="shared" si="26"/>
        <v>0.15932291969609894</v>
      </c>
      <c r="R109">
        <f t="shared" si="27"/>
        <v>0.33925950526391707</v>
      </c>
    </row>
    <row r="110" spans="1:18" x14ac:dyDescent="0.3">
      <c r="A110" s="2">
        <v>382401</v>
      </c>
      <c r="B110">
        <v>0.01</v>
      </c>
      <c r="C110">
        <v>0.05</v>
      </c>
      <c r="D110">
        <f t="shared" si="14"/>
        <v>5.1263764921773669</v>
      </c>
      <c r="E110">
        <f t="shared" si="15"/>
        <v>5.1256563383822176</v>
      </c>
      <c r="F110">
        <f t="shared" si="16"/>
        <v>5.1256578388366378</v>
      </c>
      <c r="G110">
        <f t="shared" si="17"/>
        <v>3.8062803875471625E-2</v>
      </c>
      <c r="H110">
        <f t="shared" si="18"/>
        <v>3.812718564712602E-2</v>
      </c>
      <c r="I110">
        <f t="shared" si="19"/>
        <v>3.8159914284795982E-2</v>
      </c>
      <c r="J110">
        <f t="shared" si="20"/>
        <v>3.8062803875471625E-2</v>
      </c>
      <c r="K110">
        <v>3.8061347096870916E-2</v>
      </c>
      <c r="L110">
        <f t="shared" si="21"/>
        <v>9.8294400602050302E-5</v>
      </c>
      <c r="M110">
        <f t="shared" si="23"/>
        <v>1.4567786007085859E-6</v>
      </c>
      <c r="N110">
        <f t="shared" si="22"/>
        <v>6.5838550255103989E-5</v>
      </c>
      <c r="O110">
        <f t="shared" si="24"/>
        <v>9.8567187925065192E-5</v>
      </c>
      <c r="P110">
        <f t="shared" si="25"/>
        <v>3.8274488735275214E-3</v>
      </c>
      <c r="Q110">
        <f t="shared" si="26"/>
        <v>0.17298008419811467</v>
      </c>
      <c r="R110">
        <f t="shared" si="27"/>
        <v>0.25896925737861903</v>
      </c>
    </row>
    <row r="111" spans="1:18" x14ac:dyDescent="0.3">
      <c r="A111" s="2">
        <v>382401</v>
      </c>
      <c r="B111">
        <v>0.01</v>
      </c>
      <c r="C111">
        <v>0.1</v>
      </c>
      <c r="D111">
        <f t="shared" si="14"/>
        <v>5.1263764921773669</v>
      </c>
      <c r="E111">
        <f t="shared" si="15"/>
        <v>5.1256563383822176</v>
      </c>
      <c r="F111">
        <f t="shared" si="16"/>
        <v>5.1256578388366378</v>
      </c>
      <c r="G111">
        <f t="shared" si="17"/>
        <v>3.8062803875471625E-2</v>
      </c>
      <c r="H111">
        <f t="shared" si="18"/>
        <v>3.812718564712602E-2</v>
      </c>
      <c r="I111">
        <f t="shared" si="19"/>
        <v>3.8159914284795982E-2</v>
      </c>
      <c r="J111">
        <f t="shared" si="20"/>
        <v>3.8062803875471625E-2</v>
      </c>
      <c r="K111">
        <v>3.8061347096870916E-2</v>
      </c>
      <c r="L111">
        <f t="shared" si="21"/>
        <v>9.8294400602050302E-5</v>
      </c>
      <c r="M111">
        <f t="shared" si="23"/>
        <v>1.4567786007085859E-6</v>
      </c>
      <c r="N111">
        <f t="shared" si="22"/>
        <v>6.5838550255103989E-5</v>
      </c>
      <c r="O111">
        <f t="shared" si="24"/>
        <v>9.8567187925065192E-5</v>
      </c>
      <c r="P111">
        <f t="shared" si="25"/>
        <v>3.8274488735275214E-3</v>
      </c>
      <c r="Q111">
        <f t="shared" si="26"/>
        <v>0.17298008419811467</v>
      </c>
      <c r="R111">
        <f t="shared" si="27"/>
        <v>0.25896925737861903</v>
      </c>
    </row>
    <row r="112" spans="1:18" x14ac:dyDescent="0.3">
      <c r="A112" s="2">
        <v>382401</v>
      </c>
      <c r="B112">
        <v>0.01</v>
      </c>
      <c r="C112">
        <v>0.5</v>
      </c>
      <c r="D112">
        <f t="shared" si="14"/>
        <v>5.1263764921773669</v>
      </c>
      <c r="E112">
        <f t="shared" si="15"/>
        <v>5.1256563383822176</v>
      </c>
      <c r="F112">
        <f t="shared" si="16"/>
        <v>5.1256578388366378</v>
      </c>
      <c r="G112">
        <f t="shared" si="17"/>
        <v>3.8062803875471625E-2</v>
      </c>
      <c r="H112">
        <f t="shared" si="18"/>
        <v>3.812718564712602E-2</v>
      </c>
      <c r="I112">
        <f t="shared" si="19"/>
        <v>3.8159914284795982E-2</v>
      </c>
      <c r="J112">
        <f t="shared" si="20"/>
        <v>3.8062803875471625E-2</v>
      </c>
      <c r="K112">
        <v>3.8061347096870916E-2</v>
      </c>
      <c r="L112">
        <f t="shared" si="21"/>
        <v>9.8294400602050302E-5</v>
      </c>
      <c r="M112">
        <f t="shared" si="23"/>
        <v>1.4567786007085859E-6</v>
      </c>
      <c r="N112">
        <f t="shared" si="22"/>
        <v>6.5838550255103989E-5</v>
      </c>
      <c r="O112">
        <f t="shared" si="24"/>
        <v>9.8567187925065192E-5</v>
      </c>
      <c r="P112">
        <f t="shared" si="25"/>
        <v>3.8274488735275214E-3</v>
      </c>
      <c r="Q112">
        <f t="shared" si="26"/>
        <v>0.17298008419811467</v>
      </c>
      <c r="R112">
        <f t="shared" si="27"/>
        <v>0.25896925737861903</v>
      </c>
    </row>
    <row r="113" spans="1:18" x14ac:dyDescent="0.3">
      <c r="A113" s="2">
        <v>559187</v>
      </c>
      <c r="B113">
        <v>0.01</v>
      </c>
      <c r="C113">
        <v>0.05</v>
      </c>
      <c r="D113">
        <f t="shared" si="14"/>
        <v>5.1295340020798967</v>
      </c>
      <c r="E113">
        <f t="shared" si="15"/>
        <v>5.1290351494503392</v>
      </c>
      <c r="F113">
        <f t="shared" si="16"/>
        <v>5.1290358629947042</v>
      </c>
      <c r="G113">
        <f t="shared" si="17"/>
        <v>3.8012683418750699E-2</v>
      </c>
      <c r="H113">
        <f t="shared" si="18"/>
        <v>3.8080647061942641E-2</v>
      </c>
      <c r="I113">
        <f t="shared" si="19"/>
        <v>3.808595966126993E-2</v>
      </c>
      <c r="J113">
        <f t="shared" si="20"/>
        <v>3.8012683418750699E-2</v>
      </c>
      <c r="K113">
        <v>3.8011258792647599E-2</v>
      </c>
      <c r="L113">
        <f t="shared" si="21"/>
        <v>9.625229089049725E-5</v>
      </c>
      <c r="M113">
        <f t="shared" si="23"/>
        <v>1.4246261030997909E-6</v>
      </c>
      <c r="N113">
        <f t="shared" si="22"/>
        <v>6.9388269295041216E-5</v>
      </c>
      <c r="O113">
        <f t="shared" si="24"/>
        <v>7.4700868622330774E-5</v>
      </c>
      <c r="P113">
        <f t="shared" si="25"/>
        <v>3.7479056162574441E-3</v>
      </c>
      <c r="Q113">
        <f t="shared" si="26"/>
        <v>0.18254662302439395</v>
      </c>
      <c r="R113">
        <f t="shared" si="27"/>
        <v>0.196523006590826</v>
      </c>
    </row>
    <row r="114" spans="1:18" x14ac:dyDescent="0.3">
      <c r="A114" s="2">
        <v>559187</v>
      </c>
      <c r="B114">
        <v>0.01</v>
      </c>
      <c r="C114">
        <v>0.1</v>
      </c>
      <c r="D114">
        <f t="shared" si="14"/>
        <v>5.1295340020798967</v>
      </c>
      <c r="E114">
        <f t="shared" si="15"/>
        <v>5.1290351494503392</v>
      </c>
      <c r="F114">
        <f t="shared" si="16"/>
        <v>5.1290358629947042</v>
      </c>
      <c r="G114">
        <f t="shared" si="17"/>
        <v>3.8012683418750699E-2</v>
      </c>
      <c r="H114">
        <f t="shared" si="18"/>
        <v>3.8080647061942641E-2</v>
      </c>
      <c r="I114">
        <f t="shared" si="19"/>
        <v>3.808595966126993E-2</v>
      </c>
      <c r="J114">
        <f t="shared" si="20"/>
        <v>3.8012683418750699E-2</v>
      </c>
      <c r="K114">
        <v>3.8011258792647599E-2</v>
      </c>
      <c r="L114">
        <f t="shared" si="21"/>
        <v>9.625229089049725E-5</v>
      </c>
      <c r="M114">
        <f t="shared" si="23"/>
        <v>1.4246261030997909E-6</v>
      </c>
      <c r="N114">
        <f t="shared" si="22"/>
        <v>6.9388269295041216E-5</v>
      </c>
      <c r="O114">
        <f t="shared" si="24"/>
        <v>7.4700868622330774E-5</v>
      </c>
      <c r="P114">
        <f t="shared" si="25"/>
        <v>3.7479056162574441E-3</v>
      </c>
      <c r="Q114">
        <f t="shared" si="26"/>
        <v>0.18254662302439395</v>
      </c>
      <c r="R114">
        <f t="shared" si="27"/>
        <v>0.196523006590826</v>
      </c>
    </row>
    <row r="115" spans="1:18" x14ac:dyDescent="0.3">
      <c r="A115" s="2">
        <v>559187</v>
      </c>
      <c r="B115">
        <v>0.01</v>
      </c>
      <c r="C115">
        <v>0.5</v>
      </c>
      <c r="D115">
        <f t="shared" si="14"/>
        <v>5.1295340020798967</v>
      </c>
      <c r="E115">
        <f t="shared" si="15"/>
        <v>5.1290351494503392</v>
      </c>
      <c r="F115">
        <f t="shared" si="16"/>
        <v>5.1290358629947042</v>
      </c>
      <c r="G115">
        <f t="shared" si="17"/>
        <v>3.8012683418750699E-2</v>
      </c>
      <c r="H115">
        <f t="shared" si="18"/>
        <v>3.8080647061942641E-2</v>
      </c>
      <c r="I115">
        <f t="shared" si="19"/>
        <v>3.808595966126993E-2</v>
      </c>
      <c r="J115">
        <f t="shared" si="20"/>
        <v>3.8012683418750699E-2</v>
      </c>
      <c r="K115">
        <v>3.8011258792647599E-2</v>
      </c>
      <c r="L115">
        <f t="shared" si="21"/>
        <v>9.625229089049725E-5</v>
      </c>
      <c r="M115">
        <f t="shared" si="23"/>
        <v>1.4246261030997909E-6</v>
      </c>
      <c r="N115">
        <f t="shared" si="22"/>
        <v>6.9388269295041216E-5</v>
      </c>
      <c r="O115">
        <f t="shared" si="24"/>
        <v>7.4700868622330774E-5</v>
      </c>
      <c r="P115">
        <f t="shared" si="25"/>
        <v>3.7479056162574441E-3</v>
      </c>
      <c r="Q115">
        <f t="shared" si="26"/>
        <v>0.18254662302439395</v>
      </c>
      <c r="R115">
        <f t="shared" si="27"/>
        <v>0.196523006590826</v>
      </c>
    </row>
    <row r="116" spans="1:18" x14ac:dyDescent="0.3">
      <c r="A116" s="2">
        <v>817703</v>
      </c>
      <c r="B116">
        <v>0.01</v>
      </c>
      <c r="C116">
        <v>0.05</v>
      </c>
      <c r="D116">
        <f t="shared" si="14"/>
        <v>5.1316999035043667</v>
      </c>
      <c r="E116">
        <f t="shared" si="15"/>
        <v>5.1313557557704303</v>
      </c>
      <c r="F116">
        <f t="shared" si="16"/>
        <v>5.1313560933027107</v>
      </c>
      <c r="G116">
        <f t="shared" si="17"/>
        <v>3.797831501220842E-2</v>
      </c>
      <c r="H116">
        <f t="shared" si="18"/>
        <v>3.8048763197729735E-2</v>
      </c>
      <c r="I116">
        <f t="shared" si="19"/>
        <v>3.8033299968049876E-2</v>
      </c>
      <c r="J116">
        <f t="shared" si="20"/>
        <v>3.797831501220842E-2</v>
      </c>
      <c r="K116">
        <v>3.7976912119932815E-2</v>
      </c>
      <c r="L116">
        <f t="shared" si="21"/>
        <v>9.4869925435503433E-5</v>
      </c>
      <c r="M116">
        <f t="shared" si="23"/>
        <v>1.4028922756051387E-6</v>
      </c>
      <c r="N116">
        <f t="shared" si="22"/>
        <v>7.185107779691946E-5</v>
      </c>
      <c r="O116">
        <f t="shared" si="24"/>
        <v>5.6387848117060713E-5</v>
      </c>
      <c r="P116">
        <f t="shared" si="25"/>
        <v>3.6940662031045104E-3</v>
      </c>
      <c r="Q116">
        <f t="shared" si="26"/>
        <v>0.18919673503209131</v>
      </c>
      <c r="R116">
        <f t="shared" si="27"/>
        <v>0.14847928641218994</v>
      </c>
    </row>
    <row r="117" spans="1:18" x14ac:dyDescent="0.3">
      <c r="A117" s="2">
        <v>817703</v>
      </c>
      <c r="B117">
        <v>0.01</v>
      </c>
      <c r="C117">
        <v>0.1</v>
      </c>
      <c r="D117">
        <f t="shared" si="14"/>
        <v>5.1316999035043667</v>
      </c>
      <c r="E117">
        <f t="shared" si="15"/>
        <v>5.1313557557704303</v>
      </c>
      <c r="F117">
        <f t="shared" si="16"/>
        <v>5.1313560933027107</v>
      </c>
      <c r="G117">
        <f t="shared" si="17"/>
        <v>3.797831501220842E-2</v>
      </c>
      <c r="H117">
        <f t="shared" si="18"/>
        <v>3.8048763197729735E-2</v>
      </c>
      <c r="I117">
        <f t="shared" si="19"/>
        <v>3.8033299968049876E-2</v>
      </c>
      <c r="J117">
        <f t="shared" si="20"/>
        <v>3.797831501220842E-2</v>
      </c>
      <c r="K117">
        <v>3.7976912119932815E-2</v>
      </c>
      <c r="L117">
        <f t="shared" si="21"/>
        <v>9.4869925435503433E-5</v>
      </c>
      <c r="M117">
        <f t="shared" si="23"/>
        <v>1.4028922756051387E-6</v>
      </c>
      <c r="N117">
        <f t="shared" si="22"/>
        <v>7.185107779691946E-5</v>
      </c>
      <c r="O117">
        <f t="shared" si="24"/>
        <v>5.6387848117060713E-5</v>
      </c>
      <c r="P117">
        <f t="shared" si="25"/>
        <v>3.6940662031045104E-3</v>
      </c>
      <c r="Q117">
        <f t="shared" si="26"/>
        <v>0.18919673503209131</v>
      </c>
      <c r="R117">
        <f t="shared" si="27"/>
        <v>0.14847928641218994</v>
      </c>
    </row>
    <row r="118" spans="1:18" x14ac:dyDescent="0.3">
      <c r="A118" s="2">
        <v>817703</v>
      </c>
      <c r="B118">
        <v>0.01</v>
      </c>
      <c r="C118">
        <v>0.5</v>
      </c>
      <c r="D118">
        <f t="shared" si="14"/>
        <v>5.1316999035043667</v>
      </c>
      <c r="E118">
        <f t="shared" si="15"/>
        <v>5.1313557557704303</v>
      </c>
      <c r="F118">
        <f t="shared" si="16"/>
        <v>5.1313560933027107</v>
      </c>
      <c r="G118">
        <f t="shared" si="17"/>
        <v>3.797831501220842E-2</v>
      </c>
      <c r="H118">
        <f t="shared" si="18"/>
        <v>3.8048763197729735E-2</v>
      </c>
      <c r="I118">
        <f t="shared" si="19"/>
        <v>3.8033299968049876E-2</v>
      </c>
      <c r="J118">
        <f t="shared" si="20"/>
        <v>3.797831501220842E-2</v>
      </c>
      <c r="K118">
        <v>3.7976912119932815E-2</v>
      </c>
      <c r="L118">
        <f t="shared" si="21"/>
        <v>9.4869925435503433E-5</v>
      </c>
      <c r="M118">
        <f t="shared" si="23"/>
        <v>1.4028922756051387E-6</v>
      </c>
      <c r="N118">
        <f t="shared" si="22"/>
        <v>7.185107779691946E-5</v>
      </c>
      <c r="O118">
        <f t="shared" si="24"/>
        <v>5.6387848117060713E-5</v>
      </c>
      <c r="P118">
        <f t="shared" si="25"/>
        <v>3.6940662031045104E-3</v>
      </c>
      <c r="Q118">
        <f t="shared" si="26"/>
        <v>0.18919673503209131</v>
      </c>
      <c r="R118">
        <f t="shared" si="27"/>
        <v>0.14847928641218994</v>
      </c>
    </row>
    <row r="119" spans="1:18" x14ac:dyDescent="0.3">
      <c r="A119" s="2">
        <v>1195732</v>
      </c>
      <c r="B119">
        <v>0.01</v>
      </c>
      <c r="C119">
        <v>0.05</v>
      </c>
      <c r="D119">
        <f t="shared" si="14"/>
        <v>5.1331841710560857</v>
      </c>
      <c r="E119">
        <f t="shared" si="15"/>
        <v>5.1329474105947943</v>
      </c>
      <c r="F119">
        <f t="shared" si="16"/>
        <v>5.1329475696826758</v>
      </c>
      <c r="G119">
        <f t="shared" si="17"/>
        <v>3.7954768218097922E-2</v>
      </c>
      <c r="H119">
        <f t="shared" si="18"/>
        <v>3.8026932020727607E-2</v>
      </c>
      <c r="I119">
        <f t="shared" si="19"/>
        <v>3.7995829429051893E-2</v>
      </c>
      <c r="J119">
        <f t="shared" si="20"/>
        <v>3.7954768218097922E-2</v>
      </c>
      <c r="K119">
        <v>3.7953380070180905E-2</v>
      </c>
      <c r="L119">
        <f t="shared" si="21"/>
        <v>9.3931199391050768E-5</v>
      </c>
      <c r="M119">
        <f t="shared" si="23"/>
        <v>1.3881479170169131E-6</v>
      </c>
      <c r="N119">
        <f t="shared" si="22"/>
        <v>7.3551950546701939E-5</v>
      </c>
      <c r="O119">
        <f t="shared" si="24"/>
        <v>4.2449358870988441E-5</v>
      </c>
      <c r="P119">
        <f t="shared" si="25"/>
        <v>3.6575080123299715E-3</v>
      </c>
      <c r="Q119">
        <f t="shared" si="26"/>
        <v>0.19379552074332904</v>
      </c>
      <c r="R119">
        <f t="shared" si="27"/>
        <v>0.1118460563788887</v>
      </c>
    </row>
    <row r="120" spans="1:18" x14ac:dyDescent="0.3">
      <c r="A120" s="2">
        <v>1195732</v>
      </c>
      <c r="B120">
        <v>0.01</v>
      </c>
      <c r="C120">
        <v>0.1</v>
      </c>
      <c r="D120">
        <f t="shared" si="14"/>
        <v>5.1331841710560857</v>
      </c>
      <c r="E120">
        <f t="shared" si="15"/>
        <v>5.1329474105947943</v>
      </c>
      <c r="F120">
        <f t="shared" si="16"/>
        <v>5.1329475696826758</v>
      </c>
      <c r="G120">
        <f t="shared" si="17"/>
        <v>3.7954768218097922E-2</v>
      </c>
      <c r="H120">
        <f t="shared" si="18"/>
        <v>3.8026932020727607E-2</v>
      </c>
      <c r="I120">
        <f t="shared" si="19"/>
        <v>3.7995829429051893E-2</v>
      </c>
      <c r="J120">
        <f t="shared" si="20"/>
        <v>3.7954768218097922E-2</v>
      </c>
      <c r="K120">
        <v>3.7953380070180905E-2</v>
      </c>
      <c r="L120">
        <f t="shared" si="21"/>
        <v>9.3931199391050768E-5</v>
      </c>
      <c r="M120">
        <f t="shared" si="23"/>
        <v>1.3881479170169131E-6</v>
      </c>
      <c r="N120">
        <f t="shared" si="22"/>
        <v>7.3551950546701939E-5</v>
      </c>
      <c r="O120">
        <f t="shared" si="24"/>
        <v>4.2449358870988441E-5</v>
      </c>
      <c r="P120">
        <f t="shared" si="25"/>
        <v>3.6575080123299715E-3</v>
      </c>
      <c r="Q120">
        <f t="shared" si="26"/>
        <v>0.19379552074332904</v>
      </c>
      <c r="R120">
        <f t="shared" si="27"/>
        <v>0.1118460563788887</v>
      </c>
    </row>
    <row r="121" spans="1:18" x14ac:dyDescent="0.3">
      <c r="A121" s="2">
        <v>1195732</v>
      </c>
      <c r="B121">
        <v>0.01</v>
      </c>
      <c r="C121">
        <v>0.5</v>
      </c>
      <c r="D121">
        <f t="shared" si="14"/>
        <v>5.1331841710560857</v>
      </c>
      <c r="E121">
        <f t="shared" si="15"/>
        <v>5.1329474105947943</v>
      </c>
      <c r="F121">
        <f t="shared" si="16"/>
        <v>5.1329475696826758</v>
      </c>
      <c r="G121">
        <f t="shared" si="17"/>
        <v>3.7954768218097922E-2</v>
      </c>
      <c r="H121">
        <f t="shared" si="18"/>
        <v>3.8026932020727607E-2</v>
      </c>
      <c r="I121">
        <f t="shared" si="19"/>
        <v>3.7995829429051893E-2</v>
      </c>
      <c r="J121">
        <f t="shared" si="20"/>
        <v>3.7954768218097922E-2</v>
      </c>
      <c r="K121">
        <v>3.7953380070180905E-2</v>
      </c>
      <c r="L121">
        <f t="shared" si="21"/>
        <v>9.3931199391050768E-5</v>
      </c>
      <c r="M121">
        <f t="shared" si="23"/>
        <v>1.3881479170169131E-6</v>
      </c>
      <c r="N121">
        <f t="shared" si="22"/>
        <v>7.3551950546701939E-5</v>
      </c>
      <c r="O121">
        <f t="shared" si="24"/>
        <v>4.2449358870988441E-5</v>
      </c>
      <c r="P121">
        <f t="shared" si="25"/>
        <v>3.6575080123299715E-3</v>
      </c>
      <c r="Q121">
        <f t="shared" si="26"/>
        <v>0.19379552074332904</v>
      </c>
      <c r="R121">
        <f t="shared" si="27"/>
        <v>0.1118460563788887</v>
      </c>
    </row>
    <row r="122" spans="1:18" x14ac:dyDescent="0.3">
      <c r="A122" s="2">
        <v>1748526</v>
      </c>
      <c r="B122">
        <v>0.01</v>
      </c>
      <c r="C122">
        <v>0.05</v>
      </c>
      <c r="D122">
        <f t="shared" si="14"/>
        <v>5.1342006516882011</v>
      </c>
      <c r="E122">
        <f t="shared" si="15"/>
        <v>5.1340380784904909</v>
      </c>
      <c r="F122">
        <f t="shared" si="16"/>
        <v>5.1340381532874497</v>
      </c>
      <c r="G122">
        <f t="shared" si="17"/>
        <v>3.793864506003989E-2</v>
      </c>
      <c r="H122">
        <f t="shared" si="18"/>
        <v>3.8011989888098369E-2</v>
      </c>
      <c r="I122">
        <f t="shared" si="19"/>
        <v>3.7969180001136138E-2</v>
      </c>
      <c r="J122">
        <f t="shared" si="20"/>
        <v>3.793864506003989E-2</v>
      </c>
      <c r="K122">
        <v>3.7937266939852818E-2</v>
      </c>
      <c r="L122">
        <f t="shared" si="21"/>
        <v>9.3292336718064917E-5</v>
      </c>
      <c r="M122">
        <f t="shared" si="23"/>
        <v>1.3781201870718962E-6</v>
      </c>
      <c r="N122">
        <f t="shared" si="22"/>
        <v>7.4722948245550813E-5</v>
      </c>
      <c r="O122">
        <f t="shared" si="24"/>
        <v>3.1913061283320165E-5</v>
      </c>
      <c r="P122">
        <f t="shared" si="25"/>
        <v>3.632629069608046E-3</v>
      </c>
      <c r="Q122">
        <f t="shared" si="26"/>
        <v>0.19696450027362122</v>
      </c>
      <c r="R122">
        <f t="shared" si="27"/>
        <v>8.4120612415006971E-2</v>
      </c>
    </row>
    <row r="123" spans="1:18" x14ac:dyDescent="0.3">
      <c r="A123" s="2">
        <v>1748526</v>
      </c>
      <c r="B123">
        <v>0.01</v>
      </c>
      <c r="C123">
        <v>0.1</v>
      </c>
      <c r="D123">
        <f t="shared" si="14"/>
        <v>5.1342006516882011</v>
      </c>
      <c r="E123">
        <f t="shared" si="15"/>
        <v>5.1340380784904909</v>
      </c>
      <c r="F123">
        <f t="shared" si="16"/>
        <v>5.1340381532874497</v>
      </c>
      <c r="G123">
        <f t="shared" si="17"/>
        <v>3.793864506003989E-2</v>
      </c>
      <c r="H123">
        <f t="shared" si="18"/>
        <v>3.8011989888098369E-2</v>
      </c>
      <c r="I123">
        <f t="shared" si="19"/>
        <v>3.7969180001136138E-2</v>
      </c>
      <c r="J123">
        <f t="shared" si="20"/>
        <v>3.793864506003989E-2</v>
      </c>
      <c r="K123">
        <v>3.7937266939852818E-2</v>
      </c>
      <c r="L123">
        <f t="shared" si="21"/>
        <v>9.3292336718064917E-5</v>
      </c>
      <c r="M123">
        <f t="shared" si="23"/>
        <v>1.3781201870718962E-6</v>
      </c>
      <c r="N123">
        <f t="shared" si="22"/>
        <v>7.4722948245550813E-5</v>
      </c>
      <c r="O123">
        <f t="shared" si="24"/>
        <v>3.1913061283320165E-5</v>
      </c>
      <c r="P123">
        <f t="shared" si="25"/>
        <v>3.632629069608046E-3</v>
      </c>
      <c r="Q123">
        <f t="shared" si="26"/>
        <v>0.19696450027362122</v>
      </c>
      <c r="R123">
        <f t="shared" si="27"/>
        <v>8.4120612415006971E-2</v>
      </c>
    </row>
    <row r="124" spans="1:18" x14ac:dyDescent="0.3">
      <c r="A124" s="2">
        <v>1748526</v>
      </c>
      <c r="B124">
        <v>0.01</v>
      </c>
      <c r="C124">
        <v>0.5</v>
      </c>
      <c r="D124">
        <f t="shared" si="14"/>
        <v>5.1342006516882011</v>
      </c>
      <c r="E124">
        <f t="shared" si="15"/>
        <v>5.1340380784904909</v>
      </c>
      <c r="F124">
        <f t="shared" si="16"/>
        <v>5.1340381532874497</v>
      </c>
      <c r="G124">
        <f t="shared" si="17"/>
        <v>3.793864506003989E-2</v>
      </c>
      <c r="H124">
        <f t="shared" si="18"/>
        <v>3.8011989888098369E-2</v>
      </c>
      <c r="I124">
        <f t="shared" si="19"/>
        <v>3.7969180001136138E-2</v>
      </c>
      <c r="J124">
        <f t="shared" si="20"/>
        <v>3.793864506003989E-2</v>
      </c>
      <c r="K124">
        <v>3.7937266939852818E-2</v>
      </c>
      <c r="L124">
        <f t="shared" si="21"/>
        <v>9.3292336718064917E-5</v>
      </c>
      <c r="M124">
        <f t="shared" si="23"/>
        <v>1.3781201870718962E-6</v>
      </c>
      <c r="N124">
        <f t="shared" si="22"/>
        <v>7.4722948245550813E-5</v>
      </c>
      <c r="O124">
        <f t="shared" si="24"/>
        <v>3.1913061283320165E-5</v>
      </c>
      <c r="P124">
        <f t="shared" si="25"/>
        <v>3.632629069608046E-3</v>
      </c>
      <c r="Q124">
        <f t="shared" si="26"/>
        <v>0.19696450027362122</v>
      </c>
      <c r="R124">
        <f t="shared" si="27"/>
        <v>8.4120612415006971E-2</v>
      </c>
    </row>
    <row r="125" spans="1:18" x14ac:dyDescent="0.3">
      <c r="A125" s="2">
        <v>2556881</v>
      </c>
      <c r="B125">
        <v>0.01</v>
      </c>
      <c r="C125">
        <v>0.05</v>
      </c>
      <c r="D125">
        <f t="shared" si="14"/>
        <v>5.1348964595599931</v>
      </c>
      <c r="E125">
        <f t="shared" si="15"/>
        <v>5.134784972201528</v>
      </c>
      <c r="F125">
        <f t="shared" si="16"/>
        <v>5.1347850073086825</v>
      </c>
      <c r="G125">
        <f t="shared" si="17"/>
        <v>3.7927609517233785E-2</v>
      </c>
      <c r="H125">
        <f t="shared" si="18"/>
        <v>3.800176565590483E-2</v>
      </c>
      <c r="I125">
        <f t="shared" si="19"/>
        <v>3.7950233325038323E-2</v>
      </c>
      <c r="J125">
        <f t="shared" si="20"/>
        <v>3.7927609517233785E-2</v>
      </c>
      <c r="K125">
        <v>3.7926238228743282E-2</v>
      </c>
      <c r="L125">
        <f t="shared" si="21"/>
        <v>9.2856891789061535E-5</v>
      </c>
      <c r="M125">
        <f t="shared" si="23"/>
        <v>1.3712884905023315E-6</v>
      </c>
      <c r="N125">
        <f t="shared" si="22"/>
        <v>7.5527427161548033E-5</v>
      </c>
      <c r="O125">
        <f t="shared" si="24"/>
        <v>2.3995096295040264E-5</v>
      </c>
      <c r="P125">
        <f t="shared" si="25"/>
        <v>3.6156723011434035E-3</v>
      </c>
      <c r="Q125">
        <f t="shared" si="26"/>
        <v>0.1991429434841967</v>
      </c>
      <c r="R125">
        <f t="shared" si="27"/>
        <v>6.3267799327524715E-2</v>
      </c>
    </row>
    <row r="126" spans="1:18" x14ac:dyDescent="0.3">
      <c r="A126" s="2">
        <v>2556881</v>
      </c>
      <c r="B126">
        <v>0.01</v>
      </c>
      <c r="C126">
        <v>0.1</v>
      </c>
      <c r="D126">
        <f t="shared" si="14"/>
        <v>5.1348964595599931</v>
      </c>
      <c r="E126">
        <f t="shared" si="15"/>
        <v>5.134784972201528</v>
      </c>
      <c r="F126">
        <f t="shared" si="16"/>
        <v>5.1347850073086825</v>
      </c>
      <c r="G126">
        <f t="shared" si="17"/>
        <v>3.7927609517233785E-2</v>
      </c>
      <c r="H126">
        <f t="shared" si="18"/>
        <v>3.800176565590483E-2</v>
      </c>
      <c r="I126">
        <f t="shared" si="19"/>
        <v>3.7950233325038323E-2</v>
      </c>
      <c r="J126">
        <f t="shared" si="20"/>
        <v>3.7927609517233785E-2</v>
      </c>
      <c r="K126">
        <v>3.7926238228743282E-2</v>
      </c>
      <c r="L126">
        <f t="shared" si="21"/>
        <v>9.2856891789061535E-5</v>
      </c>
      <c r="M126">
        <f t="shared" si="23"/>
        <v>1.3712884905023315E-6</v>
      </c>
      <c r="N126">
        <f t="shared" si="22"/>
        <v>7.5527427161548033E-5</v>
      </c>
      <c r="O126">
        <f t="shared" si="24"/>
        <v>2.3995096295040264E-5</v>
      </c>
      <c r="P126">
        <f t="shared" si="25"/>
        <v>3.6156723011434035E-3</v>
      </c>
      <c r="Q126">
        <f t="shared" si="26"/>
        <v>0.1991429434841967</v>
      </c>
      <c r="R126">
        <f t="shared" si="27"/>
        <v>6.3267799327524715E-2</v>
      </c>
    </row>
    <row r="127" spans="1:18" x14ac:dyDescent="0.3">
      <c r="A127" s="2">
        <v>2556881</v>
      </c>
      <c r="B127">
        <v>0.01</v>
      </c>
      <c r="C127">
        <v>0.5</v>
      </c>
      <c r="D127">
        <f t="shared" si="14"/>
        <v>5.1348964595599931</v>
      </c>
      <c r="E127">
        <f t="shared" si="15"/>
        <v>5.134784972201528</v>
      </c>
      <c r="F127">
        <f t="shared" si="16"/>
        <v>5.1347850073086825</v>
      </c>
      <c r="G127">
        <f t="shared" si="17"/>
        <v>3.7927609517233785E-2</v>
      </c>
      <c r="H127">
        <f t="shared" si="18"/>
        <v>3.800176565590483E-2</v>
      </c>
      <c r="I127">
        <f t="shared" si="19"/>
        <v>3.7950233325038323E-2</v>
      </c>
      <c r="J127">
        <f t="shared" si="20"/>
        <v>3.7927609517233785E-2</v>
      </c>
      <c r="K127">
        <v>3.7926238228743282E-2</v>
      </c>
      <c r="L127">
        <f t="shared" si="21"/>
        <v>9.2856891789061535E-5</v>
      </c>
      <c r="M127">
        <f t="shared" si="23"/>
        <v>1.3712884905023315E-6</v>
      </c>
      <c r="N127">
        <f t="shared" si="22"/>
        <v>7.5527427161548033E-5</v>
      </c>
      <c r="O127">
        <f t="shared" si="24"/>
        <v>2.3995096295040264E-5</v>
      </c>
      <c r="P127">
        <f t="shared" si="25"/>
        <v>3.6156723011434035E-3</v>
      </c>
      <c r="Q127">
        <f t="shared" si="26"/>
        <v>0.1991429434841967</v>
      </c>
      <c r="R127">
        <f t="shared" si="27"/>
        <v>6.3267799327524715E-2</v>
      </c>
    </row>
    <row r="128" spans="1:18" x14ac:dyDescent="0.3">
      <c r="A128" s="2">
        <v>3738942</v>
      </c>
      <c r="B128">
        <v>0.01</v>
      </c>
      <c r="C128">
        <v>0.05</v>
      </c>
      <c r="D128">
        <f t="shared" si="14"/>
        <v>5.1353726091989325</v>
      </c>
      <c r="E128">
        <f t="shared" si="15"/>
        <v>5.1352962224567502</v>
      </c>
      <c r="F128">
        <f t="shared" si="16"/>
        <v>5.1352962389158243</v>
      </c>
      <c r="G128">
        <f t="shared" si="17"/>
        <v>3.7920058315900916E-2</v>
      </c>
      <c r="H128">
        <f t="shared" si="18"/>
        <v>3.7994770988624721E-2</v>
      </c>
      <c r="I128">
        <f t="shared" si="19"/>
        <v>3.7936766419569917E-2</v>
      </c>
      <c r="J128">
        <f t="shared" si="20"/>
        <v>3.7920058315900916E-2</v>
      </c>
      <c r="K128">
        <v>3.7918691687221513E-2</v>
      </c>
      <c r="L128">
        <f t="shared" si="21"/>
        <v>9.2559786980750403E-5</v>
      </c>
      <c r="M128">
        <f t="shared" si="23"/>
        <v>1.3666286794028482E-6</v>
      </c>
      <c r="N128">
        <f t="shared" si="22"/>
        <v>7.6079301403207678E-5</v>
      </c>
      <c r="O128">
        <f t="shared" si="24"/>
        <v>1.807473234840401E-5</v>
      </c>
      <c r="P128">
        <f t="shared" si="25"/>
        <v>3.6041029333915495E-3</v>
      </c>
      <c r="Q128">
        <f t="shared" si="26"/>
        <v>0.20063799149706998</v>
      </c>
      <c r="R128">
        <f t="shared" si="27"/>
        <v>4.7667078013915606E-2</v>
      </c>
    </row>
    <row r="129" spans="1:18" x14ac:dyDescent="0.3">
      <c r="A129" s="2">
        <v>3738942</v>
      </c>
      <c r="B129">
        <v>0.01</v>
      </c>
      <c r="C129">
        <v>0.1</v>
      </c>
      <c r="D129">
        <f t="shared" si="14"/>
        <v>5.1353726091989325</v>
      </c>
      <c r="E129">
        <f t="shared" si="15"/>
        <v>5.1352962224567502</v>
      </c>
      <c r="F129">
        <f t="shared" si="16"/>
        <v>5.1352962389158243</v>
      </c>
      <c r="G129">
        <f t="shared" si="17"/>
        <v>3.7920058315900916E-2</v>
      </c>
      <c r="H129">
        <f t="shared" si="18"/>
        <v>3.7994770988624721E-2</v>
      </c>
      <c r="I129">
        <f t="shared" si="19"/>
        <v>3.7936766419569917E-2</v>
      </c>
      <c r="J129">
        <f t="shared" si="20"/>
        <v>3.7920058315900916E-2</v>
      </c>
      <c r="K129">
        <v>3.7918691687221513E-2</v>
      </c>
      <c r="L129">
        <f t="shared" si="21"/>
        <v>9.2559786980750403E-5</v>
      </c>
      <c r="M129">
        <f t="shared" si="23"/>
        <v>1.3666286794028482E-6</v>
      </c>
      <c r="N129">
        <f t="shared" si="22"/>
        <v>7.6079301403207678E-5</v>
      </c>
      <c r="O129">
        <f t="shared" si="24"/>
        <v>1.807473234840401E-5</v>
      </c>
      <c r="P129">
        <f t="shared" si="25"/>
        <v>3.6041029333915495E-3</v>
      </c>
      <c r="Q129">
        <f t="shared" si="26"/>
        <v>0.20063799149706998</v>
      </c>
      <c r="R129">
        <f t="shared" si="27"/>
        <v>4.7667078013915606E-2</v>
      </c>
    </row>
    <row r="130" spans="1:18" x14ac:dyDescent="0.3">
      <c r="A130" s="2">
        <v>3738942</v>
      </c>
      <c r="B130">
        <v>0.01</v>
      </c>
      <c r="C130">
        <v>0.5</v>
      </c>
      <c r="D130">
        <f t="shared" ref="D130:D193" si="28">-2*LOG10(B130/3.7 + 12/A130)</f>
        <v>5.1353726091989325</v>
      </c>
      <c r="E130">
        <f t="shared" ref="E130:E193" si="29">-2*LOG10(B130/3.7 + 2.51*D130/A130)</f>
        <v>5.1352962224567502</v>
      </c>
      <c r="F130">
        <f t="shared" ref="F130:F193" si="30">-2*LOG10(B130/3.7 + 2.51*E130/A130)</f>
        <v>5.1352962389158243</v>
      </c>
      <c r="G130">
        <f t="shared" ref="G130:G193" si="31">1/POWER(D130 - POWER(E130-D130, 2)/(F130-2*E130+D130), 2)</f>
        <v>3.7920058315900916E-2</v>
      </c>
      <c r="H130">
        <f t="shared" ref="H130:H193" si="32">1/POWER(-1.8*LOG10(POWER(B130/3.7,1.11) + 6.9/A130), 2)</f>
        <v>3.7994770988624721E-2</v>
      </c>
      <c r="I130">
        <f t="shared" ref="I130:I193" si="33">0.25/POWER(LOG10(B130/3.7 + 5.74/POWER(A130,0.9)), 2)</f>
        <v>3.7936766419569917E-2</v>
      </c>
      <c r="J130">
        <f t="shared" ref="J130:J193" si="34">G130</f>
        <v>3.7920058315900916E-2</v>
      </c>
      <c r="K130">
        <v>3.7918691687221513E-2</v>
      </c>
      <c r="L130">
        <f t="shared" ref="L130:L193" si="35">1/SQRT(K130) + 2*LOG10(B130/3.7 + 2.51/(A130*SQRT(K130)))</f>
        <v>9.2559786980750403E-5</v>
      </c>
      <c r="M130">
        <f t="shared" si="23"/>
        <v>1.3666286794028482E-6</v>
      </c>
      <c r="N130">
        <f t="shared" ref="N130:N193" si="36">H130-K130</f>
        <v>7.6079301403207678E-5</v>
      </c>
      <c r="O130">
        <f t="shared" si="24"/>
        <v>1.807473234840401E-5</v>
      </c>
      <c r="P130">
        <f t="shared" si="25"/>
        <v>3.6041029333915495E-3</v>
      </c>
      <c r="Q130">
        <f t="shared" si="26"/>
        <v>0.20063799149706998</v>
      </c>
      <c r="R130">
        <f t="shared" si="27"/>
        <v>4.7667078013915606E-2</v>
      </c>
    </row>
    <row r="131" spans="1:18" x14ac:dyDescent="0.3">
      <c r="A131" s="2">
        <v>5467477</v>
      </c>
      <c r="B131">
        <v>0.01</v>
      </c>
      <c r="C131">
        <v>0.05</v>
      </c>
      <c r="D131">
        <f t="shared" si="28"/>
        <v>5.1356983752184213</v>
      </c>
      <c r="E131">
        <f t="shared" si="29"/>
        <v>5.1356460696930126</v>
      </c>
      <c r="F131">
        <f t="shared" si="30"/>
        <v>5.1356460774033197</v>
      </c>
      <c r="G131">
        <f t="shared" si="31"/>
        <v>3.7914892288529005E-2</v>
      </c>
      <c r="H131">
        <f t="shared" si="32"/>
        <v>3.7989986353555751E-2</v>
      </c>
      <c r="I131">
        <f t="shared" si="33"/>
        <v>3.7927196123240976E-2</v>
      </c>
      <c r="J131">
        <f t="shared" si="34"/>
        <v>3.7914892288529005E-2</v>
      </c>
      <c r="K131">
        <v>3.7913528840838352E-2</v>
      </c>
      <c r="L131">
        <f t="shared" si="35"/>
        <v>9.23569267001767E-5</v>
      </c>
      <c r="M131">
        <f t="shared" ref="M131:M194" si="37">G131-K131</f>
        <v>1.3634476906526638E-6</v>
      </c>
      <c r="N131">
        <f t="shared" si="36"/>
        <v>7.6457512717398313E-5</v>
      </c>
      <c r="O131">
        <f t="shared" ref="O131:O194" si="38">I131-K131</f>
        <v>1.3667282402624048E-5</v>
      </c>
      <c r="P131">
        <f t="shared" ref="P131:P194" si="39">100*(ABS(G131-K131))/K131</f>
        <v>3.5962036041974374E-3</v>
      </c>
      <c r="Q131">
        <f t="shared" ref="Q131:Q194" si="40">100*(ABS(H131-K131)/K131)</f>
        <v>0.20166287616847342</v>
      </c>
      <c r="R131">
        <f t="shared" ref="R131:R194" si="41">100*ABS(I131-K131)/K131</f>
        <v>3.6048563192309362E-2</v>
      </c>
    </row>
    <row r="132" spans="1:18" x14ac:dyDescent="0.3">
      <c r="A132" s="2">
        <v>5467477</v>
      </c>
      <c r="B132">
        <v>0.01</v>
      </c>
      <c r="C132">
        <v>0.1</v>
      </c>
      <c r="D132">
        <f t="shared" si="28"/>
        <v>5.1356983752184213</v>
      </c>
      <c r="E132">
        <f t="shared" si="29"/>
        <v>5.1356460696930126</v>
      </c>
      <c r="F132">
        <f t="shared" si="30"/>
        <v>5.1356460774033197</v>
      </c>
      <c r="G132">
        <f t="shared" si="31"/>
        <v>3.7914892288529005E-2</v>
      </c>
      <c r="H132">
        <f t="shared" si="32"/>
        <v>3.7989986353555751E-2</v>
      </c>
      <c r="I132">
        <f t="shared" si="33"/>
        <v>3.7927196123240976E-2</v>
      </c>
      <c r="J132">
        <f t="shared" si="34"/>
        <v>3.7914892288529005E-2</v>
      </c>
      <c r="K132">
        <v>3.7913528840838352E-2</v>
      </c>
      <c r="L132">
        <f t="shared" si="35"/>
        <v>9.23569267001767E-5</v>
      </c>
      <c r="M132">
        <f t="shared" si="37"/>
        <v>1.3634476906526638E-6</v>
      </c>
      <c r="N132">
        <f t="shared" si="36"/>
        <v>7.6457512717398313E-5</v>
      </c>
      <c r="O132">
        <f t="shared" si="38"/>
        <v>1.3667282402624048E-5</v>
      </c>
      <c r="P132">
        <f t="shared" si="39"/>
        <v>3.5962036041974374E-3</v>
      </c>
      <c r="Q132">
        <f t="shared" si="40"/>
        <v>0.20166287616847342</v>
      </c>
      <c r="R132">
        <f t="shared" si="41"/>
        <v>3.6048563192309362E-2</v>
      </c>
    </row>
    <row r="133" spans="1:18" x14ac:dyDescent="0.3">
      <c r="A133" s="2">
        <v>5467477</v>
      </c>
      <c r="B133">
        <v>0.01</v>
      </c>
      <c r="C133">
        <v>0.5</v>
      </c>
      <c r="D133">
        <f t="shared" si="28"/>
        <v>5.1356983752184213</v>
      </c>
      <c r="E133">
        <f t="shared" si="29"/>
        <v>5.1356460696930126</v>
      </c>
      <c r="F133">
        <f t="shared" si="30"/>
        <v>5.1356460774033197</v>
      </c>
      <c r="G133">
        <f t="shared" si="31"/>
        <v>3.7914892288529005E-2</v>
      </c>
      <c r="H133">
        <f t="shared" si="32"/>
        <v>3.7989986353555751E-2</v>
      </c>
      <c r="I133">
        <f t="shared" si="33"/>
        <v>3.7927196123240976E-2</v>
      </c>
      <c r="J133">
        <f t="shared" si="34"/>
        <v>3.7914892288529005E-2</v>
      </c>
      <c r="K133">
        <v>3.7913528840838352E-2</v>
      </c>
      <c r="L133">
        <f t="shared" si="35"/>
        <v>9.23569267001767E-5</v>
      </c>
      <c r="M133">
        <f t="shared" si="37"/>
        <v>1.3634476906526638E-6</v>
      </c>
      <c r="N133">
        <f t="shared" si="36"/>
        <v>7.6457512717398313E-5</v>
      </c>
      <c r="O133">
        <f t="shared" si="38"/>
        <v>1.3667282402624048E-5</v>
      </c>
      <c r="P133">
        <f t="shared" si="39"/>
        <v>3.5962036041974374E-3</v>
      </c>
      <c r="Q133">
        <f t="shared" si="40"/>
        <v>0.20166287616847342</v>
      </c>
      <c r="R133">
        <f t="shared" si="41"/>
        <v>3.6048563192309362E-2</v>
      </c>
    </row>
    <row r="134" spans="1:18" x14ac:dyDescent="0.3">
      <c r="A134" s="2">
        <v>7995124</v>
      </c>
      <c r="B134">
        <v>0.01</v>
      </c>
      <c r="C134">
        <v>0.05</v>
      </c>
      <c r="D134">
        <f t="shared" si="28"/>
        <v>5.1359212211473357</v>
      </c>
      <c r="E134">
        <f t="shared" si="29"/>
        <v>5.1358854199499469</v>
      </c>
      <c r="F134">
        <f t="shared" si="30"/>
        <v>5.1358854235599125</v>
      </c>
      <c r="G134">
        <f t="shared" si="31"/>
        <v>3.7911358497732271E-2</v>
      </c>
      <c r="H134">
        <f t="shared" si="32"/>
        <v>3.798671375575273E-2</v>
      </c>
      <c r="I134">
        <f t="shared" si="33"/>
        <v>3.7920395833384357E-2</v>
      </c>
      <c r="J134">
        <f t="shared" si="34"/>
        <v>3.7911358497732271E-2</v>
      </c>
      <c r="K134">
        <v>3.7909997222733506E-2</v>
      </c>
      <c r="L134">
        <f t="shared" si="35"/>
        <v>9.2218347834460701E-5</v>
      </c>
      <c r="M134">
        <f t="shared" si="37"/>
        <v>1.3612749987651496E-6</v>
      </c>
      <c r="N134">
        <f t="shared" si="36"/>
        <v>7.6716533019223487E-5</v>
      </c>
      <c r="O134">
        <f t="shared" si="38"/>
        <v>1.039861065085107E-5</v>
      </c>
      <c r="P134">
        <f t="shared" si="39"/>
        <v>3.5908074346912193E-3</v>
      </c>
      <c r="Q134">
        <f t="shared" si="40"/>
        <v>0.20236491331953685</v>
      </c>
      <c r="R134">
        <f t="shared" si="41"/>
        <v>2.7429732030197381E-2</v>
      </c>
    </row>
    <row r="135" spans="1:18" x14ac:dyDescent="0.3">
      <c r="A135" s="2">
        <v>7995124</v>
      </c>
      <c r="B135">
        <v>0.01</v>
      </c>
      <c r="C135">
        <v>0.1</v>
      </c>
      <c r="D135">
        <f t="shared" si="28"/>
        <v>5.1359212211473357</v>
      </c>
      <c r="E135">
        <f t="shared" si="29"/>
        <v>5.1358854199499469</v>
      </c>
      <c r="F135">
        <f t="shared" si="30"/>
        <v>5.1358854235599125</v>
      </c>
      <c r="G135">
        <f t="shared" si="31"/>
        <v>3.7911358497732271E-2</v>
      </c>
      <c r="H135">
        <f t="shared" si="32"/>
        <v>3.798671375575273E-2</v>
      </c>
      <c r="I135">
        <f t="shared" si="33"/>
        <v>3.7920395833384357E-2</v>
      </c>
      <c r="J135">
        <f t="shared" si="34"/>
        <v>3.7911358497732271E-2</v>
      </c>
      <c r="K135">
        <v>3.7909997222733506E-2</v>
      </c>
      <c r="L135">
        <f t="shared" si="35"/>
        <v>9.2218347834460701E-5</v>
      </c>
      <c r="M135">
        <f t="shared" si="37"/>
        <v>1.3612749987651496E-6</v>
      </c>
      <c r="N135">
        <f t="shared" si="36"/>
        <v>7.6716533019223487E-5</v>
      </c>
      <c r="O135">
        <f t="shared" si="38"/>
        <v>1.039861065085107E-5</v>
      </c>
      <c r="P135">
        <f t="shared" si="39"/>
        <v>3.5908074346912193E-3</v>
      </c>
      <c r="Q135">
        <f t="shared" si="40"/>
        <v>0.20236491331953685</v>
      </c>
      <c r="R135">
        <f t="shared" si="41"/>
        <v>2.7429732030197381E-2</v>
      </c>
    </row>
    <row r="136" spans="1:18" x14ac:dyDescent="0.3">
      <c r="A136" s="2">
        <v>7995124</v>
      </c>
      <c r="B136">
        <v>0.01</v>
      </c>
      <c r="C136">
        <v>0.5</v>
      </c>
      <c r="D136">
        <f t="shared" si="28"/>
        <v>5.1359212211473357</v>
      </c>
      <c r="E136">
        <f t="shared" si="29"/>
        <v>5.1358854199499469</v>
      </c>
      <c r="F136">
        <f t="shared" si="30"/>
        <v>5.1358854235599125</v>
      </c>
      <c r="G136">
        <f t="shared" si="31"/>
        <v>3.7911358497732271E-2</v>
      </c>
      <c r="H136">
        <f t="shared" si="32"/>
        <v>3.798671375575273E-2</v>
      </c>
      <c r="I136">
        <f t="shared" si="33"/>
        <v>3.7920395833384357E-2</v>
      </c>
      <c r="J136">
        <f t="shared" si="34"/>
        <v>3.7911358497732271E-2</v>
      </c>
      <c r="K136">
        <v>3.7909997222733506E-2</v>
      </c>
      <c r="L136">
        <f t="shared" si="35"/>
        <v>9.2218347834460701E-5</v>
      </c>
      <c r="M136">
        <f t="shared" si="37"/>
        <v>1.3612749987651496E-6</v>
      </c>
      <c r="N136">
        <f t="shared" si="36"/>
        <v>7.6716533019223487E-5</v>
      </c>
      <c r="O136">
        <f t="shared" si="38"/>
        <v>1.039861065085107E-5</v>
      </c>
      <c r="P136">
        <f t="shared" si="39"/>
        <v>3.5908074346912193E-3</v>
      </c>
      <c r="Q136">
        <f t="shared" si="40"/>
        <v>0.20236491331953685</v>
      </c>
      <c r="R136">
        <f t="shared" si="41"/>
        <v>2.7429732030197381E-2</v>
      </c>
    </row>
    <row r="137" spans="1:18" x14ac:dyDescent="0.3">
      <c r="A137" s="2">
        <v>11691318</v>
      </c>
      <c r="B137">
        <v>0.01</v>
      </c>
      <c r="C137">
        <v>0.05</v>
      </c>
      <c r="D137">
        <f t="shared" si="28"/>
        <v>5.1360736476026512</v>
      </c>
      <c r="E137">
        <f t="shared" si="29"/>
        <v>5.1360491499354035</v>
      </c>
      <c r="F137">
        <f t="shared" si="30"/>
        <v>5.136049151624964</v>
      </c>
      <c r="G137">
        <f t="shared" si="31"/>
        <v>3.7908941443588133E-2</v>
      </c>
      <c r="H137">
        <f t="shared" si="32"/>
        <v>3.7984475495472264E-2</v>
      </c>
      <c r="I137">
        <f t="shared" si="33"/>
        <v>3.7915564243503348E-2</v>
      </c>
      <c r="J137">
        <f t="shared" si="34"/>
        <v>3.7908941443588133E-2</v>
      </c>
      <c r="K137">
        <v>3.7907581653157704E-2</v>
      </c>
      <c r="L137">
        <f t="shared" si="35"/>
        <v>9.2123649397812812E-5</v>
      </c>
      <c r="M137">
        <f t="shared" si="37"/>
        <v>1.3597904304288311E-6</v>
      </c>
      <c r="N137">
        <f t="shared" si="36"/>
        <v>7.6893842314559868E-5</v>
      </c>
      <c r="O137">
        <f t="shared" si="38"/>
        <v>7.982590345644025E-6</v>
      </c>
      <c r="P137">
        <f t="shared" si="39"/>
        <v>3.5871199668458947E-3</v>
      </c>
      <c r="Q137">
        <f t="shared" si="40"/>
        <v>0.20284554952123834</v>
      </c>
      <c r="R137">
        <f t="shared" si="41"/>
        <v>2.1058031131297648E-2</v>
      </c>
    </row>
    <row r="138" spans="1:18" x14ac:dyDescent="0.3">
      <c r="A138" s="2">
        <v>11691318</v>
      </c>
      <c r="B138">
        <v>0.01</v>
      </c>
      <c r="C138">
        <v>0.1</v>
      </c>
      <c r="D138">
        <f t="shared" si="28"/>
        <v>5.1360736476026512</v>
      </c>
      <c r="E138">
        <f t="shared" si="29"/>
        <v>5.1360491499354035</v>
      </c>
      <c r="F138">
        <f t="shared" si="30"/>
        <v>5.136049151624964</v>
      </c>
      <c r="G138">
        <f t="shared" si="31"/>
        <v>3.7908941443588133E-2</v>
      </c>
      <c r="H138">
        <f t="shared" si="32"/>
        <v>3.7984475495472264E-2</v>
      </c>
      <c r="I138">
        <f t="shared" si="33"/>
        <v>3.7915564243503348E-2</v>
      </c>
      <c r="J138">
        <f t="shared" si="34"/>
        <v>3.7908941443588133E-2</v>
      </c>
      <c r="K138">
        <v>3.7907581653157704E-2</v>
      </c>
      <c r="L138">
        <f t="shared" si="35"/>
        <v>9.2123649397812812E-5</v>
      </c>
      <c r="M138">
        <f t="shared" si="37"/>
        <v>1.3597904304288311E-6</v>
      </c>
      <c r="N138">
        <f t="shared" si="36"/>
        <v>7.6893842314559868E-5</v>
      </c>
      <c r="O138">
        <f t="shared" si="38"/>
        <v>7.982590345644025E-6</v>
      </c>
      <c r="P138">
        <f t="shared" si="39"/>
        <v>3.5871199668458947E-3</v>
      </c>
      <c r="Q138">
        <f t="shared" si="40"/>
        <v>0.20284554952123834</v>
      </c>
      <c r="R138">
        <f t="shared" si="41"/>
        <v>2.1058031131297648E-2</v>
      </c>
    </row>
    <row r="139" spans="1:18" x14ac:dyDescent="0.3">
      <c r="A139" s="2">
        <v>11691318</v>
      </c>
      <c r="B139">
        <v>0.01</v>
      </c>
      <c r="C139">
        <v>0.5</v>
      </c>
      <c r="D139">
        <f t="shared" si="28"/>
        <v>5.1360736476026512</v>
      </c>
      <c r="E139">
        <f t="shared" si="29"/>
        <v>5.1360491499354035</v>
      </c>
      <c r="F139">
        <f t="shared" si="30"/>
        <v>5.136049151624964</v>
      </c>
      <c r="G139">
        <f t="shared" si="31"/>
        <v>3.7908941443588133E-2</v>
      </c>
      <c r="H139">
        <f t="shared" si="32"/>
        <v>3.7984475495472264E-2</v>
      </c>
      <c r="I139">
        <f t="shared" si="33"/>
        <v>3.7915564243503348E-2</v>
      </c>
      <c r="J139">
        <f t="shared" si="34"/>
        <v>3.7908941443588133E-2</v>
      </c>
      <c r="K139">
        <v>3.7907581653157704E-2</v>
      </c>
      <c r="L139">
        <f t="shared" si="35"/>
        <v>9.2123649397812812E-5</v>
      </c>
      <c r="M139">
        <f t="shared" si="37"/>
        <v>1.3597904304288311E-6</v>
      </c>
      <c r="N139">
        <f t="shared" si="36"/>
        <v>7.6893842314559868E-5</v>
      </c>
      <c r="O139">
        <f t="shared" si="38"/>
        <v>7.982590345644025E-6</v>
      </c>
      <c r="P139">
        <f t="shared" si="39"/>
        <v>3.5871199668458947E-3</v>
      </c>
      <c r="Q139">
        <f t="shared" si="40"/>
        <v>0.20284554952123834</v>
      </c>
      <c r="R139">
        <f t="shared" si="41"/>
        <v>2.1058031131297648E-2</v>
      </c>
    </row>
    <row r="140" spans="1:18" x14ac:dyDescent="0.3">
      <c r="A140" s="2">
        <v>17096285</v>
      </c>
      <c r="B140">
        <v>0.01</v>
      </c>
      <c r="C140">
        <v>0.05</v>
      </c>
      <c r="D140">
        <f t="shared" si="28"/>
        <v>5.1361779000512211</v>
      </c>
      <c r="E140">
        <f t="shared" si="29"/>
        <v>5.1361611402846457</v>
      </c>
      <c r="F140">
        <f t="shared" si="30"/>
        <v>5.1361611410752062</v>
      </c>
      <c r="G140">
        <f t="shared" si="31"/>
        <v>3.7907288319741626E-2</v>
      </c>
      <c r="H140">
        <f t="shared" si="32"/>
        <v>3.7982944722721769E-2</v>
      </c>
      <c r="I140">
        <f t="shared" si="33"/>
        <v>3.7912131632747405E-2</v>
      </c>
      <c r="J140">
        <f t="shared" si="34"/>
        <v>3.7907288319741626E-2</v>
      </c>
      <c r="K140">
        <v>3.7905929543960028E-2</v>
      </c>
      <c r="L140">
        <f t="shared" si="35"/>
        <v>9.2058921977944408E-5</v>
      </c>
      <c r="M140">
        <f t="shared" si="37"/>
        <v>1.3587757815985979E-6</v>
      </c>
      <c r="N140">
        <f t="shared" si="36"/>
        <v>7.7015178761741243E-5</v>
      </c>
      <c r="O140">
        <f t="shared" si="38"/>
        <v>6.2020887873770469E-6</v>
      </c>
      <c r="P140">
        <f t="shared" si="39"/>
        <v>3.5845995545968788E-3</v>
      </c>
      <c r="Q140">
        <f t="shared" si="40"/>
        <v>0.20317448929045701</v>
      </c>
      <c r="R140">
        <f t="shared" si="41"/>
        <v>1.636179052194037E-2</v>
      </c>
    </row>
    <row r="141" spans="1:18" x14ac:dyDescent="0.3">
      <c r="A141" s="2">
        <v>17096285</v>
      </c>
      <c r="B141">
        <v>0.01</v>
      </c>
      <c r="C141">
        <v>0.1</v>
      </c>
      <c r="D141">
        <f t="shared" si="28"/>
        <v>5.1361779000512211</v>
      </c>
      <c r="E141">
        <f t="shared" si="29"/>
        <v>5.1361611402846457</v>
      </c>
      <c r="F141">
        <f t="shared" si="30"/>
        <v>5.1361611410752062</v>
      </c>
      <c r="G141">
        <f t="shared" si="31"/>
        <v>3.7907288319741626E-2</v>
      </c>
      <c r="H141">
        <f t="shared" si="32"/>
        <v>3.7982944722721769E-2</v>
      </c>
      <c r="I141">
        <f t="shared" si="33"/>
        <v>3.7912131632747405E-2</v>
      </c>
      <c r="J141">
        <f t="shared" si="34"/>
        <v>3.7907288319741626E-2</v>
      </c>
      <c r="K141">
        <v>3.7905929543960028E-2</v>
      </c>
      <c r="L141">
        <f t="shared" si="35"/>
        <v>9.2058921977944408E-5</v>
      </c>
      <c r="M141">
        <f t="shared" si="37"/>
        <v>1.3587757815985979E-6</v>
      </c>
      <c r="N141">
        <f t="shared" si="36"/>
        <v>7.7015178761741243E-5</v>
      </c>
      <c r="O141">
        <f t="shared" si="38"/>
        <v>6.2020887873770469E-6</v>
      </c>
      <c r="P141">
        <f t="shared" si="39"/>
        <v>3.5845995545968788E-3</v>
      </c>
      <c r="Q141">
        <f t="shared" si="40"/>
        <v>0.20317448929045701</v>
      </c>
      <c r="R141">
        <f t="shared" si="41"/>
        <v>1.636179052194037E-2</v>
      </c>
    </row>
    <row r="142" spans="1:18" x14ac:dyDescent="0.3">
      <c r="A142" s="2">
        <v>17096285</v>
      </c>
      <c r="B142">
        <v>0.01</v>
      </c>
      <c r="C142">
        <v>0.5</v>
      </c>
      <c r="D142">
        <f t="shared" si="28"/>
        <v>5.1361779000512211</v>
      </c>
      <c r="E142">
        <f t="shared" si="29"/>
        <v>5.1361611402846457</v>
      </c>
      <c r="F142">
        <f t="shared" si="30"/>
        <v>5.1361611410752062</v>
      </c>
      <c r="G142">
        <f t="shared" si="31"/>
        <v>3.7907288319741626E-2</v>
      </c>
      <c r="H142">
        <f t="shared" si="32"/>
        <v>3.7982944722721769E-2</v>
      </c>
      <c r="I142">
        <f t="shared" si="33"/>
        <v>3.7912131632747405E-2</v>
      </c>
      <c r="J142">
        <f t="shared" si="34"/>
        <v>3.7907288319741626E-2</v>
      </c>
      <c r="K142">
        <v>3.7905929543960028E-2</v>
      </c>
      <c r="L142">
        <f t="shared" si="35"/>
        <v>9.2058921977944408E-5</v>
      </c>
      <c r="M142">
        <f t="shared" si="37"/>
        <v>1.3587757815985979E-6</v>
      </c>
      <c r="N142">
        <f t="shared" si="36"/>
        <v>7.7015178761741243E-5</v>
      </c>
      <c r="O142">
        <f t="shared" si="38"/>
        <v>6.2020887873770469E-6</v>
      </c>
      <c r="P142">
        <f t="shared" si="39"/>
        <v>3.5845995545968788E-3</v>
      </c>
      <c r="Q142">
        <f t="shared" si="40"/>
        <v>0.20317448929045701</v>
      </c>
      <c r="R142">
        <f t="shared" si="41"/>
        <v>1.636179052194037E-2</v>
      </c>
    </row>
    <row r="143" spans="1:18" x14ac:dyDescent="0.3">
      <c r="A143" s="2">
        <v>25000000</v>
      </c>
      <c r="B143">
        <v>0.01</v>
      </c>
      <c r="C143">
        <v>0.05</v>
      </c>
      <c r="D143">
        <f t="shared" si="28"/>
        <v>5.1362492004308082</v>
      </c>
      <c r="E143">
        <f t="shared" si="29"/>
        <v>5.1362377359649942</v>
      </c>
      <c r="F143">
        <f t="shared" si="30"/>
        <v>5.1362377363348406</v>
      </c>
      <c r="G143">
        <f t="shared" si="31"/>
        <v>3.7906157726848057E-2</v>
      </c>
      <c r="H143">
        <f t="shared" si="32"/>
        <v>3.7981897838461856E-2</v>
      </c>
      <c r="I143">
        <f t="shared" si="33"/>
        <v>3.790969304127044E-2</v>
      </c>
      <c r="J143">
        <f t="shared" si="34"/>
        <v>3.7906157726848057E-2</v>
      </c>
      <c r="K143">
        <v>3.7904799644666441E-2</v>
      </c>
      <c r="L143">
        <f t="shared" si="35"/>
        <v>9.2014673119145129E-5</v>
      </c>
      <c r="M143">
        <f t="shared" si="37"/>
        <v>1.3580821816155941E-6</v>
      </c>
      <c r="N143">
        <f t="shared" si="36"/>
        <v>7.7098193795414882E-5</v>
      </c>
      <c r="O143">
        <f t="shared" si="38"/>
        <v>4.8933966039985122E-6</v>
      </c>
      <c r="P143">
        <f t="shared" si="39"/>
        <v>3.5828765600840972E-3</v>
      </c>
      <c r="Q143">
        <f t="shared" si="40"/>
        <v>0.2033995549855474</v>
      </c>
      <c r="R143">
        <f t="shared" si="41"/>
        <v>1.2909701805235789E-2</v>
      </c>
    </row>
    <row r="144" spans="1:18" x14ac:dyDescent="0.3">
      <c r="A144" s="2">
        <v>25000000</v>
      </c>
      <c r="B144">
        <v>0.01</v>
      </c>
      <c r="C144">
        <v>0.1</v>
      </c>
      <c r="D144">
        <f t="shared" si="28"/>
        <v>5.1362492004308082</v>
      </c>
      <c r="E144">
        <f t="shared" si="29"/>
        <v>5.1362377359649942</v>
      </c>
      <c r="F144">
        <f t="shared" si="30"/>
        <v>5.1362377363348406</v>
      </c>
      <c r="G144">
        <f t="shared" si="31"/>
        <v>3.7906157726848057E-2</v>
      </c>
      <c r="H144">
        <f t="shared" si="32"/>
        <v>3.7981897838461856E-2</v>
      </c>
      <c r="I144">
        <f t="shared" si="33"/>
        <v>3.790969304127044E-2</v>
      </c>
      <c r="J144">
        <f t="shared" si="34"/>
        <v>3.7906157726848057E-2</v>
      </c>
      <c r="K144">
        <v>3.7904799644666441E-2</v>
      </c>
      <c r="L144">
        <f t="shared" si="35"/>
        <v>9.2014673119145129E-5</v>
      </c>
      <c r="M144">
        <f t="shared" si="37"/>
        <v>1.3580821816155941E-6</v>
      </c>
      <c r="N144">
        <f t="shared" si="36"/>
        <v>7.7098193795414882E-5</v>
      </c>
      <c r="O144">
        <f t="shared" si="38"/>
        <v>4.8933966039985122E-6</v>
      </c>
      <c r="P144">
        <f t="shared" si="39"/>
        <v>3.5828765600840972E-3</v>
      </c>
      <c r="Q144">
        <f t="shared" si="40"/>
        <v>0.2033995549855474</v>
      </c>
      <c r="R144">
        <f t="shared" si="41"/>
        <v>1.2909701805235789E-2</v>
      </c>
    </row>
    <row r="145" spans="1:18" x14ac:dyDescent="0.3">
      <c r="A145" s="2">
        <v>25000000</v>
      </c>
      <c r="B145">
        <v>0.01</v>
      </c>
      <c r="C145">
        <v>0.5</v>
      </c>
      <c r="D145">
        <f t="shared" si="28"/>
        <v>5.1362492004308082</v>
      </c>
      <c r="E145">
        <f t="shared" si="29"/>
        <v>5.1362377359649942</v>
      </c>
      <c r="F145">
        <f t="shared" si="30"/>
        <v>5.1362377363348406</v>
      </c>
      <c r="G145">
        <f t="shared" si="31"/>
        <v>3.7906157726848057E-2</v>
      </c>
      <c r="H145">
        <f t="shared" si="32"/>
        <v>3.7981897838461856E-2</v>
      </c>
      <c r="I145">
        <f t="shared" si="33"/>
        <v>3.790969304127044E-2</v>
      </c>
      <c r="J145">
        <f t="shared" si="34"/>
        <v>3.7906157726848057E-2</v>
      </c>
      <c r="K145">
        <v>3.7904799644666441E-2</v>
      </c>
      <c r="L145">
        <f t="shared" si="35"/>
        <v>9.2014673119145129E-5</v>
      </c>
      <c r="M145">
        <f t="shared" si="37"/>
        <v>1.3580821816155941E-6</v>
      </c>
      <c r="N145">
        <f t="shared" si="36"/>
        <v>7.7098193795414882E-5</v>
      </c>
      <c r="O145">
        <f t="shared" si="38"/>
        <v>4.8933966039985122E-6</v>
      </c>
      <c r="P145">
        <f t="shared" si="39"/>
        <v>3.5828765600840972E-3</v>
      </c>
      <c r="Q145">
        <f t="shared" si="40"/>
        <v>0.2033995549855474</v>
      </c>
      <c r="R145">
        <f t="shared" si="41"/>
        <v>1.2909701805235789E-2</v>
      </c>
    </row>
    <row r="146" spans="1:18" x14ac:dyDescent="0.3">
      <c r="A146" s="4">
        <v>4000</v>
      </c>
      <c r="B146">
        <v>0.02</v>
      </c>
      <c r="C146">
        <v>0.05</v>
      </c>
      <c r="D146">
        <f t="shared" si="28"/>
        <v>4.150882670080315</v>
      </c>
      <c r="E146">
        <f t="shared" si="29"/>
        <v>4.1927258286233107</v>
      </c>
      <c r="F146">
        <f t="shared" si="30"/>
        <v>4.1898833017065833</v>
      </c>
      <c r="G146">
        <f t="shared" si="31"/>
        <v>5.6958515548381182E-2</v>
      </c>
      <c r="H146">
        <f t="shared" si="32"/>
        <v>5.7264986701699272E-2</v>
      </c>
      <c r="I146">
        <f t="shared" si="33"/>
        <v>5.8868663566573949E-2</v>
      </c>
      <c r="J146">
        <f t="shared" si="34"/>
        <v>5.6958515548381182E-2</v>
      </c>
      <c r="K146">
        <v>5.6940783394553635E-2</v>
      </c>
      <c r="L146">
        <f t="shared" si="35"/>
        <v>6.9690130456834254E-4</v>
      </c>
      <c r="M146">
        <f t="shared" si="37"/>
        <v>1.7732153827547392E-5</v>
      </c>
      <c r="N146">
        <f t="shared" si="36"/>
        <v>3.2420330714563739E-4</v>
      </c>
      <c r="O146">
        <f t="shared" si="38"/>
        <v>1.9278801720203145E-3</v>
      </c>
      <c r="P146">
        <f t="shared" si="39"/>
        <v>3.1141394217704892E-2</v>
      </c>
      <c r="Q146">
        <f t="shared" si="40"/>
        <v>0.56936924260274102</v>
      </c>
      <c r="R146">
        <f t="shared" si="41"/>
        <v>3.385763344107267</v>
      </c>
    </row>
    <row r="147" spans="1:18" x14ac:dyDescent="0.3">
      <c r="A147" s="4">
        <v>4000</v>
      </c>
      <c r="B147">
        <v>0.02</v>
      </c>
      <c r="C147">
        <v>0.1</v>
      </c>
      <c r="D147">
        <f t="shared" si="28"/>
        <v>4.150882670080315</v>
      </c>
      <c r="E147">
        <f t="shared" si="29"/>
        <v>4.1927258286233107</v>
      </c>
      <c r="F147">
        <f t="shared" si="30"/>
        <v>4.1898833017065833</v>
      </c>
      <c r="G147">
        <f t="shared" si="31"/>
        <v>5.6958515548381182E-2</v>
      </c>
      <c r="H147">
        <f t="shared" si="32"/>
        <v>5.7264986701699272E-2</v>
      </c>
      <c r="I147">
        <f t="shared" si="33"/>
        <v>5.8868663566573949E-2</v>
      </c>
      <c r="J147">
        <f t="shared" si="34"/>
        <v>5.6958515548381182E-2</v>
      </c>
      <c r="K147">
        <v>5.6940783394553635E-2</v>
      </c>
      <c r="L147">
        <f t="shared" si="35"/>
        <v>6.9690130456834254E-4</v>
      </c>
      <c r="M147">
        <f t="shared" si="37"/>
        <v>1.7732153827547392E-5</v>
      </c>
      <c r="N147">
        <f t="shared" si="36"/>
        <v>3.2420330714563739E-4</v>
      </c>
      <c r="O147">
        <f t="shared" si="38"/>
        <v>1.9278801720203145E-3</v>
      </c>
      <c r="P147">
        <f t="shared" si="39"/>
        <v>3.1141394217704892E-2</v>
      </c>
      <c r="Q147">
        <f t="shared" si="40"/>
        <v>0.56936924260274102</v>
      </c>
      <c r="R147">
        <f t="shared" si="41"/>
        <v>3.385763344107267</v>
      </c>
    </row>
    <row r="148" spans="1:18" x14ac:dyDescent="0.3">
      <c r="A148" s="4">
        <v>4000</v>
      </c>
      <c r="B148">
        <v>0.02</v>
      </c>
      <c r="C148">
        <v>0.5</v>
      </c>
      <c r="D148">
        <f t="shared" si="28"/>
        <v>4.150882670080315</v>
      </c>
      <c r="E148">
        <f t="shared" si="29"/>
        <v>4.1927258286233107</v>
      </c>
      <c r="F148">
        <f t="shared" si="30"/>
        <v>4.1898833017065833</v>
      </c>
      <c r="G148">
        <f t="shared" si="31"/>
        <v>5.6958515548381182E-2</v>
      </c>
      <c r="H148">
        <f t="shared" si="32"/>
        <v>5.7264986701699272E-2</v>
      </c>
      <c r="I148">
        <f t="shared" si="33"/>
        <v>5.8868663566573949E-2</v>
      </c>
      <c r="J148">
        <f t="shared" si="34"/>
        <v>5.6958515548381182E-2</v>
      </c>
      <c r="K148">
        <v>5.6940783394553635E-2</v>
      </c>
      <c r="L148">
        <f t="shared" si="35"/>
        <v>6.9690130456834254E-4</v>
      </c>
      <c r="M148">
        <f t="shared" si="37"/>
        <v>1.7732153827547392E-5</v>
      </c>
      <c r="N148">
        <f t="shared" si="36"/>
        <v>3.2420330714563739E-4</v>
      </c>
      <c r="O148">
        <f t="shared" si="38"/>
        <v>1.9278801720203145E-3</v>
      </c>
      <c r="P148">
        <f t="shared" si="39"/>
        <v>3.1141394217704892E-2</v>
      </c>
      <c r="Q148">
        <f t="shared" si="40"/>
        <v>0.56936924260274102</v>
      </c>
      <c r="R148">
        <f t="shared" si="41"/>
        <v>3.385763344107267</v>
      </c>
    </row>
    <row r="149" spans="1:18" x14ac:dyDescent="0.3">
      <c r="A149" s="4">
        <v>5849</v>
      </c>
      <c r="B149">
        <v>0.02</v>
      </c>
      <c r="C149">
        <v>0.05</v>
      </c>
      <c r="D149">
        <f t="shared" si="28"/>
        <v>4.2548672685995816</v>
      </c>
      <c r="E149">
        <f t="shared" si="29"/>
        <v>4.2815660226025463</v>
      </c>
      <c r="F149">
        <f t="shared" si="30"/>
        <v>4.2801909152947557</v>
      </c>
      <c r="G149">
        <f t="shared" si="31"/>
        <v>5.4583332811999188E-2</v>
      </c>
      <c r="H149">
        <f t="shared" si="32"/>
        <v>5.4749411933375541E-2</v>
      </c>
      <c r="I149">
        <f t="shared" si="33"/>
        <v>5.6091563927461098E-2</v>
      </c>
      <c r="J149">
        <f t="shared" si="34"/>
        <v>5.4583332811999188E-2</v>
      </c>
      <c r="K149">
        <v>5.4572648571982102E-2</v>
      </c>
      <c r="L149">
        <f t="shared" si="35"/>
        <v>4.4058833790572294E-4</v>
      </c>
      <c r="M149">
        <f t="shared" si="37"/>
        <v>1.0684240017086455E-5</v>
      </c>
      <c r="N149">
        <f t="shared" si="36"/>
        <v>1.767633613934394E-4</v>
      </c>
      <c r="O149">
        <f t="shared" si="38"/>
        <v>1.5189153554789961E-3</v>
      </c>
      <c r="P149">
        <f t="shared" si="39"/>
        <v>1.9578012606431938E-2</v>
      </c>
      <c r="Q149">
        <f t="shared" si="40"/>
        <v>0.32390467756074914</v>
      </c>
      <c r="R149">
        <f t="shared" si="41"/>
        <v>2.7832905223127025</v>
      </c>
    </row>
    <row r="150" spans="1:18" x14ac:dyDescent="0.3">
      <c r="A150" s="4">
        <v>5849</v>
      </c>
      <c r="B150">
        <v>0.02</v>
      </c>
      <c r="C150">
        <v>0.1</v>
      </c>
      <c r="D150">
        <f t="shared" si="28"/>
        <v>4.2548672685995816</v>
      </c>
      <c r="E150">
        <f t="shared" si="29"/>
        <v>4.2815660226025463</v>
      </c>
      <c r="F150">
        <f t="shared" si="30"/>
        <v>4.2801909152947557</v>
      </c>
      <c r="G150">
        <f t="shared" si="31"/>
        <v>5.4583332811999188E-2</v>
      </c>
      <c r="H150">
        <f t="shared" si="32"/>
        <v>5.4749411933375541E-2</v>
      </c>
      <c r="I150">
        <f t="shared" si="33"/>
        <v>5.6091563927461098E-2</v>
      </c>
      <c r="J150">
        <f t="shared" si="34"/>
        <v>5.4583332811999188E-2</v>
      </c>
      <c r="K150">
        <v>5.4572648571982102E-2</v>
      </c>
      <c r="L150">
        <f t="shared" si="35"/>
        <v>4.4058833790572294E-4</v>
      </c>
      <c r="M150">
        <f t="shared" si="37"/>
        <v>1.0684240017086455E-5</v>
      </c>
      <c r="N150">
        <f t="shared" si="36"/>
        <v>1.767633613934394E-4</v>
      </c>
      <c r="O150">
        <f t="shared" si="38"/>
        <v>1.5189153554789961E-3</v>
      </c>
      <c r="P150">
        <f t="shared" si="39"/>
        <v>1.9578012606431938E-2</v>
      </c>
      <c r="Q150">
        <f t="shared" si="40"/>
        <v>0.32390467756074914</v>
      </c>
      <c r="R150">
        <f t="shared" si="41"/>
        <v>2.7832905223127025</v>
      </c>
    </row>
    <row r="151" spans="1:18" x14ac:dyDescent="0.3">
      <c r="A151" s="4">
        <v>5849</v>
      </c>
      <c r="B151">
        <v>0.02</v>
      </c>
      <c r="C151">
        <v>0.5</v>
      </c>
      <c r="D151">
        <f t="shared" si="28"/>
        <v>4.2548672685995816</v>
      </c>
      <c r="E151">
        <f t="shared" si="29"/>
        <v>4.2815660226025463</v>
      </c>
      <c r="F151">
        <f t="shared" si="30"/>
        <v>4.2801909152947557</v>
      </c>
      <c r="G151">
        <f t="shared" si="31"/>
        <v>5.4583332811999188E-2</v>
      </c>
      <c r="H151">
        <f t="shared" si="32"/>
        <v>5.4749411933375541E-2</v>
      </c>
      <c r="I151">
        <f t="shared" si="33"/>
        <v>5.6091563927461098E-2</v>
      </c>
      <c r="J151">
        <f t="shared" si="34"/>
        <v>5.4583332811999188E-2</v>
      </c>
      <c r="K151">
        <v>5.4572648571982102E-2</v>
      </c>
      <c r="L151">
        <f t="shared" si="35"/>
        <v>4.4058833790572294E-4</v>
      </c>
      <c r="M151">
        <f t="shared" si="37"/>
        <v>1.0684240017086455E-5</v>
      </c>
      <c r="N151">
        <f t="shared" si="36"/>
        <v>1.767633613934394E-4</v>
      </c>
      <c r="O151">
        <f t="shared" si="38"/>
        <v>1.5189153554789961E-3</v>
      </c>
      <c r="P151">
        <f t="shared" si="39"/>
        <v>1.9578012606431938E-2</v>
      </c>
      <c r="Q151">
        <f t="shared" si="40"/>
        <v>0.32390467756074914</v>
      </c>
      <c r="R151">
        <f t="shared" si="41"/>
        <v>2.7832905223127025</v>
      </c>
    </row>
    <row r="152" spans="1:18" x14ac:dyDescent="0.3">
      <c r="A152" s="4">
        <v>8553</v>
      </c>
      <c r="B152">
        <v>0.02</v>
      </c>
      <c r="C152">
        <v>0.05</v>
      </c>
      <c r="D152">
        <f t="shared" si="28"/>
        <v>4.3339070811728018</v>
      </c>
      <c r="E152">
        <f t="shared" si="29"/>
        <v>4.3508044229526046</v>
      </c>
      <c r="F152">
        <f t="shared" si="30"/>
        <v>4.3501596171381136</v>
      </c>
      <c r="G152">
        <f t="shared" si="31"/>
        <v>5.2842685739934711E-2</v>
      </c>
      <c r="H152">
        <f t="shared" si="32"/>
        <v>5.2943755946748813E-2</v>
      </c>
      <c r="I152">
        <f t="shared" si="33"/>
        <v>5.4038687396611905E-2</v>
      </c>
      <c r="J152">
        <f t="shared" si="34"/>
        <v>5.2842685739934711E-2</v>
      </c>
      <c r="K152">
        <v>5.2835669445001517E-2</v>
      </c>
      <c r="L152">
        <f t="shared" si="35"/>
        <v>2.9985743442928481E-4</v>
      </c>
      <c r="M152">
        <f t="shared" si="37"/>
        <v>7.0162949331945001E-6</v>
      </c>
      <c r="N152">
        <f t="shared" si="36"/>
        <v>1.0808650174729678E-4</v>
      </c>
      <c r="O152">
        <f t="shared" si="38"/>
        <v>1.2030179516103884E-3</v>
      </c>
      <c r="P152">
        <f t="shared" si="39"/>
        <v>1.3279466328136535E-2</v>
      </c>
      <c r="Q152">
        <f t="shared" si="40"/>
        <v>0.20457108404731728</v>
      </c>
      <c r="R152">
        <f t="shared" si="41"/>
        <v>2.2769049095945526</v>
      </c>
    </row>
    <row r="153" spans="1:18" x14ac:dyDescent="0.3">
      <c r="A153" s="4">
        <v>8553</v>
      </c>
      <c r="B153">
        <v>0.02</v>
      </c>
      <c r="C153">
        <v>0.1</v>
      </c>
      <c r="D153">
        <f t="shared" si="28"/>
        <v>4.3339070811728018</v>
      </c>
      <c r="E153">
        <f t="shared" si="29"/>
        <v>4.3508044229526046</v>
      </c>
      <c r="F153">
        <f t="shared" si="30"/>
        <v>4.3501596171381136</v>
      </c>
      <c r="G153">
        <f t="shared" si="31"/>
        <v>5.2842685739934711E-2</v>
      </c>
      <c r="H153">
        <f t="shared" si="32"/>
        <v>5.2943755946748813E-2</v>
      </c>
      <c r="I153">
        <f t="shared" si="33"/>
        <v>5.4038687396611905E-2</v>
      </c>
      <c r="J153">
        <f t="shared" si="34"/>
        <v>5.2842685739934711E-2</v>
      </c>
      <c r="K153">
        <v>5.2835669445001517E-2</v>
      </c>
      <c r="L153">
        <f t="shared" si="35"/>
        <v>2.9985743442928481E-4</v>
      </c>
      <c r="M153">
        <f t="shared" si="37"/>
        <v>7.0162949331945001E-6</v>
      </c>
      <c r="N153">
        <f t="shared" si="36"/>
        <v>1.0808650174729678E-4</v>
      </c>
      <c r="O153">
        <f t="shared" si="38"/>
        <v>1.2030179516103884E-3</v>
      </c>
      <c r="P153">
        <f t="shared" si="39"/>
        <v>1.3279466328136535E-2</v>
      </c>
      <c r="Q153">
        <f t="shared" si="40"/>
        <v>0.20457108404731728</v>
      </c>
      <c r="R153">
        <f t="shared" si="41"/>
        <v>2.2769049095945526</v>
      </c>
    </row>
    <row r="154" spans="1:18" x14ac:dyDescent="0.3">
      <c r="A154" s="4">
        <v>8553</v>
      </c>
      <c r="B154">
        <v>0.02</v>
      </c>
      <c r="C154">
        <v>0.5</v>
      </c>
      <c r="D154">
        <f t="shared" si="28"/>
        <v>4.3339070811728018</v>
      </c>
      <c r="E154">
        <f t="shared" si="29"/>
        <v>4.3508044229526046</v>
      </c>
      <c r="F154">
        <f t="shared" si="30"/>
        <v>4.3501596171381136</v>
      </c>
      <c r="G154">
        <f t="shared" si="31"/>
        <v>5.2842685739934711E-2</v>
      </c>
      <c r="H154">
        <f t="shared" si="32"/>
        <v>5.2943755946748813E-2</v>
      </c>
      <c r="I154">
        <f t="shared" si="33"/>
        <v>5.4038687396611905E-2</v>
      </c>
      <c r="J154">
        <f t="shared" si="34"/>
        <v>5.2842685739934711E-2</v>
      </c>
      <c r="K154">
        <v>5.2835669445001517E-2</v>
      </c>
      <c r="L154">
        <f t="shared" si="35"/>
        <v>2.9985743442928481E-4</v>
      </c>
      <c r="M154">
        <f t="shared" si="37"/>
        <v>7.0162949331945001E-6</v>
      </c>
      <c r="N154">
        <f t="shared" si="36"/>
        <v>1.0808650174729678E-4</v>
      </c>
      <c r="O154">
        <f t="shared" si="38"/>
        <v>1.2030179516103884E-3</v>
      </c>
      <c r="P154">
        <f t="shared" si="39"/>
        <v>1.3279466328136535E-2</v>
      </c>
      <c r="Q154">
        <f t="shared" si="40"/>
        <v>0.20457108404731728</v>
      </c>
      <c r="R154">
        <f t="shared" si="41"/>
        <v>2.2769049095945526</v>
      </c>
    </row>
    <row r="155" spans="1:18" x14ac:dyDescent="0.3">
      <c r="A155" s="4">
        <v>12508</v>
      </c>
      <c r="B155">
        <v>0.02</v>
      </c>
      <c r="C155">
        <v>0.05</v>
      </c>
      <c r="D155">
        <f t="shared" si="28"/>
        <v>4.3924316509559027</v>
      </c>
      <c r="E155">
        <f t="shared" si="29"/>
        <v>4.4031349688217789</v>
      </c>
      <c r="F155">
        <f t="shared" si="30"/>
        <v>4.4028382726878057</v>
      </c>
      <c r="G155">
        <f t="shared" si="31"/>
        <v>5.1586130826061422E-2</v>
      </c>
      <c r="H155">
        <f t="shared" si="32"/>
        <v>5.1662065699724827E-2</v>
      </c>
      <c r="I155">
        <f t="shared" si="33"/>
        <v>5.253286748696729E-2</v>
      </c>
      <c r="J155">
        <f t="shared" si="34"/>
        <v>5.1586130826061422E-2</v>
      </c>
      <c r="K155">
        <v>5.1581112539765391E-2</v>
      </c>
      <c r="L155">
        <f t="shared" si="35"/>
        <v>2.2010666792393607E-4</v>
      </c>
      <c r="M155">
        <f t="shared" si="37"/>
        <v>5.0182862960310159E-6</v>
      </c>
      <c r="N155">
        <f t="shared" si="36"/>
        <v>8.0953159959436249E-5</v>
      </c>
      <c r="O155">
        <f t="shared" si="38"/>
        <v>9.5175494720189935E-4</v>
      </c>
      <c r="P155">
        <f t="shared" si="39"/>
        <v>9.7289221750738158E-3</v>
      </c>
      <c r="Q155">
        <f t="shared" si="40"/>
        <v>0.15694341586181781</v>
      </c>
      <c r="R155">
        <f t="shared" si="41"/>
        <v>1.8451617274989243</v>
      </c>
    </row>
    <row r="156" spans="1:18" x14ac:dyDescent="0.3">
      <c r="A156" s="4">
        <v>12508</v>
      </c>
      <c r="B156">
        <v>0.02</v>
      </c>
      <c r="C156">
        <v>0.1</v>
      </c>
      <c r="D156">
        <f t="shared" si="28"/>
        <v>4.3924316509559027</v>
      </c>
      <c r="E156">
        <f t="shared" si="29"/>
        <v>4.4031349688217789</v>
      </c>
      <c r="F156">
        <f t="shared" si="30"/>
        <v>4.4028382726878057</v>
      </c>
      <c r="G156">
        <f t="shared" si="31"/>
        <v>5.1586130826061422E-2</v>
      </c>
      <c r="H156">
        <f t="shared" si="32"/>
        <v>5.1662065699724827E-2</v>
      </c>
      <c r="I156">
        <f t="shared" si="33"/>
        <v>5.253286748696729E-2</v>
      </c>
      <c r="J156">
        <f t="shared" si="34"/>
        <v>5.1586130826061422E-2</v>
      </c>
      <c r="K156">
        <v>5.1581112539765391E-2</v>
      </c>
      <c r="L156">
        <f t="shared" si="35"/>
        <v>2.2010666792393607E-4</v>
      </c>
      <c r="M156">
        <f t="shared" si="37"/>
        <v>5.0182862960310159E-6</v>
      </c>
      <c r="N156">
        <f t="shared" si="36"/>
        <v>8.0953159959436249E-5</v>
      </c>
      <c r="O156">
        <f t="shared" si="38"/>
        <v>9.5175494720189935E-4</v>
      </c>
      <c r="P156">
        <f t="shared" si="39"/>
        <v>9.7289221750738158E-3</v>
      </c>
      <c r="Q156">
        <f t="shared" si="40"/>
        <v>0.15694341586181781</v>
      </c>
      <c r="R156">
        <f t="shared" si="41"/>
        <v>1.8451617274989243</v>
      </c>
    </row>
    <row r="157" spans="1:18" x14ac:dyDescent="0.3">
      <c r="A157" s="4">
        <v>12508</v>
      </c>
      <c r="B157">
        <v>0.02</v>
      </c>
      <c r="C157">
        <v>0.5</v>
      </c>
      <c r="D157">
        <f t="shared" si="28"/>
        <v>4.3924316509559027</v>
      </c>
      <c r="E157">
        <f t="shared" si="29"/>
        <v>4.4031349688217789</v>
      </c>
      <c r="F157">
        <f t="shared" si="30"/>
        <v>4.4028382726878057</v>
      </c>
      <c r="G157">
        <f t="shared" si="31"/>
        <v>5.1586130826061422E-2</v>
      </c>
      <c r="H157">
        <f t="shared" si="32"/>
        <v>5.1662065699724827E-2</v>
      </c>
      <c r="I157">
        <f t="shared" si="33"/>
        <v>5.253286748696729E-2</v>
      </c>
      <c r="J157">
        <f t="shared" si="34"/>
        <v>5.1586130826061422E-2</v>
      </c>
      <c r="K157">
        <v>5.1581112539765391E-2</v>
      </c>
      <c r="L157">
        <f t="shared" si="35"/>
        <v>2.2010666792393607E-4</v>
      </c>
      <c r="M157">
        <f t="shared" si="37"/>
        <v>5.0182862960310159E-6</v>
      </c>
      <c r="N157">
        <f t="shared" si="36"/>
        <v>8.0953159959436249E-5</v>
      </c>
      <c r="O157">
        <f t="shared" si="38"/>
        <v>9.5175494720189935E-4</v>
      </c>
      <c r="P157">
        <f t="shared" si="39"/>
        <v>9.7289221750738158E-3</v>
      </c>
      <c r="Q157">
        <f t="shared" si="40"/>
        <v>0.15694341586181781</v>
      </c>
      <c r="R157">
        <f t="shared" si="41"/>
        <v>1.8451617274989243</v>
      </c>
    </row>
    <row r="158" spans="1:18" x14ac:dyDescent="0.3">
      <c r="A158" s="4">
        <v>18290</v>
      </c>
      <c r="B158">
        <v>0.02</v>
      </c>
      <c r="C158">
        <v>0.05</v>
      </c>
      <c r="D158">
        <f t="shared" si="28"/>
        <v>4.4348395470221291</v>
      </c>
      <c r="E158">
        <f t="shared" si="29"/>
        <v>4.4416711615337627</v>
      </c>
      <c r="F158">
        <f t="shared" si="30"/>
        <v>4.4415357675374372</v>
      </c>
      <c r="G158">
        <f t="shared" si="31"/>
        <v>5.0691268342224691E-2</v>
      </c>
      <c r="H158">
        <f t="shared" si="32"/>
        <v>5.0761275992671974E-2</v>
      </c>
      <c r="I158">
        <f t="shared" si="33"/>
        <v>5.1436538567756887E-2</v>
      </c>
      <c r="J158">
        <f t="shared" si="34"/>
        <v>5.0691268342224691E-2</v>
      </c>
      <c r="K158">
        <v>5.0687389400765163E-2</v>
      </c>
      <c r="L158">
        <f t="shared" si="35"/>
        <v>1.7331304878620557E-4</v>
      </c>
      <c r="M158">
        <f t="shared" si="37"/>
        <v>3.8789414595272187E-6</v>
      </c>
      <c r="N158">
        <f t="shared" si="36"/>
        <v>7.3886591906810462E-5</v>
      </c>
      <c r="O158">
        <f t="shared" si="38"/>
        <v>7.4914916699172357E-4</v>
      </c>
      <c r="P158">
        <f t="shared" si="39"/>
        <v>7.6526755577367798E-3</v>
      </c>
      <c r="Q158">
        <f t="shared" si="40"/>
        <v>0.1457691800274391</v>
      </c>
      <c r="R158">
        <f t="shared" si="41"/>
        <v>1.4779793866843232</v>
      </c>
    </row>
    <row r="159" spans="1:18" x14ac:dyDescent="0.3">
      <c r="A159" s="4">
        <v>18290</v>
      </c>
      <c r="B159">
        <v>0.02</v>
      </c>
      <c r="C159">
        <v>0.1</v>
      </c>
      <c r="D159">
        <f t="shared" si="28"/>
        <v>4.4348395470221291</v>
      </c>
      <c r="E159">
        <f t="shared" si="29"/>
        <v>4.4416711615337627</v>
      </c>
      <c r="F159">
        <f t="shared" si="30"/>
        <v>4.4415357675374372</v>
      </c>
      <c r="G159">
        <f t="shared" si="31"/>
        <v>5.0691268342224691E-2</v>
      </c>
      <c r="H159">
        <f t="shared" si="32"/>
        <v>5.0761275992671974E-2</v>
      </c>
      <c r="I159">
        <f t="shared" si="33"/>
        <v>5.1436538567756887E-2</v>
      </c>
      <c r="J159">
        <f t="shared" si="34"/>
        <v>5.0691268342224691E-2</v>
      </c>
      <c r="K159">
        <v>5.0687389400765163E-2</v>
      </c>
      <c r="L159">
        <f t="shared" si="35"/>
        <v>1.7331304878620557E-4</v>
      </c>
      <c r="M159">
        <f t="shared" si="37"/>
        <v>3.8789414595272187E-6</v>
      </c>
      <c r="N159">
        <f t="shared" si="36"/>
        <v>7.3886591906810462E-5</v>
      </c>
      <c r="O159">
        <f t="shared" si="38"/>
        <v>7.4914916699172357E-4</v>
      </c>
      <c r="P159">
        <f t="shared" si="39"/>
        <v>7.6526755577367798E-3</v>
      </c>
      <c r="Q159">
        <f t="shared" si="40"/>
        <v>0.1457691800274391</v>
      </c>
      <c r="R159">
        <f t="shared" si="41"/>
        <v>1.4779793866843232</v>
      </c>
    </row>
    <row r="160" spans="1:18" x14ac:dyDescent="0.3">
      <c r="A160" s="4">
        <v>18290</v>
      </c>
      <c r="B160">
        <v>0.02</v>
      </c>
      <c r="C160">
        <v>0.5</v>
      </c>
      <c r="D160">
        <f t="shared" si="28"/>
        <v>4.4348395470221291</v>
      </c>
      <c r="E160">
        <f t="shared" si="29"/>
        <v>4.4416711615337627</v>
      </c>
      <c r="F160">
        <f t="shared" si="30"/>
        <v>4.4415357675374372</v>
      </c>
      <c r="G160">
        <f t="shared" si="31"/>
        <v>5.0691268342224691E-2</v>
      </c>
      <c r="H160">
        <f t="shared" si="32"/>
        <v>5.0761275992671974E-2</v>
      </c>
      <c r="I160">
        <f t="shared" si="33"/>
        <v>5.1436538567756887E-2</v>
      </c>
      <c r="J160">
        <f t="shared" si="34"/>
        <v>5.0691268342224691E-2</v>
      </c>
      <c r="K160">
        <v>5.0687389400765163E-2</v>
      </c>
      <c r="L160">
        <f t="shared" si="35"/>
        <v>1.7331304878620557E-4</v>
      </c>
      <c r="M160">
        <f t="shared" si="37"/>
        <v>3.8789414595272187E-6</v>
      </c>
      <c r="N160">
        <f t="shared" si="36"/>
        <v>7.3886591906810462E-5</v>
      </c>
      <c r="O160">
        <f t="shared" si="38"/>
        <v>7.4914916699172357E-4</v>
      </c>
      <c r="P160">
        <f t="shared" si="39"/>
        <v>7.6526755577367798E-3</v>
      </c>
      <c r="Q160">
        <f t="shared" si="40"/>
        <v>0.1457691800274391</v>
      </c>
      <c r="R160">
        <f t="shared" si="41"/>
        <v>1.4779793866843232</v>
      </c>
    </row>
    <row r="161" spans="1:18" x14ac:dyDescent="0.3">
      <c r="A161" s="4">
        <v>26746</v>
      </c>
      <c r="B161">
        <v>0.02</v>
      </c>
      <c r="C161">
        <v>0.05</v>
      </c>
      <c r="D161">
        <f t="shared" si="28"/>
        <v>4.4650840846588933</v>
      </c>
      <c r="E161">
        <f t="shared" si="29"/>
        <v>4.4694924190962482</v>
      </c>
      <c r="F161">
        <f t="shared" si="30"/>
        <v>4.4694307262923383</v>
      </c>
      <c r="G161">
        <f t="shared" si="31"/>
        <v>5.0060526610536192E-2</v>
      </c>
      <c r="H161">
        <f t="shared" si="32"/>
        <v>5.0132678884886747E-2</v>
      </c>
      <c r="I161">
        <f t="shared" si="33"/>
        <v>5.0642734429554935E-2</v>
      </c>
      <c r="J161">
        <f t="shared" si="34"/>
        <v>5.0060526610536192E-2</v>
      </c>
      <c r="K161">
        <v>5.0057325679688361E-2</v>
      </c>
      <c r="L161">
        <f t="shared" si="35"/>
        <v>1.4489703997089265E-4</v>
      </c>
      <c r="M161">
        <f t="shared" si="37"/>
        <v>3.2009308478311849E-6</v>
      </c>
      <c r="N161">
        <f t="shared" si="36"/>
        <v>7.5353205198386286E-5</v>
      </c>
      <c r="O161">
        <f t="shared" si="38"/>
        <v>5.8540874986657415E-4</v>
      </c>
      <c r="P161">
        <f t="shared" si="39"/>
        <v>6.3945302797708565E-3</v>
      </c>
      <c r="Q161">
        <f t="shared" si="40"/>
        <v>0.15053382132430254</v>
      </c>
      <c r="R161">
        <f t="shared" si="41"/>
        <v>1.1694766788232838</v>
      </c>
    </row>
    <row r="162" spans="1:18" x14ac:dyDescent="0.3">
      <c r="A162" s="4">
        <v>26746</v>
      </c>
      <c r="B162">
        <v>0.02</v>
      </c>
      <c r="C162">
        <v>0.1</v>
      </c>
      <c r="D162">
        <f t="shared" si="28"/>
        <v>4.4650840846588933</v>
      </c>
      <c r="E162">
        <f t="shared" si="29"/>
        <v>4.4694924190962482</v>
      </c>
      <c r="F162">
        <f t="shared" si="30"/>
        <v>4.4694307262923383</v>
      </c>
      <c r="G162">
        <f t="shared" si="31"/>
        <v>5.0060526610536192E-2</v>
      </c>
      <c r="H162">
        <f t="shared" si="32"/>
        <v>5.0132678884886747E-2</v>
      </c>
      <c r="I162">
        <f t="shared" si="33"/>
        <v>5.0642734429554935E-2</v>
      </c>
      <c r="J162">
        <f t="shared" si="34"/>
        <v>5.0060526610536192E-2</v>
      </c>
      <c r="K162">
        <v>5.0057325679688361E-2</v>
      </c>
      <c r="L162">
        <f t="shared" si="35"/>
        <v>1.4489703997089265E-4</v>
      </c>
      <c r="M162">
        <f t="shared" si="37"/>
        <v>3.2009308478311849E-6</v>
      </c>
      <c r="N162">
        <f t="shared" si="36"/>
        <v>7.5353205198386286E-5</v>
      </c>
      <c r="O162">
        <f t="shared" si="38"/>
        <v>5.8540874986657415E-4</v>
      </c>
      <c r="P162">
        <f t="shared" si="39"/>
        <v>6.3945302797708565E-3</v>
      </c>
      <c r="Q162">
        <f t="shared" si="40"/>
        <v>0.15053382132430254</v>
      </c>
      <c r="R162">
        <f t="shared" si="41"/>
        <v>1.1694766788232838</v>
      </c>
    </row>
    <row r="163" spans="1:18" x14ac:dyDescent="0.3">
      <c r="A163" s="4">
        <v>26746</v>
      </c>
      <c r="B163">
        <v>0.02</v>
      </c>
      <c r="C163">
        <v>0.5</v>
      </c>
      <c r="D163">
        <f t="shared" si="28"/>
        <v>4.4650840846588933</v>
      </c>
      <c r="E163">
        <f t="shared" si="29"/>
        <v>4.4694924190962482</v>
      </c>
      <c r="F163">
        <f t="shared" si="30"/>
        <v>4.4694307262923383</v>
      </c>
      <c r="G163">
        <f t="shared" si="31"/>
        <v>5.0060526610536192E-2</v>
      </c>
      <c r="H163">
        <f t="shared" si="32"/>
        <v>5.0132678884886747E-2</v>
      </c>
      <c r="I163">
        <f t="shared" si="33"/>
        <v>5.0642734429554935E-2</v>
      </c>
      <c r="J163">
        <f t="shared" si="34"/>
        <v>5.0060526610536192E-2</v>
      </c>
      <c r="K163">
        <v>5.0057325679688361E-2</v>
      </c>
      <c r="L163">
        <f t="shared" si="35"/>
        <v>1.4489703997089265E-4</v>
      </c>
      <c r="M163">
        <f t="shared" si="37"/>
        <v>3.2009308478311849E-6</v>
      </c>
      <c r="N163">
        <f t="shared" si="36"/>
        <v>7.5353205198386286E-5</v>
      </c>
      <c r="O163">
        <f t="shared" si="38"/>
        <v>5.8540874986657415E-4</v>
      </c>
      <c r="P163">
        <f t="shared" si="39"/>
        <v>6.3945302797708565E-3</v>
      </c>
      <c r="Q163">
        <f t="shared" si="40"/>
        <v>0.15053382132430254</v>
      </c>
      <c r="R163">
        <f t="shared" si="41"/>
        <v>1.1694766788232838</v>
      </c>
    </row>
    <row r="164" spans="1:18" x14ac:dyDescent="0.3">
      <c r="A164" s="4">
        <v>39110</v>
      </c>
      <c r="B164">
        <v>0.02</v>
      </c>
      <c r="C164">
        <v>0.05</v>
      </c>
      <c r="D164">
        <f t="shared" si="28"/>
        <v>4.4863882781468725</v>
      </c>
      <c r="E164">
        <f t="shared" si="29"/>
        <v>4.4892668808203293</v>
      </c>
      <c r="F164">
        <f t="shared" si="30"/>
        <v>4.4892386964503528</v>
      </c>
      <c r="G164">
        <f t="shared" si="31"/>
        <v>4.961974767933279E-2</v>
      </c>
      <c r="H164">
        <f t="shared" si="32"/>
        <v>4.9696630423493232E-2</v>
      </c>
      <c r="I164">
        <f t="shared" si="33"/>
        <v>5.0070840787743112E-2</v>
      </c>
      <c r="J164">
        <f t="shared" si="34"/>
        <v>4.961974767933279E-2</v>
      </c>
      <c r="K164">
        <v>4.9616964757118277E-2</v>
      </c>
      <c r="L164">
        <f t="shared" si="35"/>
        <v>1.2712733692588074E-4</v>
      </c>
      <c r="M164">
        <f t="shared" si="37"/>
        <v>2.7829222145128729E-6</v>
      </c>
      <c r="N164">
        <f t="shared" si="36"/>
        <v>7.9665666374954813E-5</v>
      </c>
      <c r="O164">
        <f t="shared" si="38"/>
        <v>4.5387603062483489E-4</v>
      </c>
      <c r="P164">
        <f t="shared" si="39"/>
        <v>5.6088118814515394E-3</v>
      </c>
      <c r="Q164">
        <f t="shared" si="40"/>
        <v>0.16056134583187218</v>
      </c>
      <c r="R164">
        <f t="shared" si="41"/>
        <v>0.91475976583134255</v>
      </c>
    </row>
    <row r="165" spans="1:18" x14ac:dyDescent="0.3">
      <c r="A165" s="4">
        <v>39110</v>
      </c>
      <c r="B165">
        <v>0.02</v>
      </c>
      <c r="C165">
        <v>0.1</v>
      </c>
      <c r="D165">
        <f t="shared" si="28"/>
        <v>4.4863882781468725</v>
      </c>
      <c r="E165">
        <f t="shared" si="29"/>
        <v>4.4892668808203293</v>
      </c>
      <c r="F165">
        <f t="shared" si="30"/>
        <v>4.4892386964503528</v>
      </c>
      <c r="G165">
        <f t="shared" si="31"/>
        <v>4.961974767933279E-2</v>
      </c>
      <c r="H165">
        <f t="shared" si="32"/>
        <v>4.9696630423493232E-2</v>
      </c>
      <c r="I165">
        <f t="shared" si="33"/>
        <v>5.0070840787743112E-2</v>
      </c>
      <c r="J165">
        <f t="shared" si="34"/>
        <v>4.961974767933279E-2</v>
      </c>
      <c r="K165">
        <v>4.9616964757118277E-2</v>
      </c>
      <c r="L165">
        <f t="shared" si="35"/>
        <v>1.2712733692588074E-4</v>
      </c>
      <c r="M165">
        <f t="shared" si="37"/>
        <v>2.7829222145128729E-6</v>
      </c>
      <c r="N165">
        <f t="shared" si="36"/>
        <v>7.9665666374954813E-5</v>
      </c>
      <c r="O165">
        <f t="shared" si="38"/>
        <v>4.5387603062483489E-4</v>
      </c>
      <c r="P165">
        <f t="shared" si="39"/>
        <v>5.6088118814515394E-3</v>
      </c>
      <c r="Q165">
        <f t="shared" si="40"/>
        <v>0.16056134583187218</v>
      </c>
      <c r="R165">
        <f t="shared" si="41"/>
        <v>0.91475976583134255</v>
      </c>
    </row>
    <row r="166" spans="1:18" x14ac:dyDescent="0.3">
      <c r="A166" s="4">
        <v>39110</v>
      </c>
      <c r="B166">
        <v>0.02</v>
      </c>
      <c r="C166">
        <v>0.5</v>
      </c>
      <c r="D166">
        <f t="shared" si="28"/>
        <v>4.4863882781468725</v>
      </c>
      <c r="E166">
        <f t="shared" si="29"/>
        <v>4.4892668808203293</v>
      </c>
      <c r="F166">
        <f t="shared" si="30"/>
        <v>4.4892386964503528</v>
      </c>
      <c r="G166">
        <f t="shared" si="31"/>
        <v>4.961974767933279E-2</v>
      </c>
      <c r="H166">
        <f t="shared" si="32"/>
        <v>4.9696630423493232E-2</v>
      </c>
      <c r="I166">
        <f t="shared" si="33"/>
        <v>5.0070840787743112E-2</v>
      </c>
      <c r="J166">
        <f t="shared" si="34"/>
        <v>4.961974767933279E-2</v>
      </c>
      <c r="K166">
        <v>4.9616964757118277E-2</v>
      </c>
      <c r="L166">
        <f t="shared" si="35"/>
        <v>1.2712733692588074E-4</v>
      </c>
      <c r="M166">
        <f t="shared" si="37"/>
        <v>2.7829222145128729E-6</v>
      </c>
      <c r="N166">
        <f t="shared" si="36"/>
        <v>7.9665666374954813E-5</v>
      </c>
      <c r="O166">
        <f t="shared" si="38"/>
        <v>4.5387603062483489E-4</v>
      </c>
      <c r="P166">
        <f t="shared" si="39"/>
        <v>5.6088118814515394E-3</v>
      </c>
      <c r="Q166">
        <f t="shared" si="40"/>
        <v>0.16056134583187218</v>
      </c>
      <c r="R166">
        <f t="shared" si="41"/>
        <v>0.91475976583134255</v>
      </c>
    </row>
    <row r="167" spans="1:18" x14ac:dyDescent="0.3">
      <c r="A167" s="4">
        <v>57191</v>
      </c>
      <c r="B167">
        <v>0.02</v>
      </c>
      <c r="C167">
        <v>0.05</v>
      </c>
      <c r="D167">
        <f t="shared" si="28"/>
        <v>4.5012651126647043</v>
      </c>
      <c r="E167">
        <f t="shared" si="29"/>
        <v>4.5031654151154816</v>
      </c>
      <c r="F167">
        <f t="shared" si="30"/>
        <v>4.5031524861867389</v>
      </c>
      <c r="G167">
        <f t="shared" si="31"/>
        <v>4.931359640623377E-2</v>
      </c>
      <c r="H167">
        <f t="shared" si="32"/>
        <v>4.9395376011621195E-2</v>
      </c>
      <c r="I167">
        <f t="shared" si="33"/>
        <v>4.9660283551913043E-2</v>
      </c>
      <c r="J167">
        <f t="shared" si="34"/>
        <v>4.931359640623377E-2</v>
      </c>
      <c r="K167">
        <v>4.9311078639068286E-2</v>
      </c>
      <c r="L167">
        <f t="shared" si="35"/>
        <v>1.1574358555854758E-4</v>
      </c>
      <c r="M167">
        <f t="shared" si="37"/>
        <v>2.517767165484408E-6</v>
      </c>
      <c r="N167">
        <f t="shared" si="36"/>
        <v>8.42973725529092E-5</v>
      </c>
      <c r="O167">
        <f t="shared" si="38"/>
        <v>3.4920491284475691E-4</v>
      </c>
      <c r="P167">
        <f t="shared" si="39"/>
        <v>5.1058854013581161E-3</v>
      </c>
      <c r="Q167">
        <f t="shared" si="40"/>
        <v>0.17095016957532522</v>
      </c>
      <c r="R167">
        <f t="shared" si="41"/>
        <v>0.70816725669449887</v>
      </c>
    </row>
    <row r="168" spans="1:18" x14ac:dyDescent="0.3">
      <c r="A168" s="4">
        <v>57191</v>
      </c>
      <c r="B168">
        <v>0.02</v>
      </c>
      <c r="C168">
        <v>0.1</v>
      </c>
      <c r="D168">
        <f t="shared" si="28"/>
        <v>4.5012651126647043</v>
      </c>
      <c r="E168">
        <f t="shared" si="29"/>
        <v>4.5031654151154816</v>
      </c>
      <c r="F168">
        <f t="shared" si="30"/>
        <v>4.5031524861867389</v>
      </c>
      <c r="G168">
        <f t="shared" si="31"/>
        <v>4.931359640623377E-2</v>
      </c>
      <c r="H168">
        <f t="shared" si="32"/>
        <v>4.9395376011621195E-2</v>
      </c>
      <c r="I168">
        <f t="shared" si="33"/>
        <v>4.9660283551913043E-2</v>
      </c>
      <c r="J168">
        <f t="shared" si="34"/>
        <v>4.931359640623377E-2</v>
      </c>
      <c r="K168">
        <v>4.9311078639068286E-2</v>
      </c>
      <c r="L168">
        <f t="shared" si="35"/>
        <v>1.1574358555854758E-4</v>
      </c>
      <c r="M168">
        <f t="shared" si="37"/>
        <v>2.517767165484408E-6</v>
      </c>
      <c r="N168">
        <f t="shared" si="36"/>
        <v>8.42973725529092E-5</v>
      </c>
      <c r="O168">
        <f t="shared" si="38"/>
        <v>3.4920491284475691E-4</v>
      </c>
      <c r="P168">
        <f t="shared" si="39"/>
        <v>5.1058854013581161E-3</v>
      </c>
      <c r="Q168">
        <f t="shared" si="40"/>
        <v>0.17095016957532522</v>
      </c>
      <c r="R168">
        <f t="shared" si="41"/>
        <v>0.70816725669449887</v>
      </c>
    </row>
    <row r="169" spans="1:18" x14ac:dyDescent="0.3">
      <c r="A169" s="4">
        <v>57191</v>
      </c>
      <c r="B169">
        <v>0.02</v>
      </c>
      <c r="C169">
        <v>0.5</v>
      </c>
      <c r="D169">
        <f t="shared" si="28"/>
        <v>4.5012651126647043</v>
      </c>
      <c r="E169">
        <f t="shared" si="29"/>
        <v>4.5031654151154816</v>
      </c>
      <c r="F169">
        <f t="shared" si="30"/>
        <v>4.5031524861867389</v>
      </c>
      <c r="G169">
        <f t="shared" si="31"/>
        <v>4.931359640623377E-2</v>
      </c>
      <c r="H169">
        <f t="shared" si="32"/>
        <v>4.9395376011621195E-2</v>
      </c>
      <c r="I169">
        <f t="shared" si="33"/>
        <v>4.9660283551913043E-2</v>
      </c>
      <c r="J169">
        <f t="shared" si="34"/>
        <v>4.931359640623377E-2</v>
      </c>
      <c r="K169">
        <v>4.9311078639068286E-2</v>
      </c>
      <c r="L169">
        <f t="shared" si="35"/>
        <v>1.1574358555854758E-4</v>
      </c>
      <c r="M169">
        <f t="shared" si="37"/>
        <v>2.517767165484408E-6</v>
      </c>
      <c r="N169">
        <f t="shared" si="36"/>
        <v>8.42973725529092E-5</v>
      </c>
      <c r="O169">
        <f t="shared" si="38"/>
        <v>3.4920491284475691E-4</v>
      </c>
      <c r="P169">
        <f t="shared" si="39"/>
        <v>5.1058854013581161E-3</v>
      </c>
      <c r="Q169">
        <f t="shared" si="40"/>
        <v>0.17095016957532522</v>
      </c>
      <c r="R169">
        <f t="shared" si="41"/>
        <v>0.70816725669449887</v>
      </c>
    </row>
    <row r="170" spans="1:18" x14ac:dyDescent="0.3">
      <c r="A170" s="4">
        <v>83631</v>
      </c>
      <c r="B170">
        <v>0.02</v>
      </c>
      <c r="C170">
        <v>0.05</v>
      </c>
      <c r="D170">
        <f t="shared" si="28"/>
        <v>4.5115873199531347</v>
      </c>
      <c r="E170">
        <f t="shared" si="29"/>
        <v>4.5128533667715569</v>
      </c>
      <c r="F170">
        <f t="shared" si="30"/>
        <v>4.512847410209111</v>
      </c>
      <c r="G170">
        <f t="shared" si="31"/>
        <v>4.910194506651952E-2</v>
      </c>
      <c r="H170">
        <f t="shared" si="32"/>
        <v>4.9187898438888711E-2</v>
      </c>
      <c r="I170">
        <f t="shared" si="33"/>
        <v>4.9366404479996413E-2</v>
      </c>
      <c r="J170">
        <f t="shared" si="34"/>
        <v>4.910194506651952E-2</v>
      </c>
      <c r="K170">
        <v>4.9099599139874661E-2</v>
      </c>
      <c r="L170">
        <f t="shared" si="35"/>
        <v>1.0831545856326841E-4</v>
      </c>
      <c r="M170">
        <f t="shared" si="37"/>
        <v>2.3459266448588867E-6</v>
      </c>
      <c r="N170">
        <f t="shared" si="36"/>
        <v>8.8299299014049648E-5</v>
      </c>
      <c r="O170">
        <f t="shared" si="38"/>
        <v>2.6680534012175211E-4</v>
      </c>
      <c r="P170">
        <f t="shared" si="39"/>
        <v>4.7778936813227821E-3</v>
      </c>
      <c r="Q170">
        <f t="shared" si="40"/>
        <v>0.17983710775825909</v>
      </c>
      <c r="R170">
        <f t="shared" si="41"/>
        <v>0.5433961677806749</v>
      </c>
    </row>
    <row r="171" spans="1:18" x14ac:dyDescent="0.3">
      <c r="A171" s="4">
        <v>83631</v>
      </c>
      <c r="B171">
        <v>0.02</v>
      </c>
      <c r="C171">
        <v>0.1</v>
      </c>
      <c r="D171">
        <f t="shared" si="28"/>
        <v>4.5115873199531347</v>
      </c>
      <c r="E171">
        <f t="shared" si="29"/>
        <v>4.5128533667715569</v>
      </c>
      <c r="F171">
        <f t="shared" si="30"/>
        <v>4.512847410209111</v>
      </c>
      <c r="G171">
        <f t="shared" si="31"/>
        <v>4.910194506651952E-2</v>
      </c>
      <c r="H171">
        <f t="shared" si="32"/>
        <v>4.9187898438888711E-2</v>
      </c>
      <c r="I171">
        <f t="shared" si="33"/>
        <v>4.9366404479996413E-2</v>
      </c>
      <c r="J171">
        <f t="shared" si="34"/>
        <v>4.910194506651952E-2</v>
      </c>
      <c r="K171">
        <v>4.9099599139874661E-2</v>
      </c>
      <c r="L171">
        <f t="shared" si="35"/>
        <v>1.0831545856326841E-4</v>
      </c>
      <c r="M171">
        <f t="shared" si="37"/>
        <v>2.3459266448588867E-6</v>
      </c>
      <c r="N171">
        <f t="shared" si="36"/>
        <v>8.8299299014049648E-5</v>
      </c>
      <c r="O171">
        <f t="shared" si="38"/>
        <v>2.6680534012175211E-4</v>
      </c>
      <c r="P171">
        <f t="shared" si="39"/>
        <v>4.7778936813227821E-3</v>
      </c>
      <c r="Q171">
        <f t="shared" si="40"/>
        <v>0.17983710775825909</v>
      </c>
      <c r="R171">
        <f t="shared" si="41"/>
        <v>0.5433961677806749</v>
      </c>
    </row>
    <row r="172" spans="1:18" x14ac:dyDescent="0.3">
      <c r="A172" s="4">
        <v>83631</v>
      </c>
      <c r="B172">
        <v>0.02</v>
      </c>
      <c r="C172">
        <v>0.5</v>
      </c>
      <c r="D172">
        <f t="shared" si="28"/>
        <v>4.5115873199531347</v>
      </c>
      <c r="E172">
        <f t="shared" si="29"/>
        <v>4.5128533667715569</v>
      </c>
      <c r="F172">
        <f t="shared" si="30"/>
        <v>4.512847410209111</v>
      </c>
      <c r="G172">
        <f t="shared" si="31"/>
        <v>4.910194506651952E-2</v>
      </c>
      <c r="H172">
        <f t="shared" si="32"/>
        <v>4.9187898438888711E-2</v>
      </c>
      <c r="I172">
        <f t="shared" si="33"/>
        <v>4.9366404479996413E-2</v>
      </c>
      <c r="J172">
        <f t="shared" si="34"/>
        <v>4.910194506651952E-2</v>
      </c>
      <c r="K172">
        <v>4.9099599139874661E-2</v>
      </c>
      <c r="L172">
        <f t="shared" si="35"/>
        <v>1.0831545856326841E-4</v>
      </c>
      <c r="M172">
        <f t="shared" si="37"/>
        <v>2.3459266448588867E-6</v>
      </c>
      <c r="N172">
        <f t="shared" si="36"/>
        <v>8.8299299014049648E-5</v>
      </c>
      <c r="O172">
        <f t="shared" si="38"/>
        <v>2.6680534012175211E-4</v>
      </c>
      <c r="P172">
        <f t="shared" si="39"/>
        <v>4.7778936813227821E-3</v>
      </c>
      <c r="Q172">
        <f t="shared" si="40"/>
        <v>0.17983710775825909</v>
      </c>
      <c r="R172">
        <f t="shared" si="41"/>
        <v>0.5433961677806749</v>
      </c>
    </row>
    <row r="173" spans="1:18" x14ac:dyDescent="0.3">
      <c r="A173" s="4">
        <v>122294</v>
      </c>
      <c r="B173">
        <v>0.02</v>
      </c>
      <c r="C173">
        <v>0.05</v>
      </c>
      <c r="D173">
        <f t="shared" si="28"/>
        <v>4.5187173871017459</v>
      </c>
      <c r="E173">
        <f t="shared" si="29"/>
        <v>4.5195669957129958</v>
      </c>
      <c r="F173">
        <f t="shared" si="30"/>
        <v>4.5195642409477648</v>
      </c>
      <c r="G173">
        <f t="shared" si="31"/>
        <v>4.895610647298989E-2</v>
      </c>
      <c r="H173">
        <f t="shared" si="32"/>
        <v>4.9045316369355205E-2</v>
      </c>
      <c r="I173">
        <f t="shared" si="33"/>
        <v>4.9156489270357782E-2</v>
      </c>
      <c r="J173">
        <f t="shared" si="34"/>
        <v>4.895610647298989E-2</v>
      </c>
      <c r="K173">
        <v>4.8953873691329988E-2</v>
      </c>
      <c r="L173">
        <f t="shared" si="35"/>
        <v>1.0340146297149744E-4</v>
      </c>
      <c r="M173">
        <f t="shared" si="37"/>
        <v>2.2327816599013173E-6</v>
      </c>
      <c r="N173">
        <f t="shared" si="36"/>
        <v>9.144267802521644E-5</v>
      </c>
      <c r="O173">
        <f t="shared" si="38"/>
        <v>2.026155790277942E-4</v>
      </c>
      <c r="P173">
        <f t="shared" si="39"/>
        <v>4.5609907685339223E-3</v>
      </c>
      <c r="Q173">
        <f t="shared" si="40"/>
        <v>0.18679354896773259</v>
      </c>
      <c r="R173">
        <f t="shared" si="41"/>
        <v>0.41389079913338622</v>
      </c>
    </row>
    <row r="174" spans="1:18" x14ac:dyDescent="0.3">
      <c r="A174" s="4">
        <v>122294</v>
      </c>
      <c r="B174">
        <v>0.02</v>
      </c>
      <c r="C174">
        <v>0.1</v>
      </c>
      <c r="D174">
        <f t="shared" si="28"/>
        <v>4.5187173871017459</v>
      </c>
      <c r="E174">
        <f t="shared" si="29"/>
        <v>4.5195669957129958</v>
      </c>
      <c r="F174">
        <f t="shared" si="30"/>
        <v>4.5195642409477648</v>
      </c>
      <c r="G174">
        <f t="shared" si="31"/>
        <v>4.895610647298989E-2</v>
      </c>
      <c r="H174">
        <f t="shared" si="32"/>
        <v>4.9045316369355205E-2</v>
      </c>
      <c r="I174">
        <f t="shared" si="33"/>
        <v>4.9156489270357782E-2</v>
      </c>
      <c r="J174">
        <f t="shared" si="34"/>
        <v>4.895610647298989E-2</v>
      </c>
      <c r="K174">
        <v>4.8953873691329988E-2</v>
      </c>
      <c r="L174">
        <f t="shared" si="35"/>
        <v>1.0340146297149744E-4</v>
      </c>
      <c r="M174">
        <f t="shared" si="37"/>
        <v>2.2327816599013173E-6</v>
      </c>
      <c r="N174">
        <f t="shared" si="36"/>
        <v>9.144267802521644E-5</v>
      </c>
      <c r="O174">
        <f t="shared" si="38"/>
        <v>2.026155790277942E-4</v>
      </c>
      <c r="P174">
        <f t="shared" si="39"/>
        <v>4.5609907685339223E-3</v>
      </c>
      <c r="Q174">
        <f t="shared" si="40"/>
        <v>0.18679354896773259</v>
      </c>
      <c r="R174">
        <f t="shared" si="41"/>
        <v>0.41389079913338622</v>
      </c>
    </row>
    <row r="175" spans="1:18" x14ac:dyDescent="0.3">
      <c r="A175" s="4">
        <v>122294</v>
      </c>
      <c r="B175">
        <v>0.02</v>
      </c>
      <c r="C175">
        <v>0.5</v>
      </c>
      <c r="D175">
        <f t="shared" si="28"/>
        <v>4.5187173871017459</v>
      </c>
      <c r="E175">
        <f t="shared" si="29"/>
        <v>4.5195669957129958</v>
      </c>
      <c r="F175">
        <f t="shared" si="30"/>
        <v>4.5195642409477648</v>
      </c>
      <c r="G175">
        <f t="shared" si="31"/>
        <v>4.895610647298989E-2</v>
      </c>
      <c r="H175">
        <f t="shared" si="32"/>
        <v>4.9045316369355205E-2</v>
      </c>
      <c r="I175">
        <f t="shared" si="33"/>
        <v>4.9156489270357782E-2</v>
      </c>
      <c r="J175">
        <f t="shared" si="34"/>
        <v>4.895610647298989E-2</v>
      </c>
      <c r="K175">
        <v>4.8953873691329988E-2</v>
      </c>
      <c r="L175">
        <f t="shared" si="35"/>
        <v>1.0340146297149744E-4</v>
      </c>
      <c r="M175">
        <f t="shared" si="37"/>
        <v>2.2327816599013173E-6</v>
      </c>
      <c r="N175">
        <f t="shared" si="36"/>
        <v>9.144267802521644E-5</v>
      </c>
      <c r="O175">
        <f t="shared" si="38"/>
        <v>2.026155790277942E-4</v>
      </c>
      <c r="P175">
        <f t="shared" si="39"/>
        <v>4.5609907685339223E-3</v>
      </c>
      <c r="Q175">
        <f t="shared" si="40"/>
        <v>0.18679354896773259</v>
      </c>
      <c r="R175">
        <f t="shared" si="41"/>
        <v>0.41389079913338622</v>
      </c>
    </row>
    <row r="176" spans="1:18" x14ac:dyDescent="0.3">
      <c r="A176" s="4">
        <v>178831</v>
      </c>
      <c r="B176">
        <v>0.02</v>
      </c>
      <c r="C176">
        <v>0.05</v>
      </c>
      <c r="D176">
        <f t="shared" si="28"/>
        <v>4.5236272111543077</v>
      </c>
      <c r="E176">
        <f t="shared" si="29"/>
        <v>4.52420047732</v>
      </c>
      <c r="F176">
        <f t="shared" si="30"/>
        <v>4.5241991994065156</v>
      </c>
      <c r="G176">
        <f t="shared" si="31"/>
        <v>4.8855848734127266E-2</v>
      </c>
      <c r="H176">
        <f t="shared" si="32"/>
        <v>4.8947479300915725E-2</v>
      </c>
      <c r="I176">
        <f t="shared" si="33"/>
        <v>4.9006779637842307E-2</v>
      </c>
      <c r="J176">
        <f t="shared" si="34"/>
        <v>4.8855848734127266E-2</v>
      </c>
      <c r="K176">
        <v>4.8853691307177476E-2</v>
      </c>
      <c r="L176">
        <f t="shared" si="35"/>
        <v>1.0011812011700982E-4</v>
      </c>
      <c r="M176">
        <f t="shared" si="37"/>
        <v>2.1574269497906529E-6</v>
      </c>
      <c r="N176">
        <f t="shared" si="36"/>
        <v>9.3787993738249364E-5</v>
      </c>
      <c r="O176">
        <f t="shared" si="38"/>
        <v>1.5308833066483146E-4</v>
      </c>
      <c r="P176">
        <f t="shared" si="39"/>
        <v>4.4160981331490268E-3</v>
      </c>
      <c r="Q176">
        <f t="shared" si="40"/>
        <v>0.1919772922552328</v>
      </c>
      <c r="R176">
        <f t="shared" si="41"/>
        <v>0.31336082610883503</v>
      </c>
    </row>
    <row r="177" spans="1:18" x14ac:dyDescent="0.3">
      <c r="A177" s="4">
        <v>178831</v>
      </c>
      <c r="B177">
        <v>0.02</v>
      </c>
      <c r="C177">
        <v>0.1</v>
      </c>
      <c r="D177">
        <f t="shared" si="28"/>
        <v>4.5236272111543077</v>
      </c>
      <c r="E177">
        <f t="shared" si="29"/>
        <v>4.52420047732</v>
      </c>
      <c r="F177">
        <f t="shared" si="30"/>
        <v>4.5241991994065156</v>
      </c>
      <c r="G177">
        <f t="shared" si="31"/>
        <v>4.8855848734127266E-2</v>
      </c>
      <c r="H177">
        <f t="shared" si="32"/>
        <v>4.8947479300915725E-2</v>
      </c>
      <c r="I177">
        <f t="shared" si="33"/>
        <v>4.9006779637842307E-2</v>
      </c>
      <c r="J177">
        <f t="shared" si="34"/>
        <v>4.8855848734127266E-2</v>
      </c>
      <c r="K177">
        <v>4.8853691307177476E-2</v>
      </c>
      <c r="L177">
        <f t="shared" si="35"/>
        <v>1.0011812011700982E-4</v>
      </c>
      <c r="M177">
        <f t="shared" si="37"/>
        <v>2.1574269497906529E-6</v>
      </c>
      <c r="N177">
        <f t="shared" si="36"/>
        <v>9.3787993738249364E-5</v>
      </c>
      <c r="O177">
        <f t="shared" si="38"/>
        <v>1.5308833066483146E-4</v>
      </c>
      <c r="P177">
        <f t="shared" si="39"/>
        <v>4.4160981331490268E-3</v>
      </c>
      <c r="Q177">
        <f t="shared" si="40"/>
        <v>0.1919772922552328</v>
      </c>
      <c r="R177">
        <f t="shared" si="41"/>
        <v>0.31336082610883503</v>
      </c>
    </row>
    <row r="178" spans="1:18" x14ac:dyDescent="0.3">
      <c r="A178" s="4">
        <v>178831</v>
      </c>
      <c r="B178">
        <v>0.02</v>
      </c>
      <c r="C178">
        <v>0.5</v>
      </c>
      <c r="D178">
        <f t="shared" si="28"/>
        <v>4.5236272111543077</v>
      </c>
      <c r="E178">
        <f t="shared" si="29"/>
        <v>4.52420047732</v>
      </c>
      <c r="F178">
        <f t="shared" si="30"/>
        <v>4.5241991994065156</v>
      </c>
      <c r="G178">
        <f t="shared" si="31"/>
        <v>4.8855848734127266E-2</v>
      </c>
      <c r="H178">
        <f t="shared" si="32"/>
        <v>4.8947479300915725E-2</v>
      </c>
      <c r="I178">
        <f t="shared" si="33"/>
        <v>4.9006779637842307E-2</v>
      </c>
      <c r="J178">
        <f t="shared" si="34"/>
        <v>4.8855848734127266E-2</v>
      </c>
      <c r="K178">
        <v>4.8853691307177476E-2</v>
      </c>
      <c r="L178">
        <f t="shared" si="35"/>
        <v>1.0011812011700982E-4</v>
      </c>
      <c r="M178">
        <f t="shared" si="37"/>
        <v>2.1574269497906529E-6</v>
      </c>
      <c r="N178">
        <f t="shared" si="36"/>
        <v>9.3787993738249364E-5</v>
      </c>
      <c r="O178">
        <f t="shared" si="38"/>
        <v>1.5308833066483146E-4</v>
      </c>
      <c r="P178">
        <f t="shared" si="39"/>
        <v>4.4160981331490268E-3</v>
      </c>
      <c r="Q178">
        <f t="shared" si="40"/>
        <v>0.1919772922552328</v>
      </c>
      <c r="R178">
        <f t="shared" si="41"/>
        <v>0.31336082610883503</v>
      </c>
    </row>
    <row r="179" spans="1:18" x14ac:dyDescent="0.3">
      <c r="A179" s="4">
        <v>261506</v>
      </c>
      <c r="B179">
        <v>0.02</v>
      </c>
      <c r="C179">
        <v>0.05</v>
      </c>
      <c r="D179">
        <f t="shared" si="28"/>
        <v>4.5270008768313819</v>
      </c>
      <c r="E179">
        <f t="shared" si="29"/>
        <v>4.5273892282406978</v>
      </c>
      <c r="F179">
        <f t="shared" si="30"/>
        <v>4.5273886340501734</v>
      </c>
      <c r="G179">
        <f t="shared" si="31"/>
        <v>4.8787037519530001E-2</v>
      </c>
      <c r="H179">
        <f t="shared" si="32"/>
        <v>4.8880415896338694E-2</v>
      </c>
      <c r="I179">
        <f t="shared" si="33"/>
        <v>4.8900127959821023E-2</v>
      </c>
      <c r="J179">
        <f t="shared" si="34"/>
        <v>4.8787037519530001E-2</v>
      </c>
      <c r="K179">
        <v>4.8784930687250545E-2</v>
      </c>
      <c r="L179">
        <f t="shared" si="35"/>
        <v>9.7908712605843107E-5</v>
      </c>
      <c r="M179">
        <f t="shared" si="37"/>
        <v>2.1068322794554062E-6</v>
      </c>
      <c r="N179">
        <f t="shared" si="36"/>
        <v>9.5485209088148892E-5</v>
      </c>
      <c r="O179">
        <f t="shared" si="38"/>
        <v>1.1519727257047752E-4</v>
      </c>
      <c r="P179">
        <f t="shared" si="39"/>
        <v>4.3186128375621649E-3</v>
      </c>
      <c r="Q179">
        <f t="shared" si="40"/>
        <v>0.19572685200740275</v>
      </c>
      <c r="R179">
        <f t="shared" si="41"/>
        <v>0.23613290199996773</v>
      </c>
    </row>
    <row r="180" spans="1:18" x14ac:dyDescent="0.3">
      <c r="A180" s="4">
        <v>261506</v>
      </c>
      <c r="B180">
        <v>0.02</v>
      </c>
      <c r="C180">
        <v>0.1</v>
      </c>
      <c r="D180">
        <f t="shared" si="28"/>
        <v>4.5270008768313819</v>
      </c>
      <c r="E180">
        <f t="shared" si="29"/>
        <v>4.5273892282406978</v>
      </c>
      <c r="F180">
        <f t="shared" si="30"/>
        <v>4.5273886340501734</v>
      </c>
      <c r="G180">
        <f t="shared" si="31"/>
        <v>4.8787037519530001E-2</v>
      </c>
      <c r="H180">
        <f t="shared" si="32"/>
        <v>4.8880415896338694E-2</v>
      </c>
      <c r="I180">
        <f t="shared" si="33"/>
        <v>4.8900127959821023E-2</v>
      </c>
      <c r="J180">
        <f t="shared" si="34"/>
        <v>4.8787037519530001E-2</v>
      </c>
      <c r="K180">
        <v>4.8784930687250545E-2</v>
      </c>
      <c r="L180">
        <f t="shared" si="35"/>
        <v>9.7908712605843107E-5</v>
      </c>
      <c r="M180">
        <f t="shared" si="37"/>
        <v>2.1068322794554062E-6</v>
      </c>
      <c r="N180">
        <f t="shared" si="36"/>
        <v>9.5485209088148892E-5</v>
      </c>
      <c r="O180">
        <f t="shared" si="38"/>
        <v>1.1519727257047752E-4</v>
      </c>
      <c r="P180">
        <f t="shared" si="39"/>
        <v>4.3186128375621649E-3</v>
      </c>
      <c r="Q180">
        <f t="shared" si="40"/>
        <v>0.19572685200740275</v>
      </c>
      <c r="R180">
        <f t="shared" si="41"/>
        <v>0.23613290199996773</v>
      </c>
    </row>
    <row r="181" spans="1:18" x14ac:dyDescent="0.3">
      <c r="A181" s="4">
        <v>261506</v>
      </c>
      <c r="B181">
        <v>0.02</v>
      </c>
      <c r="C181">
        <v>0.5</v>
      </c>
      <c r="D181">
        <f t="shared" si="28"/>
        <v>4.5270008768313819</v>
      </c>
      <c r="E181">
        <f t="shared" si="29"/>
        <v>4.5273892282406978</v>
      </c>
      <c r="F181">
        <f t="shared" si="30"/>
        <v>4.5273886340501734</v>
      </c>
      <c r="G181">
        <f t="shared" si="31"/>
        <v>4.8787037519530001E-2</v>
      </c>
      <c r="H181">
        <f t="shared" si="32"/>
        <v>4.8880415896338694E-2</v>
      </c>
      <c r="I181">
        <f t="shared" si="33"/>
        <v>4.8900127959821023E-2</v>
      </c>
      <c r="J181">
        <f t="shared" si="34"/>
        <v>4.8787037519530001E-2</v>
      </c>
      <c r="K181">
        <v>4.8784930687250545E-2</v>
      </c>
      <c r="L181">
        <f t="shared" si="35"/>
        <v>9.7908712605843107E-5</v>
      </c>
      <c r="M181">
        <f t="shared" si="37"/>
        <v>2.1068322794554062E-6</v>
      </c>
      <c r="N181">
        <f t="shared" si="36"/>
        <v>9.5485209088148892E-5</v>
      </c>
      <c r="O181">
        <f t="shared" si="38"/>
        <v>1.1519727257047752E-4</v>
      </c>
      <c r="P181">
        <f t="shared" si="39"/>
        <v>4.3186128375621649E-3</v>
      </c>
      <c r="Q181">
        <f t="shared" si="40"/>
        <v>0.19572685200740275</v>
      </c>
      <c r="R181">
        <f t="shared" si="41"/>
        <v>0.23613290199996773</v>
      </c>
    </row>
    <row r="182" spans="1:18" x14ac:dyDescent="0.3">
      <c r="A182" s="4">
        <v>382401</v>
      </c>
      <c r="B182">
        <v>0.02</v>
      </c>
      <c r="C182">
        <v>0.05</v>
      </c>
      <c r="D182">
        <f t="shared" si="28"/>
        <v>4.5293155100611751</v>
      </c>
      <c r="E182">
        <f t="shared" si="29"/>
        <v>4.5295793472473447</v>
      </c>
      <c r="F182">
        <f t="shared" si="30"/>
        <v>4.5295790704928907</v>
      </c>
      <c r="G182">
        <f t="shared" si="31"/>
        <v>4.873986358394336E-2</v>
      </c>
      <c r="H182">
        <f t="shared" si="32"/>
        <v>4.8834481014242564E-2</v>
      </c>
      <c r="I182">
        <f t="shared" si="33"/>
        <v>4.8824213690260181E-2</v>
      </c>
      <c r="J182">
        <f t="shared" si="34"/>
        <v>4.873986358394336E-2</v>
      </c>
      <c r="K182">
        <v>4.8737790914733528E-2</v>
      </c>
      <c r="L182">
        <f t="shared" si="35"/>
        <v>9.6414578321990518E-5</v>
      </c>
      <c r="M182">
        <f t="shared" si="37"/>
        <v>2.0726692098321786E-6</v>
      </c>
      <c r="N182">
        <f t="shared" si="36"/>
        <v>9.6690099509036398E-5</v>
      </c>
      <c r="O182">
        <f t="shared" si="38"/>
        <v>8.6422775526652507E-5</v>
      </c>
      <c r="P182">
        <f t="shared" si="39"/>
        <v>4.2526942049103148E-3</v>
      </c>
      <c r="Q182">
        <f t="shared" si="40"/>
        <v>0.19838835058855075</v>
      </c>
      <c r="R182">
        <f t="shared" si="41"/>
        <v>0.17732189724776126</v>
      </c>
    </row>
    <row r="183" spans="1:18" x14ac:dyDescent="0.3">
      <c r="A183" s="4">
        <v>382401</v>
      </c>
      <c r="B183">
        <v>0.02</v>
      </c>
      <c r="C183">
        <v>0.1</v>
      </c>
      <c r="D183">
        <f t="shared" si="28"/>
        <v>4.5293155100611751</v>
      </c>
      <c r="E183">
        <f t="shared" si="29"/>
        <v>4.5295793472473447</v>
      </c>
      <c r="F183">
        <f t="shared" si="30"/>
        <v>4.5295790704928907</v>
      </c>
      <c r="G183">
        <f t="shared" si="31"/>
        <v>4.873986358394336E-2</v>
      </c>
      <c r="H183">
        <f t="shared" si="32"/>
        <v>4.8834481014242564E-2</v>
      </c>
      <c r="I183">
        <f t="shared" si="33"/>
        <v>4.8824213690260181E-2</v>
      </c>
      <c r="J183">
        <f t="shared" si="34"/>
        <v>4.873986358394336E-2</v>
      </c>
      <c r="K183">
        <v>4.8737790914733528E-2</v>
      </c>
      <c r="L183">
        <f t="shared" si="35"/>
        <v>9.6414578321990518E-5</v>
      </c>
      <c r="M183">
        <f t="shared" si="37"/>
        <v>2.0726692098321786E-6</v>
      </c>
      <c r="N183">
        <f t="shared" si="36"/>
        <v>9.6690099509036398E-5</v>
      </c>
      <c r="O183">
        <f t="shared" si="38"/>
        <v>8.6422775526652507E-5</v>
      </c>
      <c r="P183">
        <f t="shared" si="39"/>
        <v>4.2526942049103148E-3</v>
      </c>
      <c r="Q183">
        <f t="shared" si="40"/>
        <v>0.19838835058855075</v>
      </c>
      <c r="R183">
        <f t="shared" si="41"/>
        <v>0.17732189724776126</v>
      </c>
    </row>
    <row r="184" spans="1:18" x14ac:dyDescent="0.3">
      <c r="A184" s="4">
        <v>382401</v>
      </c>
      <c r="B184">
        <v>0.02</v>
      </c>
      <c r="C184">
        <v>0.5</v>
      </c>
      <c r="D184">
        <f t="shared" si="28"/>
        <v>4.5293155100611751</v>
      </c>
      <c r="E184">
        <f t="shared" si="29"/>
        <v>4.5295793472473447</v>
      </c>
      <c r="F184">
        <f t="shared" si="30"/>
        <v>4.5295790704928907</v>
      </c>
      <c r="G184">
        <f t="shared" si="31"/>
        <v>4.873986358394336E-2</v>
      </c>
      <c r="H184">
        <f t="shared" si="32"/>
        <v>4.8834481014242564E-2</v>
      </c>
      <c r="I184">
        <f t="shared" si="33"/>
        <v>4.8824213690260181E-2</v>
      </c>
      <c r="J184">
        <f t="shared" si="34"/>
        <v>4.873986358394336E-2</v>
      </c>
      <c r="K184">
        <v>4.8737790914733528E-2</v>
      </c>
      <c r="L184">
        <f t="shared" si="35"/>
        <v>9.6414578321990518E-5</v>
      </c>
      <c r="M184">
        <f t="shared" si="37"/>
        <v>2.0726692098321786E-6</v>
      </c>
      <c r="N184">
        <f t="shared" si="36"/>
        <v>9.6690099509036398E-5</v>
      </c>
      <c r="O184">
        <f t="shared" si="38"/>
        <v>8.6422775526652507E-5</v>
      </c>
      <c r="P184">
        <f t="shared" si="39"/>
        <v>4.2526942049103148E-3</v>
      </c>
      <c r="Q184">
        <f t="shared" si="40"/>
        <v>0.19838835058855075</v>
      </c>
      <c r="R184">
        <f t="shared" si="41"/>
        <v>0.17732189724776126</v>
      </c>
    </row>
    <row r="185" spans="1:18" x14ac:dyDescent="0.3">
      <c r="A185" s="4">
        <v>559187</v>
      </c>
      <c r="B185">
        <v>0.02</v>
      </c>
      <c r="C185">
        <v>0.05</v>
      </c>
      <c r="D185">
        <f t="shared" si="28"/>
        <v>4.5309019427120791</v>
      </c>
      <c r="E185">
        <f t="shared" si="29"/>
        <v>4.5310815494527885</v>
      </c>
      <c r="F185">
        <f t="shared" si="30"/>
        <v>4.5310814203919936</v>
      </c>
      <c r="G185">
        <f t="shared" si="31"/>
        <v>4.8707548040080227E-2</v>
      </c>
      <c r="H185">
        <f t="shared" si="32"/>
        <v>4.8803033492637427E-2</v>
      </c>
      <c r="I185">
        <f t="shared" si="33"/>
        <v>4.8770209219088242E-2</v>
      </c>
      <c r="J185">
        <f t="shared" si="34"/>
        <v>4.8707548040080227E-2</v>
      </c>
      <c r="K185">
        <v>4.8705498530398982E-2</v>
      </c>
      <c r="L185">
        <f t="shared" si="35"/>
        <v>9.5400630251596397E-5</v>
      </c>
      <c r="M185">
        <f t="shared" si="37"/>
        <v>2.0495096812456204E-6</v>
      </c>
      <c r="N185">
        <f t="shared" si="36"/>
        <v>9.7534962238444989E-5</v>
      </c>
      <c r="O185">
        <f t="shared" si="38"/>
        <v>6.4710688689260942E-5</v>
      </c>
      <c r="P185">
        <f t="shared" si="39"/>
        <v>4.2079636654708341E-3</v>
      </c>
      <c r="Q185">
        <f t="shared" si="40"/>
        <v>0.2002545198825337</v>
      </c>
      <c r="R185">
        <f t="shared" si="41"/>
        <v>0.13286115662869666</v>
      </c>
    </row>
    <row r="186" spans="1:18" x14ac:dyDescent="0.3">
      <c r="A186" s="4">
        <v>559187</v>
      </c>
      <c r="B186">
        <v>0.02</v>
      </c>
      <c r="C186">
        <v>0.1</v>
      </c>
      <c r="D186">
        <f t="shared" si="28"/>
        <v>4.5309019427120791</v>
      </c>
      <c r="E186">
        <f t="shared" si="29"/>
        <v>4.5310815494527885</v>
      </c>
      <c r="F186">
        <f t="shared" si="30"/>
        <v>4.5310814203919936</v>
      </c>
      <c r="G186">
        <f t="shared" si="31"/>
        <v>4.8707548040080227E-2</v>
      </c>
      <c r="H186">
        <f t="shared" si="32"/>
        <v>4.8803033492637427E-2</v>
      </c>
      <c r="I186">
        <f t="shared" si="33"/>
        <v>4.8770209219088242E-2</v>
      </c>
      <c r="J186">
        <f t="shared" si="34"/>
        <v>4.8707548040080227E-2</v>
      </c>
      <c r="K186">
        <v>4.8705498530398982E-2</v>
      </c>
      <c r="L186">
        <f t="shared" si="35"/>
        <v>9.5400630251596397E-5</v>
      </c>
      <c r="M186">
        <f t="shared" si="37"/>
        <v>2.0495096812456204E-6</v>
      </c>
      <c r="N186">
        <f t="shared" si="36"/>
        <v>9.7534962238444989E-5</v>
      </c>
      <c r="O186">
        <f t="shared" si="38"/>
        <v>6.4710688689260942E-5</v>
      </c>
      <c r="P186">
        <f t="shared" si="39"/>
        <v>4.2079636654708341E-3</v>
      </c>
      <c r="Q186">
        <f t="shared" si="40"/>
        <v>0.2002545198825337</v>
      </c>
      <c r="R186">
        <f t="shared" si="41"/>
        <v>0.13286115662869666</v>
      </c>
    </row>
    <row r="187" spans="1:18" x14ac:dyDescent="0.3">
      <c r="A187" s="4">
        <v>559187</v>
      </c>
      <c r="B187">
        <v>0.02</v>
      </c>
      <c r="C187">
        <v>0.5</v>
      </c>
      <c r="D187">
        <f t="shared" si="28"/>
        <v>4.5309019427120791</v>
      </c>
      <c r="E187">
        <f t="shared" si="29"/>
        <v>4.5310815494527885</v>
      </c>
      <c r="F187">
        <f t="shared" si="30"/>
        <v>4.5310814203919936</v>
      </c>
      <c r="G187">
        <f t="shared" si="31"/>
        <v>4.8707548040080227E-2</v>
      </c>
      <c r="H187">
        <f t="shared" si="32"/>
        <v>4.8803033492637427E-2</v>
      </c>
      <c r="I187">
        <f t="shared" si="33"/>
        <v>4.8770209219088242E-2</v>
      </c>
      <c r="J187">
        <f t="shared" si="34"/>
        <v>4.8707548040080227E-2</v>
      </c>
      <c r="K187">
        <v>4.8705498530398982E-2</v>
      </c>
      <c r="L187">
        <f t="shared" si="35"/>
        <v>9.5400630251596397E-5</v>
      </c>
      <c r="M187">
        <f t="shared" si="37"/>
        <v>2.0495096812456204E-6</v>
      </c>
      <c r="N187">
        <f t="shared" si="36"/>
        <v>9.7534962238444989E-5</v>
      </c>
      <c r="O187">
        <f t="shared" si="38"/>
        <v>6.4710688689260942E-5</v>
      </c>
      <c r="P187">
        <f t="shared" si="39"/>
        <v>4.2079636654708341E-3</v>
      </c>
      <c r="Q187">
        <f t="shared" si="40"/>
        <v>0.2002545198825337</v>
      </c>
      <c r="R187">
        <f t="shared" si="41"/>
        <v>0.13286115662869666</v>
      </c>
    </row>
    <row r="188" spans="1:18" x14ac:dyDescent="0.3">
      <c r="A188" s="4">
        <v>817703</v>
      </c>
      <c r="B188">
        <v>0.02</v>
      </c>
      <c r="C188">
        <v>0.05</v>
      </c>
      <c r="D188">
        <f t="shared" si="28"/>
        <v>4.53198850069169</v>
      </c>
      <c r="E188">
        <f t="shared" si="29"/>
        <v>4.5321109401059747</v>
      </c>
      <c r="F188">
        <f t="shared" si="30"/>
        <v>4.5321108798681706</v>
      </c>
      <c r="G188">
        <f t="shared" si="31"/>
        <v>4.8685422919899524E-2</v>
      </c>
      <c r="H188">
        <f t="shared" si="32"/>
        <v>4.8781511711135324E-2</v>
      </c>
      <c r="I188">
        <f t="shared" si="33"/>
        <v>4.8731807404954093E-2</v>
      </c>
      <c r="J188">
        <f t="shared" si="34"/>
        <v>4.8685422919899524E-2</v>
      </c>
      <c r="K188">
        <v>4.8683389153224163E-2</v>
      </c>
      <c r="L188">
        <f t="shared" si="35"/>
        <v>9.4710892546423509E-5</v>
      </c>
      <c r="M188">
        <f t="shared" si="37"/>
        <v>2.0337666753605932E-6</v>
      </c>
      <c r="N188">
        <f t="shared" si="36"/>
        <v>9.8122557911160813E-5</v>
      </c>
      <c r="O188">
        <f t="shared" si="38"/>
        <v>4.8418251729930029E-5</v>
      </c>
      <c r="P188">
        <f t="shared" si="39"/>
        <v>4.1775371656225429E-3</v>
      </c>
      <c r="Q188">
        <f t="shared" si="40"/>
        <v>0.20155243835291289</v>
      </c>
      <c r="R188">
        <f t="shared" si="41"/>
        <v>9.9455384212344677E-2</v>
      </c>
    </row>
    <row r="189" spans="1:18" x14ac:dyDescent="0.3">
      <c r="A189" s="4">
        <v>817703</v>
      </c>
      <c r="B189">
        <v>0.02</v>
      </c>
      <c r="C189">
        <v>0.1</v>
      </c>
      <c r="D189">
        <f t="shared" si="28"/>
        <v>4.53198850069169</v>
      </c>
      <c r="E189">
        <f t="shared" si="29"/>
        <v>4.5321109401059747</v>
      </c>
      <c r="F189">
        <f t="shared" si="30"/>
        <v>4.5321108798681706</v>
      </c>
      <c r="G189">
        <f t="shared" si="31"/>
        <v>4.8685422919899524E-2</v>
      </c>
      <c r="H189">
        <f t="shared" si="32"/>
        <v>4.8781511711135324E-2</v>
      </c>
      <c r="I189">
        <f t="shared" si="33"/>
        <v>4.8731807404954093E-2</v>
      </c>
      <c r="J189">
        <f t="shared" si="34"/>
        <v>4.8685422919899524E-2</v>
      </c>
      <c r="K189">
        <v>4.8683389153224163E-2</v>
      </c>
      <c r="L189">
        <f t="shared" si="35"/>
        <v>9.4710892546423509E-5</v>
      </c>
      <c r="M189">
        <f t="shared" si="37"/>
        <v>2.0337666753605932E-6</v>
      </c>
      <c r="N189">
        <f t="shared" si="36"/>
        <v>9.8122557911160813E-5</v>
      </c>
      <c r="O189">
        <f t="shared" si="38"/>
        <v>4.8418251729930029E-5</v>
      </c>
      <c r="P189">
        <f t="shared" si="39"/>
        <v>4.1775371656225429E-3</v>
      </c>
      <c r="Q189">
        <f t="shared" si="40"/>
        <v>0.20155243835291289</v>
      </c>
      <c r="R189">
        <f t="shared" si="41"/>
        <v>9.9455384212344677E-2</v>
      </c>
    </row>
    <row r="190" spans="1:18" x14ac:dyDescent="0.3">
      <c r="A190" s="4">
        <v>817703</v>
      </c>
      <c r="B190">
        <v>0.02</v>
      </c>
      <c r="C190">
        <v>0.5</v>
      </c>
      <c r="D190">
        <f t="shared" si="28"/>
        <v>4.53198850069169</v>
      </c>
      <c r="E190">
        <f t="shared" si="29"/>
        <v>4.5321109401059747</v>
      </c>
      <c r="F190">
        <f t="shared" si="30"/>
        <v>4.5321108798681706</v>
      </c>
      <c r="G190">
        <f t="shared" si="31"/>
        <v>4.8685422919899524E-2</v>
      </c>
      <c r="H190">
        <f t="shared" si="32"/>
        <v>4.8781511711135324E-2</v>
      </c>
      <c r="I190">
        <f t="shared" si="33"/>
        <v>4.8731807404954093E-2</v>
      </c>
      <c r="J190">
        <f t="shared" si="34"/>
        <v>4.8685422919899524E-2</v>
      </c>
      <c r="K190">
        <v>4.8683389153224163E-2</v>
      </c>
      <c r="L190">
        <f t="shared" si="35"/>
        <v>9.4710892546423509E-5</v>
      </c>
      <c r="M190">
        <f t="shared" si="37"/>
        <v>2.0337666753605932E-6</v>
      </c>
      <c r="N190">
        <f t="shared" si="36"/>
        <v>9.8122557911160813E-5</v>
      </c>
      <c r="O190">
        <f t="shared" si="38"/>
        <v>4.8418251729930029E-5</v>
      </c>
      <c r="P190">
        <f t="shared" si="39"/>
        <v>4.1775371656225429E-3</v>
      </c>
      <c r="Q190">
        <f t="shared" si="40"/>
        <v>0.20155243835291289</v>
      </c>
      <c r="R190">
        <f t="shared" si="41"/>
        <v>9.9455384212344677E-2</v>
      </c>
    </row>
    <row r="191" spans="1:18" x14ac:dyDescent="0.3">
      <c r="A191" s="4">
        <v>1195732</v>
      </c>
      <c r="B191">
        <v>0.02</v>
      </c>
      <c r="C191">
        <v>0.05</v>
      </c>
      <c r="D191">
        <f t="shared" si="28"/>
        <v>4.5327323268051467</v>
      </c>
      <c r="E191">
        <f t="shared" si="29"/>
        <v>4.5328158765828057</v>
      </c>
      <c r="F191">
        <f t="shared" si="30"/>
        <v>4.5328158484503653</v>
      </c>
      <c r="G191">
        <f t="shared" si="31"/>
        <v>4.867028044564687E-2</v>
      </c>
      <c r="H191">
        <f t="shared" si="32"/>
        <v>4.8766786404845913E-2</v>
      </c>
      <c r="I191">
        <f t="shared" si="33"/>
        <v>4.8704508783618643E-2</v>
      </c>
      <c r="J191">
        <f t="shared" si="34"/>
        <v>4.867028044564687E-2</v>
      </c>
      <c r="K191">
        <v>4.8668257400613014E-2</v>
      </c>
      <c r="L191">
        <f t="shared" si="35"/>
        <v>9.42409227304708E-5</v>
      </c>
      <c r="M191">
        <f t="shared" si="37"/>
        <v>2.0230450338554196E-6</v>
      </c>
      <c r="N191">
        <f t="shared" si="36"/>
        <v>9.8529004232898731E-5</v>
      </c>
      <c r="O191">
        <f t="shared" si="38"/>
        <v>3.6251383005628246E-5</v>
      </c>
      <c r="P191">
        <f t="shared" si="39"/>
        <v>4.1568059797224988E-3</v>
      </c>
      <c r="Q191">
        <f t="shared" si="40"/>
        <v>0.20245024066067688</v>
      </c>
      <c r="R191">
        <f t="shared" si="41"/>
        <v>7.44867084663106E-2</v>
      </c>
    </row>
    <row r="192" spans="1:18" x14ac:dyDescent="0.3">
      <c r="A192" s="4">
        <v>1195732</v>
      </c>
      <c r="B192">
        <v>0.02</v>
      </c>
      <c r="C192">
        <v>0.1</v>
      </c>
      <c r="D192">
        <f t="shared" si="28"/>
        <v>4.5327323268051467</v>
      </c>
      <c r="E192">
        <f t="shared" si="29"/>
        <v>4.5328158765828057</v>
      </c>
      <c r="F192">
        <f t="shared" si="30"/>
        <v>4.5328158484503653</v>
      </c>
      <c r="G192">
        <f t="shared" si="31"/>
        <v>4.867028044564687E-2</v>
      </c>
      <c r="H192">
        <f t="shared" si="32"/>
        <v>4.8766786404845913E-2</v>
      </c>
      <c r="I192">
        <f t="shared" si="33"/>
        <v>4.8704508783618643E-2</v>
      </c>
      <c r="J192">
        <f t="shared" si="34"/>
        <v>4.867028044564687E-2</v>
      </c>
      <c r="K192">
        <v>4.8668257400613014E-2</v>
      </c>
      <c r="L192">
        <f t="shared" si="35"/>
        <v>9.42409227304708E-5</v>
      </c>
      <c r="M192">
        <f t="shared" si="37"/>
        <v>2.0230450338554196E-6</v>
      </c>
      <c r="N192">
        <f t="shared" si="36"/>
        <v>9.8529004232898731E-5</v>
      </c>
      <c r="O192">
        <f t="shared" si="38"/>
        <v>3.6251383005628246E-5</v>
      </c>
      <c r="P192">
        <f t="shared" si="39"/>
        <v>4.1568059797224988E-3</v>
      </c>
      <c r="Q192">
        <f t="shared" si="40"/>
        <v>0.20245024066067688</v>
      </c>
      <c r="R192">
        <f t="shared" si="41"/>
        <v>7.44867084663106E-2</v>
      </c>
    </row>
    <row r="193" spans="1:18" x14ac:dyDescent="0.3">
      <c r="A193" s="4">
        <v>1195732</v>
      </c>
      <c r="B193">
        <v>0.02</v>
      </c>
      <c r="C193">
        <v>0.5</v>
      </c>
      <c r="D193">
        <f t="shared" si="28"/>
        <v>4.5327323268051467</v>
      </c>
      <c r="E193">
        <f t="shared" si="29"/>
        <v>4.5328158765828057</v>
      </c>
      <c r="F193">
        <f t="shared" si="30"/>
        <v>4.5328158484503653</v>
      </c>
      <c r="G193">
        <f t="shared" si="31"/>
        <v>4.867028044564687E-2</v>
      </c>
      <c r="H193">
        <f t="shared" si="32"/>
        <v>4.8766786404845913E-2</v>
      </c>
      <c r="I193">
        <f t="shared" si="33"/>
        <v>4.8704508783618643E-2</v>
      </c>
      <c r="J193">
        <f t="shared" si="34"/>
        <v>4.867028044564687E-2</v>
      </c>
      <c r="K193">
        <v>4.8668257400613014E-2</v>
      </c>
      <c r="L193">
        <f t="shared" si="35"/>
        <v>9.42409227304708E-5</v>
      </c>
      <c r="M193">
        <f t="shared" si="37"/>
        <v>2.0230450338554196E-6</v>
      </c>
      <c r="N193">
        <f t="shared" si="36"/>
        <v>9.8529004232898731E-5</v>
      </c>
      <c r="O193">
        <f t="shared" si="38"/>
        <v>3.6251383005628246E-5</v>
      </c>
      <c r="P193">
        <f t="shared" si="39"/>
        <v>4.1568059797224988E-3</v>
      </c>
      <c r="Q193">
        <f t="shared" si="40"/>
        <v>0.20245024066067688</v>
      </c>
      <c r="R193">
        <f t="shared" si="41"/>
        <v>7.44867084663106E-2</v>
      </c>
    </row>
    <row r="194" spans="1:18" x14ac:dyDescent="0.3">
      <c r="A194" s="4">
        <v>1748526</v>
      </c>
      <c r="B194">
        <v>0.02</v>
      </c>
      <c r="C194">
        <v>0.05</v>
      </c>
      <c r="D194">
        <f t="shared" ref="D194:D257" si="42">-2*LOG10(B194/3.7 + 12/A194)</f>
        <v>4.5332413602794643</v>
      </c>
      <c r="E194">
        <f t="shared" ref="E194:E257" si="43">-2*LOG10(B194/3.7 + 2.51*D194/A194)</f>
        <v>4.5332984112632637</v>
      </c>
      <c r="F194">
        <f t="shared" ref="F194:F257" si="44">-2*LOG10(B194/3.7 + 2.51*E194/A194)</f>
        <v>4.5332983981192418</v>
      </c>
      <c r="G194">
        <f t="shared" ref="G194:G257" si="45">1/POWER(D194 - POWER(E194-D194, 2)/(F194-2*E194+D194), 2)</f>
        <v>4.8659919522823926E-2</v>
      </c>
      <c r="H194">
        <f t="shared" ref="H194:H257" si="46">1/POWER(-1.8*LOG10(POWER(B194/3.7,1.11) + 6.9/A194), 2)</f>
        <v>4.8756712908850822E-2</v>
      </c>
      <c r="I194">
        <f t="shared" ref="I194:I257" si="47">0.25/POWER(LOG10(B194/3.7 + 5.74/POWER(A194,0.9)), 2)</f>
        <v>4.868510720834645E-2</v>
      </c>
      <c r="J194">
        <f t="shared" ref="J194:J257" si="48">G194</f>
        <v>4.8659919522823926E-2</v>
      </c>
      <c r="K194">
        <v>4.8657903789147527E-2</v>
      </c>
      <c r="L194">
        <f t="shared" ref="L194:L257" si="49">1/SQRT(K194) + 2*LOG10(B194/3.7 + 2.51/(A194*SQRT(K194)))</f>
        <v>9.3920331226016174E-5</v>
      </c>
      <c r="M194">
        <f t="shared" si="37"/>
        <v>2.0157336763984568E-6</v>
      </c>
      <c r="N194">
        <f t="shared" ref="N194:N257" si="50">H194-K194</f>
        <v>9.8809119703294201E-5</v>
      </c>
      <c r="O194">
        <f t="shared" si="38"/>
        <v>2.7203419198922052E-5</v>
      </c>
      <c r="P194">
        <f t="shared" si="39"/>
        <v>4.142664437690056E-3</v>
      </c>
      <c r="Q194">
        <f t="shared" si="40"/>
        <v>0.20306900217376853</v>
      </c>
      <c r="R194">
        <f t="shared" si="41"/>
        <v>5.5907503366368606E-2</v>
      </c>
    </row>
    <row r="195" spans="1:18" x14ac:dyDescent="0.3">
      <c r="A195" s="4">
        <v>1748526</v>
      </c>
      <c r="B195">
        <v>0.02</v>
      </c>
      <c r="C195">
        <v>0.1</v>
      </c>
      <c r="D195">
        <f t="shared" si="42"/>
        <v>4.5332413602794643</v>
      </c>
      <c r="E195">
        <f t="shared" si="43"/>
        <v>4.5332984112632637</v>
      </c>
      <c r="F195">
        <f t="shared" si="44"/>
        <v>4.5332983981192418</v>
      </c>
      <c r="G195">
        <f t="shared" si="45"/>
        <v>4.8659919522823926E-2</v>
      </c>
      <c r="H195">
        <f t="shared" si="46"/>
        <v>4.8756712908850822E-2</v>
      </c>
      <c r="I195">
        <f t="shared" si="47"/>
        <v>4.868510720834645E-2</v>
      </c>
      <c r="J195">
        <f t="shared" si="48"/>
        <v>4.8659919522823926E-2</v>
      </c>
      <c r="K195">
        <v>4.8657903789147527E-2</v>
      </c>
      <c r="L195">
        <f t="shared" si="49"/>
        <v>9.3920331226016174E-5</v>
      </c>
      <c r="M195">
        <f t="shared" ref="M195:M258" si="51">G195-K195</f>
        <v>2.0157336763984568E-6</v>
      </c>
      <c r="N195">
        <f t="shared" si="50"/>
        <v>9.8809119703294201E-5</v>
      </c>
      <c r="O195">
        <f t="shared" ref="O195:O258" si="52">I195-K195</f>
        <v>2.7203419198922052E-5</v>
      </c>
      <c r="P195">
        <f t="shared" ref="P195:P258" si="53">100*(ABS(G195-K195))/K195</f>
        <v>4.142664437690056E-3</v>
      </c>
      <c r="Q195">
        <f t="shared" ref="Q195:Q258" si="54">100*(ABS(H195-K195)/K195)</f>
        <v>0.20306900217376853</v>
      </c>
      <c r="R195">
        <f t="shared" ref="R195:R258" si="55">100*ABS(I195-K195)/K195</f>
        <v>5.5907503366368606E-2</v>
      </c>
    </row>
    <row r="196" spans="1:18" x14ac:dyDescent="0.3">
      <c r="A196" s="4">
        <v>1748526</v>
      </c>
      <c r="B196">
        <v>0.02</v>
      </c>
      <c r="C196">
        <v>0.5</v>
      </c>
      <c r="D196">
        <f t="shared" si="42"/>
        <v>4.5332413602794643</v>
      </c>
      <c r="E196">
        <f t="shared" si="43"/>
        <v>4.5332984112632637</v>
      </c>
      <c r="F196">
        <f t="shared" si="44"/>
        <v>4.5332983981192418</v>
      </c>
      <c r="G196">
        <f t="shared" si="45"/>
        <v>4.8659919522823926E-2</v>
      </c>
      <c r="H196">
        <f t="shared" si="46"/>
        <v>4.8756712908850822E-2</v>
      </c>
      <c r="I196">
        <f t="shared" si="47"/>
        <v>4.868510720834645E-2</v>
      </c>
      <c r="J196">
        <f t="shared" si="48"/>
        <v>4.8659919522823926E-2</v>
      </c>
      <c r="K196">
        <v>4.8657903789147527E-2</v>
      </c>
      <c r="L196">
        <f t="shared" si="49"/>
        <v>9.3920331226016174E-5</v>
      </c>
      <c r="M196">
        <f t="shared" si="51"/>
        <v>2.0157336763984568E-6</v>
      </c>
      <c r="N196">
        <f t="shared" si="50"/>
        <v>9.8809119703294201E-5</v>
      </c>
      <c r="O196">
        <f t="shared" si="52"/>
        <v>2.7203419198922052E-5</v>
      </c>
      <c r="P196">
        <f t="shared" si="53"/>
        <v>4.142664437690056E-3</v>
      </c>
      <c r="Q196">
        <f t="shared" si="54"/>
        <v>0.20306900217376853</v>
      </c>
      <c r="R196">
        <f t="shared" si="55"/>
        <v>5.5907503366368606E-2</v>
      </c>
    </row>
    <row r="197" spans="1:18" x14ac:dyDescent="0.3">
      <c r="A197" s="4">
        <v>2556881</v>
      </c>
      <c r="B197">
        <v>0.02</v>
      </c>
      <c r="C197">
        <v>0.05</v>
      </c>
      <c r="D197">
        <f t="shared" si="42"/>
        <v>4.5335896356938026</v>
      </c>
      <c r="E197">
        <f t="shared" si="43"/>
        <v>4.5336286104234249</v>
      </c>
      <c r="F197">
        <f t="shared" si="44"/>
        <v>4.5336286042805041</v>
      </c>
      <c r="G197">
        <f t="shared" si="45"/>
        <v>4.8652831505084891E-2</v>
      </c>
      <c r="H197">
        <f t="shared" si="46"/>
        <v>4.8749822454204943E-2</v>
      </c>
      <c r="I197">
        <f t="shared" si="47"/>
        <v>4.8671320293074367E-2</v>
      </c>
      <c r="J197">
        <f t="shared" si="48"/>
        <v>4.8652831505084891E-2</v>
      </c>
      <c r="K197">
        <v>4.8650820761645661E-2</v>
      </c>
      <c r="L197">
        <f t="shared" si="49"/>
        <v>9.3701467099194247E-5</v>
      </c>
      <c r="M197">
        <f t="shared" si="51"/>
        <v>2.0107434392305223E-6</v>
      </c>
      <c r="N197">
        <f t="shared" si="50"/>
        <v>9.9001692559282095E-5</v>
      </c>
      <c r="O197">
        <f t="shared" si="52"/>
        <v>2.0499531428706808E-5</v>
      </c>
      <c r="P197">
        <f t="shared" si="53"/>
        <v>4.1330103125736192E-3</v>
      </c>
      <c r="Q197">
        <f t="shared" si="54"/>
        <v>0.20349439333062808</v>
      </c>
      <c r="R197">
        <f t="shared" si="55"/>
        <v>4.2136044382765706E-2</v>
      </c>
    </row>
    <row r="198" spans="1:18" x14ac:dyDescent="0.3">
      <c r="A198" s="4">
        <v>2556881</v>
      </c>
      <c r="B198">
        <v>0.02</v>
      </c>
      <c r="C198">
        <v>0.1</v>
      </c>
      <c r="D198">
        <f t="shared" si="42"/>
        <v>4.5335896356938026</v>
      </c>
      <c r="E198">
        <f t="shared" si="43"/>
        <v>4.5336286104234249</v>
      </c>
      <c r="F198">
        <f t="shared" si="44"/>
        <v>4.5336286042805041</v>
      </c>
      <c r="G198">
        <f t="shared" si="45"/>
        <v>4.8652831505084891E-2</v>
      </c>
      <c r="H198">
        <f t="shared" si="46"/>
        <v>4.8749822454204943E-2</v>
      </c>
      <c r="I198">
        <f t="shared" si="47"/>
        <v>4.8671320293074367E-2</v>
      </c>
      <c r="J198">
        <f t="shared" si="48"/>
        <v>4.8652831505084891E-2</v>
      </c>
      <c r="K198">
        <v>4.8650820761645661E-2</v>
      </c>
      <c r="L198">
        <f t="shared" si="49"/>
        <v>9.3701467099194247E-5</v>
      </c>
      <c r="M198">
        <f t="shared" si="51"/>
        <v>2.0107434392305223E-6</v>
      </c>
      <c r="N198">
        <f t="shared" si="50"/>
        <v>9.9001692559282095E-5</v>
      </c>
      <c r="O198">
        <f t="shared" si="52"/>
        <v>2.0499531428706808E-5</v>
      </c>
      <c r="P198">
        <f t="shared" si="53"/>
        <v>4.1330103125736192E-3</v>
      </c>
      <c r="Q198">
        <f t="shared" si="54"/>
        <v>0.20349439333062808</v>
      </c>
      <c r="R198">
        <f t="shared" si="55"/>
        <v>4.2136044382765706E-2</v>
      </c>
    </row>
    <row r="199" spans="1:18" x14ac:dyDescent="0.3">
      <c r="A199" s="4">
        <v>2556881</v>
      </c>
      <c r="B199">
        <v>0.02</v>
      </c>
      <c r="C199">
        <v>0.5</v>
      </c>
      <c r="D199">
        <f t="shared" si="42"/>
        <v>4.5335896356938026</v>
      </c>
      <c r="E199">
        <f t="shared" si="43"/>
        <v>4.5336286104234249</v>
      </c>
      <c r="F199">
        <f t="shared" si="44"/>
        <v>4.5336286042805041</v>
      </c>
      <c r="G199">
        <f t="shared" si="45"/>
        <v>4.8652831505084891E-2</v>
      </c>
      <c r="H199">
        <f t="shared" si="46"/>
        <v>4.8749822454204943E-2</v>
      </c>
      <c r="I199">
        <f t="shared" si="47"/>
        <v>4.8671320293074367E-2</v>
      </c>
      <c r="J199">
        <f t="shared" si="48"/>
        <v>4.8652831505084891E-2</v>
      </c>
      <c r="K199">
        <v>4.8650820761645661E-2</v>
      </c>
      <c r="L199">
        <f t="shared" si="49"/>
        <v>9.3701467099194247E-5</v>
      </c>
      <c r="M199">
        <f t="shared" si="51"/>
        <v>2.0107434392305223E-6</v>
      </c>
      <c r="N199">
        <f t="shared" si="50"/>
        <v>9.9001692559282095E-5</v>
      </c>
      <c r="O199">
        <f t="shared" si="52"/>
        <v>2.0499531428706808E-5</v>
      </c>
      <c r="P199">
        <f t="shared" si="53"/>
        <v>4.1330103125736192E-3</v>
      </c>
      <c r="Q199">
        <f t="shared" si="54"/>
        <v>0.20349439333062808</v>
      </c>
      <c r="R199">
        <f t="shared" si="55"/>
        <v>4.2136044382765706E-2</v>
      </c>
    </row>
    <row r="200" spans="1:18" x14ac:dyDescent="0.3">
      <c r="A200" s="4">
        <v>3738942</v>
      </c>
      <c r="B200">
        <v>0.02</v>
      </c>
      <c r="C200">
        <v>0.05</v>
      </c>
      <c r="D200">
        <f t="shared" si="42"/>
        <v>4.533827884413915</v>
      </c>
      <c r="E200">
        <f t="shared" si="43"/>
        <v>4.5338545187769483</v>
      </c>
      <c r="F200">
        <f t="shared" si="44"/>
        <v>4.533854515905448</v>
      </c>
      <c r="G200">
        <f t="shared" si="45"/>
        <v>4.8647983106743641E-2</v>
      </c>
      <c r="H200">
        <f t="shared" si="46"/>
        <v>4.8745109630450381E-2</v>
      </c>
      <c r="I200">
        <f t="shared" si="47"/>
        <v>4.8661524293179187E-2</v>
      </c>
      <c r="J200">
        <f t="shared" si="48"/>
        <v>4.8647983106743641E-2</v>
      </c>
      <c r="K200">
        <v>4.8645975771370295E-2</v>
      </c>
      <c r="L200">
        <f t="shared" si="49"/>
        <v>9.3551971167116221E-5</v>
      </c>
      <c r="M200">
        <f t="shared" si="51"/>
        <v>2.0073353733454646E-6</v>
      </c>
      <c r="N200">
        <f t="shared" si="50"/>
        <v>9.9133859080086095E-5</v>
      </c>
      <c r="O200">
        <f t="shared" si="52"/>
        <v>1.554852180889188E-5</v>
      </c>
      <c r="P200">
        <f t="shared" si="53"/>
        <v>4.1264160940663987E-3</v>
      </c>
      <c r="Q200">
        <f t="shared" si="54"/>
        <v>0.20378635130273104</v>
      </c>
      <c r="R200">
        <f t="shared" si="55"/>
        <v>3.1962606489728755E-2</v>
      </c>
    </row>
    <row r="201" spans="1:18" x14ac:dyDescent="0.3">
      <c r="A201" s="4">
        <v>3738942</v>
      </c>
      <c r="B201">
        <v>0.02</v>
      </c>
      <c r="C201">
        <v>0.1</v>
      </c>
      <c r="D201">
        <f t="shared" si="42"/>
        <v>4.533827884413915</v>
      </c>
      <c r="E201">
        <f t="shared" si="43"/>
        <v>4.5338545187769483</v>
      </c>
      <c r="F201">
        <f t="shared" si="44"/>
        <v>4.533854515905448</v>
      </c>
      <c r="G201">
        <f t="shared" si="45"/>
        <v>4.8647983106743641E-2</v>
      </c>
      <c r="H201">
        <f t="shared" si="46"/>
        <v>4.8745109630450381E-2</v>
      </c>
      <c r="I201">
        <f t="shared" si="47"/>
        <v>4.8661524293179187E-2</v>
      </c>
      <c r="J201">
        <f t="shared" si="48"/>
        <v>4.8647983106743641E-2</v>
      </c>
      <c r="K201">
        <v>4.8645975771370295E-2</v>
      </c>
      <c r="L201">
        <f t="shared" si="49"/>
        <v>9.3551971167116221E-5</v>
      </c>
      <c r="M201">
        <f t="shared" si="51"/>
        <v>2.0073353733454646E-6</v>
      </c>
      <c r="N201">
        <f t="shared" si="50"/>
        <v>9.9133859080086095E-5</v>
      </c>
      <c r="O201">
        <f t="shared" si="52"/>
        <v>1.554852180889188E-5</v>
      </c>
      <c r="P201">
        <f t="shared" si="53"/>
        <v>4.1264160940663987E-3</v>
      </c>
      <c r="Q201">
        <f t="shared" si="54"/>
        <v>0.20378635130273104</v>
      </c>
      <c r="R201">
        <f t="shared" si="55"/>
        <v>3.1962606489728755E-2</v>
      </c>
    </row>
    <row r="202" spans="1:18" x14ac:dyDescent="0.3">
      <c r="A202" s="4">
        <v>3738942</v>
      </c>
      <c r="B202">
        <v>0.02</v>
      </c>
      <c r="C202">
        <v>0.5</v>
      </c>
      <c r="D202">
        <f t="shared" si="42"/>
        <v>4.533827884413915</v>
      </c>
      <c r="E202">
        <f t="shared" si="43"/>
        <v>4.5338545187769483</v>
      </c>
      <c r="F202">
        <f t="shared" si="44"/>
        <v>4.533854515905448</v>
      </c>
      <c r="G202">
        <f t="shared" si="45"/>
        <v>4.8647983106743641E-2</v>
      </c>
      <c r="H202">
        <f t="shared" si="46"/>
        <v>4.8745109630450381E-2</v>
      </c>
      <c r="I202">
        <f t="shared" si="47"/>
        <v>4.8661524293179187E-2</v>
      </c>
      <c r="J202">
        <f t="shared" si="48"/>
        <v>4.8647983106743641E-2</v>
      </c>
      <c r="K202">
        <v>4.8645975771370295E-2</v>
      </c>
      <c r="L202">
        <f t="shared" si="49"/>
        <v>9.3551971167116221E-5</v>
      </c>
      <c r="M202">
        <f t="shared" si="51"/>
        <v>2.0073353733454646E-6</v>
      </c>
      <c r="N202">
        <f t="shared" si="50"/>
        <v>9.9133859080086095E-5</v>
      </c>
      <c r="O202">
        <f t="shared" si="52"/>
        <v>1.554852180889188E-5</v>
      </c>
      <c r="P202">
        <f t="shared" si="53"/>
        <v>4.1264160940663987E-3</v>
      </c>
      <c r="Q202">
        <f t="shared" si="54"/>
        <v>0.20378635130273104</v>
      </c>
      <c r="R202">
        <f t="shared" si="55"/>
        <v>3.1962606489728755E-2</v>
      </c>
    </row>
    <row r="203" spans="1:18" x14ac:dyDescent="0.3">
      <c r="A203" s="4">
        <v>5467477</v>
      </c>
      <c r="B203">
        <v>0.02</v>
      </c>
      <c r="C203">
        <v>0.05</v>
      </c>
      <c r="D203">
        <f t="shared" si="42"/>
        <v>4.5339908488058018</v>
      </c>
      <c r="E203">
        <f t="shared" si="43"/>
        <v>4.534009054065506</v>
      </c>
      <c r="F203">
        <f t="shared" si="44"/>
        <v>4.5340090527230421</v>
      </c>
      <c r="G203">
        <f t="shared" si="45"/>
        <v>4.8644666934996229E-2</v>
      </c>
      <c r="H203">
        <f t="shared" si="46"/>
        <v>4.8741886392066461E-2</v>
      </c>
      <c r="I203">
        <f t="shared" si="47"/>
        <v>4.8654564483042582E-2</v>
      </c>
      <c r="J203">
        <f t="shared" si="48"/>
        <v>4.8644666934996229E-2</v>
      </c>
      <c r="K203">
        <v>4.8642661928125719E-2</v>
      </c>
      <c r="L203">
        <f t="shared" si="49"/>
        <v>9.3449819683399937E-5</v>
      </c>
      <c r="M203">
        <f t="shared" si="51"/>
        <v>2.0050068705104729E-6</v>
      </c>
      <c r="N203">
        <f t="shared" si="50"/>
        <v>9.9224463940741914E-5</v>
      </c>
      <c r="O203">
        <f t="shared" si="52"/>
        <v>1.1902554916863595E-5</v>
      </c>
      <c r="P203">
        <f t="shared" si="53"/>
        <v>4.1219102553907644E-3</v>
      </c>
      <c r="Q203">
        <f t="shared" si="54"/>
        <v>0.20398650075391789</v>
      </c>
      <c r="R203">
        <f t="shared" si="55"/>
        <v>2.4469374094803407E-2</v>
      </c>
    </row>
    <row r="204" spans="1:18" x14ac:dyDescent="0.3">
      <c r="A204" s="4">
        <v>5467477</v>
      </c>
      <c r="B204">
        <v>0.02</v>
      </c>
      <c r="C204">
        <v>0.1</v>
      </c>
      <c r="D204">
        <f t="shared" si="42"/>
        <v>4.5339908488058018</v>
      </c>
      <c r="E204">
        <f t="shared" si="43"/>
        <v>4.534009054065506</v>
      </c>
      <c r="F204">
        <f t="shared" si="44"/>
        <v>4.5340090527230421</v>
      </c>
      <c r="G204">
        <f t="shared" si="45"/>
        <v>4.8644666934996229E-2</v>
      </c>
      <c r="H204">
        <f t="shared" si="46"/>
        <v>4.8741886392066461E-2</v>
      </c>
      <c r="I204">
        <f t="shared" si="47"/>
        <v>4.8654564483042582E-2</v>
      </c>
      <c r="J204">
        <f t="shared" si="48"/>
        <v>4.8644666934996229E-2</v>
      </c>
      <c r="K204">
        <v>4.8642661928125719E-2</v>
      </c>
      <c r="L204">
        <f t="shared" si="49"/>
        <v>9.3449819683399937E-5</v>
      </c>
      <c r="M204">
        <f t="shared" si="51"/>
        <v>2.0050068705104729E-6</v>
      </c>
      <c r="N204">
        <f t="shared" si="50"/>
        <v>9.9224463940741914E-5</v>
      </c>
      <c r="O204">
        <f t="shared" si="52"/>
        <v>1.1902554916863595E-5</v>
      </c>
      <c r="P204">
        <f t="shared" si="53"/>
        <v>4.1219102553907644E-3</v>
      </c>
      <c r="Q204">
        <f t="shared" si="54"/>
        <v>0.20398650075391789</v>
      </c>
      <c r="R204">
        <f t="shared" si="55"/>
        <v>2.4469374094803407E-2</v>
      </c>
    </row>
    <row r="205" spans="1:18" x14ac:dyDescent="0.3">
      <c r="A205" s="4">
        <v>5467477</v>
      </c>
      <c r="B205">
        <v>0.02</v>
      </c>
      <c r="C205">
        <v>0.5</v>
      </c>
      <c r="D205">
        <f t="shared" si="42"/>
        <v>4.5339908488058018</v>
      </c>
      <c r="E205">
        <f t="shared" si="43"/>
        <v>4.534009054065506</v>
      </c>
      <c r="F205">
        <f t="shared" si="44"/>
        <v>4.5340090527230421</v>
      </c>
      <c r="G205">
        <f t="shared" si="45"/>
        <v>4.8644666934996229E-2</v>
      </c>
      <c r="H205">
        <f t="shared" si="46"/>
        <v>4.8741886392066461E-2</v>
      </c>
      <c r="I205">
        <f t="shared" si="47"/>
        <v>4.8654564483042582E-2</v>
      </c>
      <c r="J205">
        <f t="shared" si="48"/>
        <v>4.8644666934996229E-2</v>
      </c>
      <c r="K205">
        <v>4.8642661928125719E-2</v>
      </c>
      <c r="L205">
        <f t="shared" si="49"/>
        <v>9.3449819683399937E-5</v>
      </c>
      <c r="M205">
        <f t="shared" si="51"/>
        <v>2.0050068705104729E-6</v>
      </c>
      <c r="N205">
        <f t="shared" si="50"/>
        <v>9.9224463940741914E-5</v>
      </c>
      <c r="O205">
        <f t="shared" si="52"/>
        <v>1.1902554916863595E-5</v>
      </c>
      <c r="P205">
        <f t="shared" si="53"/>
        <v>4.1219102553907644E-3</v>
      </c>
      <c r="Q205">
        <f t="shared" si="54"/>
        <v>0.20398650075391789</v>
      </c>
      <c r="R205">
        <f t="shared" si="55"/>
        <v>2.4469374094803407E-2</v>
      </c>
    </row>
    <row r="206" spans="1:18" x14ac:dyDescent="0.3">
      <c r="A206" s="4">
        <v>7995124</v>
      </c>
      <c r="B206">
        <v>0.02</v>
      </c>
      <c r="C206">
        <v>0.05</v>
      </c>
      <c r="D206">
        <f t="shared" si="42"/>
        <v>4.5341023098470927</v>
      </c>
      <c r="E206">
        <f t="shared" si="43"/>
        <v>4.5341147554750929</v>
      </c>
      <c r="F206">
        <f t="shared" si="44"/>
        <v>4.5341147548474146</v>
      </c>
      <c r="G206">
        <f t="shared" si="45"/>
        <v>4.8642398891519507E-2</v>
      </c>
      <c r="H206">
        <f t="shared" si="46"/>
        <v>4.873968200437806E-2</v>
      </c>
      <c r="I206">
        <f t="shared" si="47"/>
        <v>4.8649619988041924E-2</v>
      </c>
      <c r="J206">
        <f t="shared" si="48"/>
        <v>4.8642398891519507E-2</v>
      </c>
      <c r="K206">
        <v>4.8640395476013364E-2</v>
      </c>
      <c r="L206">
        <f t="shared" si="49"/>
        <v>9.3380001373155608E-5</v>
      </c>
      <c r="M206">
        <f t="shared" si="51"/>
        <v>2.0034155061438019E-6</v>
      </c>
      <c r="N206">
        <f t="shared" si="50"/>
        <v>9.9286528364696258E-5</v>
      </c>
      <c r="O206">
        <f t="shared" si="52"/>
        <v>9.2245120285605609E-6</v>
      </c>
      <c r="P206">
        <f t="shared" si="53"/>
        <v>4.1188306273779599E-3</v>
      </c>
      <c r="Q206">
        <f t="shared" si="54"/>
        <v>0.2041236042450737</v>
      </c>
      <c r="R206">
        <f t="shared" si="55"/>
        <v>1.8964714283849847E-2</v>
      </c>
    </row>
    <row r="207" spans="1:18" x14ac:dyDescent="0.3">
      <c r="A207" s="4">
        <v>7995124</v>
      </c>
      <c r="B207">
        <v>0.02</v>
      </c>
      <c r="C207">
        <v>0.1</v>
      </c>
      <c r="D207">
        <f t="shared" si="42"/>
        <v>4.5341023098470927</v>
      </c>
      <c r="E207">
        <f t="shared" si="43"/>
        <v>4.5341147554750929</v>
      </c>
      <c r="F207">
        <f t="shared" si="44"/>
        <v>4.5341147548474146</v>
      </c>
      <c r="G207">
        <f t="shared" si="45"/>
        <v>4.8642398891519507E-2</v>
      </c>
      <c r="H207">
        <f t="shared" si="46"/>
        <v>4.873968200437806E-2</v>
      </c>
      <c r="I207">
        <f t="shared" si="47"/>
        <v>4.8649619988041924E-2</v>
      </c>
      <c r="J207">
        <f t="shared" si="48"/>
        <v>4.8642398891519507E-2</v>
      </c>
      <c r="K207">
        <v>4.8640395476013364E-2</v>
      </c>
      <c r="L207">
        <f t="shared" si="49"/>
        <v>9.3380001373155608E-5</v>
      </c>
      <c r="M207">
        <f t="shared" si="51"/>
        <v>2.0034155061438019E-6</v>
      </c>
      <c r="N207">
        <f t="shared" si="50"/>
        <v>9.9286528364696258E-5</v>
      </c>
      <c r="O207">
        <f t="shared" si="52"/>
        <v>9.2245120285605609E-6</v>
      </c>
      <c r="P207">
        <f t="shared" si="53"/>
        <v>4.1188306273779599E-3</v>
      </c>
      <c r="Q207">
        <f t="shared" si="54"/>
        <v>0.2041236042450737</v>
      </c>
      <c r="R207">
        <f t="shared" si="55"/>
        <v>1.8964714283849847E-2</v>
      </c>
    </row>
    <row r="208" spans="1:18" x14ac:dyDescent="0.3">
      <c r="A208" s="4">
        <v>7995124</v>
      </c>
      <c r="B208">
        <v>0.02</v>
      </c>
      <c r="C208">
        <v>0.5</v>
      </c>
      <c r="D208">
        <f t="shared" si="42"/>
        <v>4.5341023098470927</v>
      </c>
      <c r="E208">
        <f t="shared" si="43"/>
        <v>4.5341147554750929</v>
      </c>
      <c r="F208">
        <f t="shared" si="44"/>
        <v>4.5341147548474146</v>
      </c>
      <c r="G208">
        <f t="shared" si="45"/>
        <v>4.8642398891519507E-2</v>
      </c>
      <c r="H208">
        <f t="shared" si="46"/>
        <v>4.873968200437806E-2</v>
      </c>
      <c r="I208">
        <f t="shared" si="47"/>
        <v>4.8649619988041924E-2</v>
      </c>
      <c r="J208">
        <f t="shared" si="48"/>
        <v>4.8642398891519507E-2</v>
      </c>
      <c r="K208">
        <v>4.8640395476013364E-2</v>
      </c>
      <c r="L208">
        <f t="shared" si="49"/>
        <v>9.3380001373155608E-5</v>
      </c>
      <c r="M208">
        <f t="shared" si="51"/>
        <v>2.0034155061438019E-6</v>
      </c>
      <c r="N208">
        <f t="shared" si="50"/>
        <v>9.9286528364696258E-5</v>
      </c>
      <c r="O208">
        <f t="shared" si="52"/>
        <v>9.2245120285605609E-6</v>
      </c>
      <c r="P208">
        <f t="shared" si="53"/>
        <v>4.1188306273779599E-3</v>
      </c>
      <c r="Q208">
        <f t="shared" si="54"/>
        <v>0.2041236042450737</v>
      </c>
      <c r="R208">
        <f t="shared" si="55"/>
        <v>1.8964714283849847E-2</v>
      </c>
    </row>
    <row r="209" spans="1:18" x14ac:dyDescent="0.3">
      <c r="A209" s="4">
        <v>11691318</v>
      </c>
      <c r="B209">
        <v>0.02</v>
      </c>
      <c r="C209">
        <v>0.05</v>
      </c>
      <c r="D209">
        <f t="shared" si="42"/>
        <v>4.5341785408873285</v>
      </c>
      <c r="E209">
        <f t="shared" si="43"/>
        <v>4.5341870499456229</v>
      </c>
      <c r="F209">
        <f t="shared" si="44"/>
        <v>4.5341870496521288</v>
      </c>
      <c r="G209">
        <f t="shared" si="45"/>
        <v>4.8640847758028911E-2</v>
      </c>
      <c r="H209">
        <f t="shared" si="46"/>
        <v>4.8738174450267562E-2</v>
      </c>
      <c r="I209">
        <f t="shared" si="47"/>
        <v>4.864610738164038E-2</v>
      </c>
      <c r="J209">
        <f t="shared" si="48"/>
        <v>4.8640847758028911E-2</v>
      </c>
      <c r="K209">
        <v>4.8638845430318885E-2</v>
      </c>
      <c r="L209">
        <f t="shared" si="49"/>
        <v>9.3332273842783309E-5</v>
      </c>
      <c r="M209">
        <f t="shared" si="51"/>
        <v>2.00232771002673E-6</v>
      </c>
      <c r="N209">
        <f t="shared" si="50"/>
        <v>9.9329019948676822E-5</v>
      </c>
      <c r="O209">
        <f t="shared" si="52"/>
        <v>7.2619513214952636E-6</v>
      </c>
      <c r="P209">
        <f t="shared" si="53"/>
        <v>4.1167254121920105E-3</v>
      </c>
      <c r="Q209">
        <f t="shared" si="54"/>
        <v>0.2042174707682522</v>
      </c>
      <c r="R209">
        <f t="shared" si="55"/>
        <v>1.493035300745142E-2</v>
      </c>
    </row>
    <row r="210" spans="1:18" x14ac:dyDescent="0.3">
      <c r="A210" s="4">
        <v>11691318</v>
      </c>
      <c r="B210">
        <v>0.02</v>
      </c>
      <c r="C210">
        <v>0.1</v>
      </c>
      <c r="D210">
        <f t="shared" si="42"/>
        <v>4.5341785408873285</v>
      </c>
      <c r="E210">
        <f t="shared" si="43"/>
        <v>4.5341870499456229</v>
      </c>
      <c r="F210">
        <f t="shared" si="44"/>
        <v>4.5341870496521288</v>
      </c>
      <c r="G210">
        <f t="shared" si="45"/>
        <v>4.8640847758028911E-2</v>
      </c>
      <c r="H210">
        <f t="shared" si="46"/>
        <v>4.8738174450267562E-2</v>
      </c>
      <c r="I210">
        <f t="shared" si="47"/>
        <v>4.864610738164038E-2</v>
      </c>
      <c r="J210">
        <f t="shared" si="48"/>
        <v>4.8640847758028911E-2</v>
      </c>
      <c r="K210">
        <v>4.8638845430318885E-2</v>
      </c>
      <c r="L210">
        <f t="shared" si="49"/>
        <v>9.3332273842783309E-5</v>
      </c>
      <c r="M210">
        <f t="shared" si="51"/>
        <v>2.00232771002673E-6</v>
      </c>
      <c r="N210">
        <f t="shared" si="50"/>
        <v>9.9329019948676822E-5</v>
      </c>
      <c r="O210">
        <f t="shared" si="52"/>
        <v>7.2619513214952636E-6</v>
      </c>
      <c r="P210">
        <f t="shared" si="53"/>
        <v>4.1167254121920105E-3</v>
      </c>
      <c r="Q210">
        <f t="shared" si="54"/>
        <v>0.2042174707682522</v>
      </c>
      <c r="R210">
        <f t="shared" si="55"/>
        <v>1.493035300745142E-2</v>
      </c>
    </row>
    <row r="211" spans="1:18" x14ac:dyDescent="0.3">
      <c r="A211" s="4">
        <v>11691318</v>
      </c>
      <c r="B211">
        <v>0.02</v>
      </c>
      <c r="C211">
        <v>0.5</v>
      </c>
      <c r="D211">
        <f t="shared" si="42"/>
        <v>4.5341785408873285</v>
      </c>
      <c r="E211">
        <f t="shared" si="43"/>
        <v>4.5341870499456229</v>
      </c>
      <c r="F211">
        <f t="shared" si="44"/>
        <v>4.5341870496521288</v>
      </c>
      <c r="G211">
        <f t="shared" si="45"/>
        <v>4.8640847758028911E-2</v>
      </c>
      <c r="H211">
        <f t="shared" si="46"/>
        <v>4.8738174450267562E-2</v>
      </c>
      <c r="I211">
        <f t="shared" si="47"/>
        <v>4.864610738164038E-2</v>
      </c>
      <c r="J211">
        <f t="shared" si="48"/>
        <v>4.8640847758028911E-2</v>
      </c>
      <c r="K211">
        <v>4.8638845430318885E-2</v>
      </c>
      <c r="L211">
        <f t="shared" si="49"/>
        <v>9.3332273842783309E-5</v>
      </c>
      <c r="M211">
        <f t="shared" si="51"/>
        <v>2.00232771002673E-6</v>
      </c>
      <c r="N211">
        <f t="shared" si="50"/>
        <v>9.9329019948676822E-5</v>
      </c>
      <c r="O211">
        <f t="shared" si="52"/>
        <v>7.2619513214952636E-6</v>
      </c>
      <c r="P211">
        <f t="shared" si="53"/>
        <v>4.1167254121920105E-3</v>
      </c>
      <c r="Q211">
        <f t="shared" si="54"/>
        <v>0.2042174707682522</v>
      </c>
      <c r="R211">
        <f t="shared" si="55"/>
        <v>1.493035300745142E-2</v>
      </c>
    </row>
    <row r="212" spans="1:18" x14ac:dyDescent="0.3">
      <c r="A212" s="4">
        <v>17096285</v>
      </c>
      <c r="B212">
        <v>0.02</v>
      </c>
      <c r="C212">
        <v>0.05</v>
      </c>
      <c r="D212">
        <f t="shared" si="42"/>
        <v>4.5342306754435828</v>
      </c>
      <c r="E212">
        <f t="shared" si="43"/>
        <v>4.5342364934852721</v>
      </c>
      <c r="F212">
        <f t="shared" si="44"/>
        <v>4.5342364933480317</v>
      </c>
      <c r="G212">
        <f t="shared" si="45"/>
        <v>4.8639786953116937E-2</v>
      </c>
      <c r="H212">
        <f t="shared" si="46"/>
        <v>4.873714346975732E-2</v>
      </c>
      <c r="I212">
        <f t="shared" si="47"/>
        <v>4.8643612069808349E-2</v>
      </c>
      <c r="J212">
        <f t="shared" si="48"/>
        <v>4.8639786953116937E-2</v>
      </c>
      <c r="K212">
        <v>4.8637785369082316E-2</v>
      </c>
      <c r="L212">
        <f t="shared" si="49"/>
        <v>9.3299643642019703E-5</v>
      </c>
      <c r="M212">
        <f t="shared" si="51"/>
        <v>2.0015840346207514E-6</v>
      </c>
      <c r="N212">
        <f t="shared" si="50"/>
        <v>9.9358100675003835E-5</v>
      </c>
      <c r="O212">
        <f t="shared" si="52"/>
        <v>5.826700726033196E-6</v>
      </c>
      <c r="P212">
        <f t="shared" si="53"/>
        <v>4.1152861287411793E-3</v>
      </c>
      <c r="Q212">
        <f t="shared" si="54"/>
        <v>0.20428171209078738</v>
      </c>
      <c r="R212">
        <f t="shared" si="55"/>
        <v>1.197978214225409E-2</v>
      </c>
    </row>
    <row r="213" spans="1:18" x14ac:dyDescent="0.3">
      <c r="A213" s="4">
        <v>17096285</v>
      </c>
      <c r="B213">
        <v>0.02</v>
      </c>
      <c r="C213">
        <v>0.1</v>
      </c>
      <c r="D213">
        <f t="shared" si="42"/>
        <v>4.5342306754435828</v>
      </c>
      <c r="E213">
        <f t="shared" si="43"/>
        <v>4.5342364934852721</v>
      </c>
      <c r="F213">
        <f t="shared" si="44"/>
        <v>4.5342364933480317</v>
      </c>
      <c r="G213">
        <f t="shared" si="45"/>
        <v>4.8639786953116937E-2</v>
      </c>
      <c r="H213">
        <f t="shared" si="46"/>
        <v>4.873714346975732E-2</v>
      </c>
      <c r="I213">
        <f t="shared" si="47"/>
        <v>4.8643612069808349E-2</v>
      </c>
      <c r="J213">
        <f t="shared" si="48"/>
        <v>4.8639786953116937E-2</v>
      </c>
      <c r="K213">
        <v>4.8637785369082316E-2</v>
      </c>
      <c r="L213">
        <f t="shared" si="49"/>
        <v>9.3299643642019703E-5</v>
      </c>
      <c r="M213">
        <f t="shared" si="51"/>
        <v>2.0015840346207514E-6</v>
      </c>
      <c r="N213">
        <f t="shared" si="50"/>
        <v>9.9358100675003835E-5</v>
      </c>
      <c r="O213">
        <f t="shared" si="52"/>
        <v>5.826700726033196E-6</v>
      </c>
      <c r="P213">
        <f t="shared" si="53"/>
        <v>4.1152861287411793E-3</v>
      </c>
      <c r="Q213">
        <f t="shared" si="54"/>
        <v>0.20428171209078738</v>
      </c>
      <c r="R213">
        <f t="shared" si="55"/>
        <v>1.197978214225409E-2</v>
      </c>
    </row>
    <row r="214" spans="1:18" x14ac:dyDescent="0.3">
      <c r="A214" s="4">
        <v>17096285</v>
      </c>
      <c r="B214">
        <v>0.02</v>
      </c>
      <c r="C214">
        <v>0.5</v>
      </c>
      <c r="D214">
        <f t="shared" si="42"/>
        <v>4.5342306754435828</v>
      </c>
      <c r="E214">
        <f t="shared" si="43"/>
        <v>4.5342364934852721</v>
      </c>
      <c r="F214">
        <f t="shared" si="44"/>
        <v>4.5342364933480317</v>
      </c>
      <c r="G214">
        <f t="shared" si="45"/>
        <v>4.8639786953116937E-2</v>
      </c>
      <c r="H214">
        <f t="shared" si="46"/>
        <v>4.873714346975732E-2</v>
      </c>
      <c r="I214">
        <f t="shared" si="47"/>
        <v>4.8643612069808349E-2</v>
      </c>
      <c r="J214">
        <f t="shared" si="48"/>
        <v>4.8639786953116937E-2</v>
      </c>
      <c r="K214">
        <v>4.8637785369082316E-2</v>
      </c>
      <c r="L214">
        <f t="shared" si="49"/>
        <v>9.3299643642019703E-5</v>
      </c>
      <c r="M214">
        <f t="shared" si="51"/>
        <v>2.0015840346207514E-6</v>
      </c>
      <c r="N214">
        <f t="shared" si="50"/>
        <v>9.9358100675003835E-5</v>
      </c>
      <c r="O214">
        <f t="shared" si="52"/>
        <v>5.826700726033196E-6</v>
      </c>
      <c r="P214">
        <f t="shared" si="53"/>
        <v>4.1152861287411793E-3</v>
      </c>
      <c r="Q214">
        <f t="shared" si="54"/>
        <v>0.20428171209078738</v>
      </c>
      <c r="R214">
        <f t="shared" si="55"/>
        <v>1.197978214225409E-2</v>
      </c>
    </row>
    <row r="215" spans="1:18" x14ac:dyDescent="0.3">
      <c r="A215" s="4">
        <v>25000000</v>
      </c>
      <c r="B215">
        <v>0.02</v>
      </c>
      <c r="C215">
        <v>0.05</v>
      </c>
      <c r="D215">
        <f t="shared" si="42"/>
        <v>4.5342663295304417</v>
      </c>
      <c r="E215">
        <f t="shared" si="43"/>
        <v>4.5342703077903401</v>
      </c>
      <c r="F215">
        <f t="shared" si="44"/>
        <v>4.5342703077261639</v>
      </c>
      <c r="G215">
        <f t="shared" si="45"/>
        <v>4.8639061492170066E-2</v>
      </c>
      <c r="H215">
        <f t="shared" si="46"/>
        <v>4.8736438414829449E-2</v>
      </c>
      <c r="I215">
        <f t="shared" si="47"/>
        <v>4.8641839466766167E-2</v>
      </c>
      <c r="J215">
        <f t="shared" si="48"/>
        <v>4.8639061492170066E-2</v>
      </c>
      <c r="K215">
        <v>4.8637060416598085E-2</v>
      </c>
      <c r="L215">
        <f t="shared" si="49"/>
        <v>9.327733333375221E-5</v>
      </c>
      <c r="M215">
        <f t="shared" si="51"/>
        <v>2.0010755719807038E-6</v>
      </c>
      <c r="N215">
        <f t="shared" si="50"/>
        <v>9.937799823136334E-5</v>
      </c>
      <c r="O215">
        <f t="shared" si="52"/>
        <v>4.779050168081389E-6</v>
      </c>
      <c r="P215">
        <f t="shared" si="53"/>
        <v>4.1143020463009078E-3</v>
      </c>
      <c r="Q215">
        <f t="shared" si="54"/>
        <v>0.20432566725897189</v>
      </c>
      <c r="R215">
        <f t="shared" si="55"/>
        <v>9.8259436880985315E-3</v>
      </c>
    </row>
    <row r="216" spans="1:18" x14ac:dyDescent="0.3">
      <c r="A216" s="4">
        <v>25000000</v>
      </c>
      <c r="B216">
        <v>0.02</v>
      </c>
      <c r="C216">
        <v>0.1</v>
      </c>
      <c r="D216">
        <f t="shared" si="42"/>
        <v>4.5342663295304417</v>
      </c>
      <c r="E216">
        <f t="shared" si="43"/>
        <v>4.5342703077903401</v>
      </c>
      <c r="F216">
        <f t="shared" si="44"/>
        <v>4.5342703077261639</v>
      </c>
      <c r="G216">
        <f t="shared" si="45"/>
        <v>4.8639061492170066E-2</v>
      </c>
      <c r="H216">
        <f t="shared" si="46"/>
        <v>4.8736438414829449E-2</v>
      </c>
      <c r="I216">
        <f t="shared" si="47"/>
        <v>4.8641839466766167E-2</v>
      </c>
      <c r="J216">
        <f t="shared" si="48"/>
        <v>4.8639061492170066E-2</v>
      </c>
      <c r="K216">
        <v>4.8637060416598085E-2</v>
      </c>
      <c r="L216">
        <f t="shared" si="49"/>
        <v>9.327733333375221E-5</v>
      </c>
      <c r="M216">
        <f t="shared" si="51"/>
        <v>2.0010755719807038E-6</v>
      </c>
      <c r="N216">
        <f t="shared" si="50"/>
        <v>9.937799823136334E-5</v>
      </c>
      <c r="O216">
        <f t="shared" si="52"/>
        <v>4.779050168081389E-6</v>
      </c>
      <c r="P216">
        <f t="shared" si="53"/>
        <v>4.1143020463009078E-3</v>
      </c>
      <c r="Q216">
        <f t="shared" si="54"/>
        <v>0.20432566725897189</v>
      </c>
      <c r="R216">
        <f t="shared" si="55"/>
        <v>9.8259436880985315E-3</v>
      </c>
    </row>
    <row r="217" spans="1:18" x14ac:dyDescent="0.3">
      <c r="A217" s="4">
        <v>25000000</v>
      </c>
      <c r="B217">
        <v>0.02</v>
      </c>
      <c r="C217">
        <v>0.5</v>
      </c>
      <c r="D217">
        <f t="shared" si="42"/>
        <v>4.5342663295304417</v>
      </c>
      <c r="E217">
        <f t="shared" si="43"/>
        <v>4.5342703077903401</v>
      </c>
      <c r="F217">
        <f t="shared" si="44"/>
        <v>4.5342703077261639</v>
      </c>
      <c r="G217">
        <f t="shared" si="45"/>
        <v>4.8639061492170066E-2</v>
      </c>
      <c r="H217">
        <f t="shared" si="46"/>
        <v>4.8736438414829449E-2</v>
      </c>
      <c r="I217">
        <f t="shared" si="47"/>
        <v>4.8641839466766167E-2</v>
      </c>
      <c r="J217">
        <f t="shared" si="48"/>
        <v>4.8639061492170066E-2</v>
      </c>
      <c r="K217">
        <v>4.8637060416598085E-2</v>
      </c>
      <c r="L217">
        <f t="shared" si="49"/>
        <v>9.327733333375221E-5</v>
      </c>
      <c r="M217">
        <f t="shared" si="51"/>
        <v>2.0010755719807038E-6</v>
      </c>
      <c r="N217">
        <f t="shared" si="50"/>
        <v>9.937799823136334E-5</v>
      </c>
      <c r="O217">
        <f t="shared" si="52"/>
        <v>4.779050168081389E-6</v>
      </c>
      <c r="P217">
        <f t="shared" si="53"/>
        <v>4.1143020463009078E-3</v>
      </c>
      <c r="Q217">
        <f t="shared" si="54"/>
        <v>0.20432566725897189</v>
      </c>
      <c r="R217">
        <f t="shared" si="55"/>
        <v>9.8259436880985315E-3</v>
      </c>
    </row>
    <row r="218" spans="1:18" x14ac:dyDescent="0.3">
      <c r="A218" s="5">
        <v>4000</v>
      </c>
      <c r="B218">
        <v>0.03</v>
      </c>
      <c r="C218">
        <v>0.05</v>
      </c>
      <c r="D218">
        <f t="shared" si="42"/>
        <v>3.9087198043818514</v>
      </c>
      <c r="E218">
        <f t="shared" si="43"/>
        <v>3.9526039141642406</v>
      </c>
      <c r="F218">
        <f t="shared" si="44"/>
        <v>3.9503420230652546</v>
      </c>
      <c r="G218">
        <f t="shared" si="45"/>
        <v>6.4077598275892933E-2</v>
      </c>
      <c r="H218">
        <f t="shared" si="46"/>
        <v>6.4521106199042152E-2</v>
      </c>
      <c r="I218">
        <f t="shared" si="47"/>
        <v>6.620668622836505E-2</v>
      </c>
      <c r="J218">
        <f t="shared" si="48"/>
        <v>6.4077598275892933E-2</v>
      </c>
      <c r="K218">
        <v>6.4076895752923982E-2</v>
      </c>
      <c r="L218">
        <f t="shared" si="49"/>
        <v>2.2907882009537417E-5</v>
      </c>
      <c r="M218">
        <f t="shared" si="51"/>
        <v>7.0252296895112476E-7</v>
      </c>
      <c r="N218">
        <f t="shared" si="50"/>
        <v>4.4421044611817062E-4</v>
      </c>
      <c r="O218">
        <f t="shared" si="52"/>
        <v>2.1297904754410679E-3</v>
      </c>
      <c r="P218">
        <f t="shared" si="53"/>
        <v>1.0963748488378776E-3</v>
      </c>
      <c r="Q218">
        <f t="shared" si="54"/>
        <v>0.69324588979936697</v>
      </c>
      <c r="R218">
        <f t="shared" si="55"/>
        <v>3.3238040801061755</v>
      </c>
    </row>
    <row r="219" spans="1:18" x14ac:dyDescent="0.3">
      <c r="A219" s="5">
        <v>4000</v>
      </c>
      <c r="B219">
        <v>0.03</v>
      </c>
      <c r="C219">
        <v>0.1</v>
      </c>
      <c r="D219">
        <f t="shared" si="42"/>
        <v>3.9087198043818514</v>
      </c>
      <c r="E219">
        <f t="shared" si="43"/>
        <v>3.9526039141642406</v>
      </c>
      <c r="F219">
        <f t="shared" si="44"/>
        <v>3.9503420230652546</v>
      </c>
      <c r="G219">
        <f t="shared" si="45"/>
        <v>6.4077598275892933E-2</v>
      </c>
      <c r="H219">
        <f t="shared" si="46"/>
        <v>6.4521106199042152E-2</v>
      </c>
      <c r="I219">
        <f t="shared" si="47"/>
        <v>6.620668622836505E-2</v>
      </c>
      <c r="J219">
        <f t="shared" si="48"/>
        <v>6.4077598275892933E-2</v>
      </c>
      <c r="K219">
        <v>6.4076895752923982E-2</v>
      </c>
      <c r="L219">
        <f t="shared" si="49"/>
        <v>2.2907882009537417E-5</v>
      </c>
      <c r="M219">
        <f t="shared" si="51"/>
        <v>7.0252296895112476E-7</v>
      </c>
      <c r="N219">
        <f t="shared" si="50"/>
        <v>4.4421044611817062E-4</v>
      </c>
      <c r="O219">
        <f t="shared" si="52"/>
        <v>2.1297904754410679E-3</v>
      </c>
      <c r="P219">
        <f t="shared" si="53"/>
        <v>1.0963748488378776E-3</v>
      </c>
      <c r="Q219">
        <f t="shared" si="54"/>
        <v>0.69324588979936697</v>
      </c>
      <c r="R219">
        <f t="shared" si="55"/>
        <v>3.3238040801061755</v>
      </c>
    </row>
    <row r="220" spans="1:18" x14ac:dyDescent="0.3">
      <c r="A220" s="5">
        <v>4000</v>
      </c>
      <c r="B220">
        <v>0.03</v>
      </c>
      <c r="C220">
        <v>0.5</v>
      </c>
      <c r="D220">
        <f t="shared" si="42"/>
        <v>3.9087198043818514</v>
      </c>
      <c r="E220">
        <f t="shared" si="43"/>
        <v>3.9526039141642406</v>
      </c>
      <c r="F220">
        <f t="shared" si="44"/>
        <v>3.9503420230652546</v>
      </c>
      <c r="G220">
        <f t="shared" si="45"/>
        <v>6.4077598275892933E-2</v>
      </c>
      <c r="H220">
        <f t="shared" si="46"/>
        <v>6.4521106199042152E-2</v>
      </c>
      <c r="I220">
        <f t="shared" si="47"/>
        <v>6.620668622836505E-2</v>
      </c>
      <c r="J220">
        <f t="shared" si="48"/>
        <v>6.4077598275892933E-2</v>
      </c>
      <c r="K220">
        <v>6.4076895752923982E-2</v>
      </c>
      <c r="L220">
        <f t="shared" si="49"/>
        <v>2.2907882009537417E-5</v>
      </c>
      <c r="M220">
        <f t="shared" si="51"/>
        <v>7.0252296895112476E-7</v>
      </c>
      <c r="N220">
        <f t="shared" si="50"/>
        <v>4.4421044611817062E-4</v>
      </c>
      <c r="O220">
        <f t="shared" si="52"/>
        <v>2.1297904754410679E-3</v>
      </c>
      <c r="P220">
        <f t="shared" si="53"/>
        <v>1.0963748488378776E-3</v>
      </c>
      <c r="Q220">
        <f t="shared" si="54"/>
        <v>0.69324588979936697</v>
      </c>
      <c r="R220">
        <f t="shared" si="55"/>
        <v>3.3238040801061755</v>
      </c>
    </row>
    <row r="221" spans="1:18" x14ac:dyDescent="0.3">
      <c r="A221" s="5">
        <v>5849</v>
      </c>
      <c r="B221">
        <v>0.03</v>
      </c>
      <c r="C221">
        <v>0.05</v>
      </c>
      <c r="D221">
        <f t="shared" si="42"/>
        <v>3.9862347380351113</v>
      </c>
      <c r="E221">
        <f t="shared" si="43"/>
        <v>4.0158890355726777</v>
      </c>
      <c r="F221">
        <f t="shared" si="44"/>
        <v>4.0147640232429458</v>
      </c>
      <c r="G221">
        <f t="shared" si="45"/>
        <v>6.2039895307412156E-2</v>
      </c>
      <c r="H221">
        <f t="shared" si="46"/>
        <v>6.2332879679732521E-2</v>
      </c>
      <c r="I221">
        <f t="shared" si="47"/>
        <v>6.3697309425875037E-2</v>
      </c>
      <c r="J221">
        <f t="shared" si="48"/>
        <v>6.2039895307412156E-2</v>
      </c>
      <c r="K221">
        <v>6.2039455276716372E-2</v>
      </c>
      <c r="L221">
        <f t="shared" si="49"/>
        <v>1.4803467529134196E-5</v>
      </c>
      <c r="M221">
        <f t="shared" si="51"/>
        <v>4.4003069578357756E-7</v>
      </c>
      <c r="N221">
        <f t="shared" si="50"/>
        <v>2.9342440301614869E-4</v>
      </c>
      <c r="O221">
        <f t="shared" si="52"/>
        <v>1.6578541491586649E-3</v>
      </c>
      <c r="P221">
        <f t="shared" si="53"/>
        <v>7.0927556314106231E-4</v>
      </c>
      <c r="Q221">
        <f t="shared" si="54"/>
        <v>0.47296418336908241</v>
      </c>
      <c r="R221">
        <f t="shared" si="55"/>
        <v>2.6722577459200605</v>
      </c>
    </row>
    <row r="222" spans="1:18" x14ac:dyDescent="0.3">
      <c r="A222" s="5">
        <v>5849</v>
      </c>
      <c r="B222">
        <v>0.03</v>
      </c>
      <c r="C222">
        <v>0.1</v>
      </c>
      <c r="D222">
        <f t="shared" si="42"/>
        <v>3.9862347380351113</v>
      </c>
      <c r="E222">
        <f t="shared" si="43"/>
        <v>4.0158890355726777</v>
      </c>
      <c r="F222">
        <f t="shared" si="44"/>
        <v>4.0147640232429458</v>
      </c>
      <c r="G222">
        <f t="shared" si="45"/>
        <v>6.2039895307412156E-2</v>
      </c>
      <c r="H222">
        <f t="shared" si="46"/>
        <v>6.2332879679732521E-2</v>
      </c>
      <c r="I222">
        <f t="shared" si="47"/>
        <v>6.3697309425875037E-2</v>
      </c>
      <c r="J222">
        <f t="shared" si="48"/>
        <v>6.2039895307412156E-2</v>
      </c>
      <c r="K222">
        <v>6.2039455276716372E-2</v>
      </c>
      <c r="L222">
        <f t="shared" si="49"/>
        <v>1.4803467529134196E-5</v>
      </c>
      <c r="M222">
        <f t="shared" si="51"/>
        <v>4.4003069578357756E-7</v>
      </c>
      <c r="N222">
        <f t="shared" si="50"/>
        <v>2.9342440301614869E-4</v>
      </c>
      <c r="O222">
        <f t="shared" si="52"/>
        <v>1.6578541491586649E-3</v>
      </c>
      <c r="P222">
        <f t="shared" si="53"/>
        <v>7.0927556314106231E-4</v>
      </c>
      <c r="Q222">
        <f t="shared" si="54"/>
        <v>0.47296418336908241</v>
      </c>
      <c r="R222">
        <f t="shared" si="55"/>
        <v>2.6722577459200605</v>
      </c>
    </row>
    <row r="223" spans="1:18" x14ac:dyDescent="0.3">
      <c r="A223" s="5">
        <v>5849</v>
      </c>
      <c r="B223">
        <v>0.03</v>
      </c>
      <c r="C223">
        <v>0.5</v>
      </c>
      <c r="D223">
        <f t="shared" si="42"/>
        <v>3.9862347380351113</v>
      </c>
      <c r="E223">
        <f t="shared" si="43"/>
        <v>4.0158890355726777</v>
      </c>
      <c r="F223">
        <f t="shared" si="44"/>
        <v>4.0147640232429458</v>
      </c>
      <c r="G223">
        <f t="shared" si="45"/>
        <v>6.2039895307412156E-2</v>
      </c>
      <c r="H223">
        <f t="shared" si="46"/>
        <v>6.2332879679732521E-2</v>
      </c>
      <c r="I223">
        <f t="shared" si="47"/>
        <v>6.3697309425875037E-2</v>
      </c>
      <c r="J223">
        <f t="shared" si="48"/>
        <v>6.2039895307412156E-2</v>
      </c>
      <c r="K223">
        <v>6.2039455276716372E-2</v>
      </c>
      <c r="L223">
        <f t="shared" si="49"/>
        <v>1.4803467529134196E-5</v>
      </c>
      <c r="M223">
        <f t="shared" si="51"/>
        <v>4.4003069578357756E-7</v>
      </c>
      <c r="N223">
        <f t="shared" si="50"/>
        <v>2.9342440301614869E-4</v>
      </c>
      <c r="O223">
        <f t="shared" si="52"/>
        <v>1.6578541491586649E-3</v>
      </c>
      <c r="P223">
        <f t="shared" si="53"/>
        <v>7.0927556314106231E-4</v>
      </c>
      <c r="Q223">
        <f t="shared" si="54"/>
        <v>0.47296418336908241</v>
      </c>
      <c r="R223">
        <f t="shared" si="55"/>
        <v>2.6722577459200605</v>
      </c>
    </row>
    <row r="224" spans="1:18" x14ac:dyDescent="0.3">
      <c r="A224" s="5">
        <v>8553</v>
      </c>
      <c r="B224">
        <v>0.03</v>
      </c>
      <c r="C224">
        <v>0.05</v>
      </c>
      <c r="D224">
        <f t="shared" si="42"/>
        <v>4.0435362582601133</v>
      </c>
      <c r="E224">
        <f t="shared" si="43"/>
        <v>4.0635253615082965</v>
      </c>
      <c r="F224">
        <f t="shared" si="44"/>
        <v>4.0629773514386711</v>
      </c>
      <c r="G224">
        <f t="shared" si="45"/>
        <v>6.0577043157229386E-2</v>
      </c>
      <c r="H224">
        <f t="shared" si="46"/>
        <v>6.0788251084893927E-2</v>
      </c>
      <c r="I224">
        <f t="shared" si="47"/>
        <v>6.1866912178096756E-2</v>
      </c>
      <c r="J224">
        <f t="shared" si="48"/>
        <v>6.0577043157229386E-2</v>
      </c>
      <c r="K224">
        <v>6.057673870695994E-2</v>
      </c>
      <c r="L224">
        <f t="shared" si="49"/>
        <v>1.0494320782150623E-5</v>
      </c>
      <c r="M224">
        <f t="shared" si="51"/>
        <v>3.0445026944631026E-7</v>
      </c>
      <c r="N224">
        <f t="shared" si="50"/>
        <v>2.1151237793398669E-4</v>
      </c>
      <c r="O224">
        <f t="shared" si="52"/>
        <v>1.2901734711368157E-3</v>
      </c>
      <c r="P224">
        <f t="shared" si="53"/>
        <v>5.0258610143918254E-4</v>
      </c>
      <c r="Q224">
        <f t="shared" si="54"/>
        <v>0.34916435326302087</v>
      </c>
      <c r="R224">
        <f t="shared" si="55"/>
        <v>2.1298166568161281</v>
      </c>
    </row>
    <row r="225" spans="1:18" x14ac:dyDescent="0.3">
      <c r="A225" s="5">
        <v>8553</v>
      </c>
      <c r="B225">
        <v>0.03</v>
      </c>
      <c r="C225">
        <v>0.1</v>
      </c>
      <c r="D225">
        <f t="shared" si="42"/>
        <v>4.0435362582601133</v>
      </c>
      <c r="E225">
        <f t="shared" si="43"/>
        <v>4.0635253615082965</v>
      </c>
      <c r="F225">
        <f t="shared" si="44"/>
        <v>4.0629773514386711</v>
      </c>
      <c r="G225">
        <f t="shared" si="45"/>
        <v>6.0577043157229386E-2</v>
      </c>
      <c r="H225">
        <f t="shared" si="46"/>
        <v>6.0788251084893927E-2</v>
      </c>
      <c r="I225">
        <f t="shared" si="47"/>
        <v>6.1866912178096756E-2</v>
      </c>
      <c r="J225">
        <f t="shared" si="48"/>
        <v>6.0577043157229386E-2</v>
      </c>
      <c r="K225">
        <v>6.057673870695994E-2</v>
      </c>
      <c r="L225">
        <f t="shared" si="49"/>
        <v>1.0494320782150623E-5</v>
      </c>
      <c r="M225">
        <f t="shared" si="51"/>
        <v>3.0445026944631026E-7</v>
      </c>
      <c r="N225">
        <f t="shared" si="50"/>
        <v>2.1151237793398669E-4</v>
      </c>
      <c r="O225">
        <f t="shared" si="52"/>
        <v>1.2901734711368157E-3</v>
      </c>
      <c r="P225">
        <f t="shared" si="53"/>
        <v>5.0258610143918254E-4</v>
      </c>
      <c r="Q225">
        <f t="shared" si="54"/>
        <v>0.34916435326302087</v>
      </c>
      <c r="R225">
        <f t="shared" si="55"/>
        <v>2.1298166568161281</v>
      </c>
    </row>
    <row r="226" spans="1:18" x14ac:dyDescent="0.3">
      <c r="A226" s="5">
        <v>8553</v>
      </c>
      <c r="B226">
        <v>0.03</v>
      </c>
      <c r="C226">
        <v>0.5</v>
      </c>
      <c r="D226">
        <f t="shared" si="42"/>
        <v>4.0435362582601133</v>
      </c>
      <c r="E226">
        <f t="shared" si="43"/>
        <v>4.0635253615082965</v>
      </c>
      <c r="F226">
        <f t="shared" si="44"/>
        <v>4.0629773514386711</v>
      </c>
      <c r="G226">
        <f t="shared" si="45"/>
        <v>6.0577043157229386E-2</v>
      </c>
      <c r="H226">
        <f t="shared" si="46"/>
        <v>6.0788251084893927E-2</v>
      </c>
      <c r="I226">
        <f t="shared" si="47"/>
        <v>6.1866912178096756E-2</v>
      </c>
      <c r="J226">
        <f t="shared" si="48"/>
        <v>6.0577043157229386E-2</v>
      </c>
      <c r="K226">
        <v>6.057673870695994E-2</v>
      </c>
      <c r="L226">
        <f t="shared" si="49"/>
        <v>1.0494320782150623E-5</v>
      </c>
      <c r="M226">
        <f t="shared" si="51"/>
        <v>3.0445026944631026E-7</v>
      </c>
      <c r="N226">
        <f t="shared" si="50"/>
        <v>2.1151237793398669E-4</v>
      </c>
      <c r="O226">
        <f t="shared" si="52"/>
        <v>1.2901734711368157E-3</v>
      </c>
      <c r="P226">
        <f t="shared" si="53"/>
        <v>5.0258610143918254E-4</v>
      </c>
      <c r="Q226">
        <f t="shared" si="54"/>
        <v>0.34916435326302087</v>
      </c>
      <c r="R226">
        <f t="shared" si="55"/>
        <v>2.1298166568161281</v>
      </c>
    </row>
    <row r="227" spans="1:18" x14ac:dyDescent="0.3">
      <c r="A227" s="5">
        <v>12508</v>
      </c>
      <c r="B227">
        <v>0.03</v>
      </c>
      <c r="C227">
        <v>0.05</v>
      </c>
      <c r="D227">
        <f t="shared" si="42"/>
        <v>4.0850254365620424</v>
      </c>
      <c r="E227">
        <f t="shared" si="43"/>
        <v>4.0985055903135397</v>
      </c>
      <c r="F227">
        <f t="shared" si="44"/>
        <v>4.0982424532579405</v>
      </c>
      <c r="G227">
        <f t="shared" si="45"/>
        <v>5.9539287962991912E-2</v>
      </c>
      <c r="H227">
        <f t="shared" si="46"/>
        <v>5.9706631325814122E-2</v>
      </c>
      <c r="I227">
        <f t="shared" si="47"/>
        <v>6.0539338369594561E-2</v>
      </c>
      <c r="J227">
        <f t="shared" si="48"/>
        <v>5.9539287962991912E-2</v>
      </c>
      <c r="K227">
        <v>5.9539057812474205E-2</v>
      </c>
      <c r="L227">
        <f t="shared" si="49"/>
        <v>8.0763046579335196E-6</v>
      </c>
      <c r="M227">
        <f t="shared" si="51"/>
        <v>2.3015051770630679E-7</v>
      </c>
      <c r="N227">
        <f t="shared" si="50"/>
        <v>1.6757351333991644E-4</v>
      </c>
      <c r="O227">
        <f t="shared" si="52"/>
        <v>1.000280557120356E-3</v>
      </c>
      <c r="P227">
        <f t="shared" si="53"/>
        <v>3.8655384576490102E-4</v>
      </c>
      <c r="Q227">
        <f t="shared" si="54"/>
        <v>0.28145140265354956</v>
      </c>
      <c r="R227">
        <f t="shared" si="55"/>
        <v>1.6800409577707229</v>
      </c>
    </row>
    <row r="228" spans="1:18" x14ac:dyDescent="0.3">
      <c r="A228" s="5">
        <v>12508</v>
      </c>
      <c r="B228">
        <v>0.03</v>
      </c>
      <c r="C228">
        <v>0.1</v>
      </c>
      <c r="D228">
        <f t="shared" si="42"/>
        <v>4.0850254365620424</v>
      </c>
      <c r="E228">
        <f t="shared" si="43"/>
        <v>4.0985055903135397</v>
      </c>
      <c r="F228">
        <f t="shared" si="44"/>
        <v>4.0982424532579405</v>
      </c>
      <c r="G228">
        <f t="shared" si="45"/>
        <v>5.9539287962991912E-2</v>
      </c>
      <c r="H228">
        <f t="shared" si="46"/>
        <v>5.9706631325814122E-2</v>
      </c>
      <c r="I228">
        <f t="shared" si="47"/>
        <v>6.0539338369594561E-2</v>
      </c>
      <c r="J228">
        <f t="shared" si="48"/>
        <v>5.9539287962991912E-2</v>
      </c>
      <c r="K228">
        <v>5.9539057812474205E-2</v>
      </c>
      <c r="L228">
        <f t="shared" si="49"/>
        <v>8.0763046579335196E-6</v>
      </c>
      <c r="M228">
        <f t="shared" si="51"/>
        <v>2.3015051770630679E-7</v>
      </c>
      <c r="N228">
        <f t="shared" si="50"/>
        <v>1.6757351333991644E-4</v>
      </c>
      <c r="O228">
        <f t="shared" si="52"/>
        <v>1.000280557120356E-3</v>
      </c>
      <c r="P228">
        <f t="shared" si="53"/>
        <v>3.8655384576490102E-4</v>
      </c>
      <c r="Q228">
        <f t="shared" si="54"/>
        <v>0.28145140265354956</v>
      </c>
      <c r="R228">
        <f t="shared" si="55"/>
        <v>1.6800409577707229</v>
      </c>
    </row>
    <row r="229" spans="1:18" x14ac:dyDescent="0.3">
      <c r="A229" s="5">
        <v>12508</v>
      </c>
      <c r="B229">
        <v>0.03</v>
      </c>
      <c r="C229">
        <v>0.5</v>
      </c>
      <c r="D229">
        <f t="shared" si="42"/>
        <v>4.0850254365620424</v>
      </c>
      <c r="E229">
        <f t="shared" si="43"/>
        <v>4.0985055903135397</v>
      </c>
      <c r="F229">
        <f t="shared" si="44"/>
        <v>4.0982424532579405</v>
      </c>
      <c r="G229">
        <f t="shared" si="45"/>
        <v>5.9539287962991912E-2</v>
      </c>
      <c r="H229">
        <f t="shared" si="46"/>
        <v>5.9706631325814122E-2</v>
      </c>
      <c r="I229">
        <f t="shared" si="47"/>
        <v>6.0539338369594561E-2</v>
      </c>
      <c r="J229">
        <f t="shared" si="48"/>
        <v>5.9539287962991912E-2</v>
      </c>
      <c r="K229">
        <v>5.9539057812474205E-2</v>
      </c>
      <c r="L229">
        <f t="shared" si="49"/>
        <v>8.0763046579335196E-6</v>
      </c>
      <c r="M229">
        <f t="shared" si="51"/>
        <v>2.3015051770630679E-7</v>
      </c>
      <c r="N229">
        <f t="shared" si="50"/>
        <v>1.6757351333991644E-4</v>
      </c>
      <c r="O229">
        <f t="shared" si="52"/>
        <v>1.000280557120356E-3</v>
      </c>
      <c r="P229">
        <f t="shared" si="53"/>
        <v>3.8655384576490102E-4</v>
      </c>
      <c r="Q229">
        <f t="shared" si="54"/>
        <v>0.28145140265354956</v>
      </c>
      <c r="R229">
        <f t="shared" si="55"/>
        <v>1.6800409577707229</v>
      </c>
    </row>
    <row r="230" spans="1:18" x14ac:dyDescent="0.3">
      <c r="A230" s="5">
        <v>18290</v>
      </c>
      <c r="B230">
        <v>0.03</v>
      </c>
      <c r="C230">
        <v>0.05</v>
      </c>
      <c r="D230">
        <f t="shared" si="42"/>
        <v>4.114575011020154</v>
      </c>
      <c r="E230">
        <f t="shared" si="43"/>
        <v>4.1236847946878168</v>
      </c>
      <c r="F230">
        <f t="shared" si="44"/>
        <v>4.1235595978140296</v>
      </c>
      <c r="G230">
        <f t="shared" si="45"/>
        <v>5.8810529675191021E-2</v>
      </c>
      <c r="H230">
        <f t="shared" si="46"/>
        <v>5.8954420858964927E-2</v>
      </c>
      <c r="I230">
        <f t="shared" si="47"/>
        <v>5.9581587228824763E-2</v>
      </c>
      <c r="J230">
        <f t="shared" si="48"/>
        <v>5.8810529675191021E-2</v>
      </c>
      <c r="K230">
        <v>5.878395175150701E-2</v>
      </c>
      <c r="L230">
        <f t="shared" si="49"/>
        <v>9.4489417128151842E-4</v>
      </c>
      <c r="M230">
        <f t="shared" si="51"/>
        <v>2.6577923684011073E-5</v>
      </c>
      <c r="N230">
        <f t="shared" si="50"/>
        <v>1.7046910745791705E-4</v>
      </c>
      <c r="O230">
        <f t="shared" si="52"/>
        <v>7.9763547731775269E-4</v>
      </c>
      <c r="P230">
        <f t="shared" si="53"/>
        <v>4.5212890409889309E-2</v>
      </c>
      <c r="Q230">
        <f t="shared" si="54"/>
        <v>0.28999259556167356</v>
      </c>
      <c r="R230">
        <f t="shared" si="55"/>
        <v>1.3568932566655902</v>
      </c>
    </row>
    <row r="231" spans="1:18" x14ac:dyDescent="0.3">
      <c r="A231" s="5">
        <v>18290</v>
      </c>
      <c r="B231">
        <v>0.03</v>
      </c>
      <c r="C231">
        <v>0.1</v>
      </c>
      <c r="D231">
        <f t="shared" si="42"/>
        <v>4.114575011020154</v>
      </c>
      <c r="E231">
        <f t="shared" si="43"/>
        <v>4.1236847946878168</v>
      </c>
      <c r="F231">
        <f t="shared" si="44"/>
        <v>4.1235595978140296</v>
      </c>
      <c r="G231">
        <f t="shared" si="45"/>
        <v>5.8810529675191021E-2</v>
      </c>
      <c r="H231">
        <f t="shared" si="46"/>
        <v>5.8954420858964927E-2</v>
      </c>
      <c r="I231">
        <f t="shared" si="47"/>
        <v>5.9581587228824763E-2</v>
      </c>
      <c r="J231">
        <f t="shared" si="48"/>
        <v>5.8810529675191021E-2</v>
      </c>
      <c r="K231">
        <v>5.878395175150701E-2</v>
      </c>
      <c r="L231">
        <f t="shared" si="49"/>
        <v>9.4489417128151842E-4</v>
      </c>
      <c r="M231">
        <f t="shared" si="51"/>
        <v>2.6577923684011073E-5</v>
      </c>
      <c r="N231">
        <f t="shared" si="50"/>
        <v>1.7046910745791705E-4</v>
      </c>
      <c r="O231">
        <f t="shared" si="52"/>
        <v>7.9763547731775269E-4</v>
      </c>
      <c r="P231">
        <f t="shared" si="53"/>
        <v>4.5212890409889309E-2</v>
      </c>
      <c r="Q231">
        <f t="shared" si="54"/>
        <v>0.28999259556167356</v>
      </c>
      <c r="R231">
        <f t="shared" si="55"/>
        <v>1.3568932566655902</v>
      </c>
    </row>
    <row r="232" spans="1:18" x14ac:dyDescent="0.3">
      <c r="A232" s="5">
        <v>18290</v>
      </c>
      <c r="B232">
        <v>0.03</v>
      </c>
      <c r="C232">
        <v>0.5</v>
      </c>
      <c r="D232">
        <f t="shared" si="42"/>
        <v>4.114575011020154</v>
      </c>
      <c r="E232">
        <f t="shared" si="43"/>
        <v>4.1236847946878168</v>
      </c>
      <c r="F232">
        <f t="shared" si="44"/>
        <v>4.1235595978140296</v>
      </c>
      <c r="G232">
        <f t="shared" si="45"/>
        <v>5.8810529675191021E-2</v>
      </c>
      <c r="H232">
        <f t="shared" si="46"/>
        <v>5.8954420858964927E-2</v>
      </c>
      <c r="I232">
        <f t="shared" si="47"/>
        <v>5.9581587228824763E-2</v>
      </c>
      <c r="J232">
        <f t="shared" si="48"/>
        <v>5.8810529675191021E-2</v>
      </c>
      <c r="K232">
        <v>5.878395175150701E-2</v>
      </c>
      <c r="L232">
        <f t="shared" si="49"/>
        <v>9.4489417128151842E-4</v>
      </c>
      <c r="M232">
        <f t="shared" si="51"/>
        <v>2.6577923684011073E-5</v>
      </c>
      <c r="N232">
        <f t="shared" si="50"/>
        <v>1.7046910745791705E-4</v>
      </c>
      <c r="O232">
        <f t="shared" si="52"/>
        <v>7.9763547731775269E-4</v>
      </c>
      <c r="P232">
        <f t="shared" si="53"/>
        <v>4.5212890409889309E-2</v>
      </c>
      <c r="Q232">
        <f t="shared" si="54"/>
        <v>0.28999259556167356</v>
      </c>
      <c r="R232">
        <f t="shared" si="55"/>
        <v>1.3568932566655902</v>
      </c>
    </row>
    <row r="233" spans="1:18" x14ac:dyDescent="0.3">
      <c r="A233" s="5">
        <v>26746</v>
      </c>
      <c r="B233">
        <v>0.03</v>
      </c>
      <c r="C233">
        <v>0.05</v>
      </c>
      <c r="D233">
        <f t="shared" si="42"/>
        <v>4.1353799448412065</v>
      </c>
      <c r="E233">
        <f t="shared" si="43"/>
        <v>4.1415509359383398</v>
      </c>
      <c r="F233">
        <f t="shared" si="44"/>
        <v>4.1414917327937308</v>
      </c>
      <c r="G233">
        <f t="shared" si="45"/>
        <v>5.8302380099914022E-2</v>
      </c>
      <c r="H233">
        <f t="shared" si="46"/>
        <v>5.8433633188981982E-2</v>
      </c>
      <c r="I233">
        <f t="shared" si="47"/>
        <v>5.8893084961344981E-2</v>
      </c>
      <c r="J233">
        <f t="shared" si="48"/>
        <v>5.8302380099914022E-2</v>
      </c>
      <c r="K233">
        <v>5.8278225703674205E-2</v>
      </c>
      <c r="L233">
        <f t="shared" si="49"/>
        <v>8.6639962056977993E-4</v>
      </c>
      <c r="M233">
        <f t="shared" si="51"/>
        <v>2.4154396239817189E-5</v>
      </c>
      <c r="N233">
        <f t="shared" si="50"/>
        <v>1.5540748530777637E-4</v>
      </c>
      <c r="O233">
        <f t="shared" si="52"/>
        <v>6.1485925767077593E-4</v>
      </c>
      <c r="P233">
        <f t="shared" si="53"/>
        <v>4.1446691192409367E-2</v>
      </c>
      <c r="Q233">
        <f t="shared" si="54"/>
        <v>0.26666475073893431</v>
      </c>
      <c r="R233">
        <f t="shared" si="55"/>
        <v>1.055041141432711</v>
      </c>
    </row>
    <row r="234" spans="1:18" x14ac:dyDescent="0.3">
      <c r="A234" s="5">
        <v>26746</v>
      </c>
      <c r="B234">
        <v>0.03</v>
      </c>
      <c r="C234">
        <v>0.1</v>
      </c>
      <c r="D234">
        <f t="shared" si="42"/>
        <v>4.1353799448412065</v>
      </c>
      <c r="E234">
        <f t="shared" si="43"/>
        <v>4.1415509359383398</v>
      </c>
      <c r="F234">
        <f t="shared" si="44"/>
        <v>4.1414917327937308</v>
      </c>
      <c r="G234">
        <f t="shared" si="45"/>
        <v>5.8302380099914022E-2</v>
      </c>
      <c r="H234">
        <f t="shared" si="46"/>
        <v>5.8433633188981982E-2</v>
      </c>
      <c r="I234">
        <f t="shared" si="47"/>
        <v>5.8893084961344981E-2</v>
      </c>
      <c r="J234">
        <f t="shared" si="48"/>
        <v>5.8302380099914022E-2</v>
      </c>
      <c r="K234">
        <v>5.8278225703674205E-2</v>
      </c>
      <c r="L234">
        <f t="shared" si="49"/>
        <v>8.6639962056977993E-4</v>
      </c>
      <c r="M234">
        <f t="shared" si="51"/>
        <v>2.4154396239817189E-5</v>
      </c>
      <c r="N234">
        <f t="shared" si="50"/>
        <v>1.5540748530777637E-4</v>
      </c>
      <c r="O234">
        <f t="shared" si="52"/>
        <v>6.1485925767077593E-4</v>
      </c>
      <c r="P234">
        <f t="shared" si="53"/>
        <v>4.1446691192409367E-2</v>
      </c>
      <c r="Q234">
        <f t="shared" si="54"/>
        <v>0.26666475073893431</v>
      </c>
      <c r="R234">
        <f t="shared" si="55"/>
        <v>1.055041141432711</v>
      </c>
    </row>
    <row r="235" spans="1:18" x14ac:dyDescent="0.3">
      <c r="A235" s="5">
        <v>26746</v>
      </c>
      <c r="B235">
        <v>0.03</v>
      </c>
      <c r="C235">
        <v>0.5</v>
      </c>
      <c r="D235">
        <f t="shared" si="42"/>
        <v>4.1353799448412065</v>
      </c>
      <c r="E235">
        <f t="shared" si="43"/>
        <v>4.1415509359383398</v>
      </c>
      <c r="F235">
        <f t="shared" si="44"/>
        <v>4.1414917327937308</v>
      </c>
      <c r="G235">
        <f t="shared" si="45"/>
        <v>5.8302380099914022E-2</v>
      </c>
      <c r="H235">
        <f t="shared" si="46"/>
        <v>5.8433633188981982E-2</v>
      </c>
      <c r="I235">
        <f t="shared" si="47"/>
        <v>5.8893084961344981E-2</v>
      </c>
      <c r="J235">
        <f t="shared" si="48"/>
        <v>5.8302380099914022E-2</v>
      </c>
      <c r="K235">
        <v>5.8278225703674205E-2</v>
      </c>
      <c r="L235">
        <f t="shared" si="49"/>
        <v>8.6639962056977993E-4</v>
      </c>
      <c r="M235">
        <f t="shared" si="51"/>
        <v>2.4154396239817189E-5</v>
      </c>
      <c r="N235">
        <f t="shared" si="50"/>
        <v>1.5540748530777637E-4</v>
      </c>
      <c r="O235">
        <f t="shared" si="52"/>
        <v>6.1485925767077593E-4</v>
      </c>
      <c r="P235">
        <f t="shared" si="53"/>
        <v>4.1446691192409367E-2</v>
      </c>
      <c r="Q235">
        <f t="shared" si="54"/>
        <v>0.26666475073893431</v>
      </c>
      <c r="R235">
        <f t="shared" si="55"/>
        <v>1.055041141432711</v>
      </c>
    </row>
    <row r="236" spans="1:18" x14ac:dyDescent="0.3">
      <c r="A236" s="5">
        <v>39110</v>
      </c>
      <c r="B236">
        <v>0.03</v>
      </c>
      <c r="C236">
        <v>0.05</v>
      </c>
      <c r="D236">
        <f t="shared" si="42"/>
        <v>4.1498984679643556</v>
      </c>
      <c r="E236">
        <f t="shared" si="43"/>
        <v>4.154088436412712</v>
      </c>
      <c r="F236">
        <f t="shared" si="44"/>
        <v>4.1540605464321994</v>
      </c>
      <c r="G236">
        <f t="shared" si="45"/>
        <v>5.795011698988356E-2</v>
      </c>
      <c r="H236">
        <f t="shared" si="46"/>
        <v>5.8074445367430172E-2</v>
      </c>
      <c r="I236">
        <f t="shared" si="47"/>
        <v>5.8399774620046883E-2</v>
      </c>
      <c r="J236">
        <f t="shared" si="48"/>
        <v>5.795011698988356E-2</v>
      </c>
      <c r="K236">
        <v>5.7927548808509623E-2</v>
      </c>
      <c r="L236">
        <f t="shared" si="49"/>
        <v>8.1450387972648031E-4</v>
      </c>
      <c r="M236">
        <f t="shared" si="51"/>
        <v>2.2568181373937291E-5</v>
      </c>
      <c r="N236">
        <f t="shared" si="50"/>
        <v>1.4689655892054926E-4</v>
      </c>
      <c r="O236">
        <f t="shared" si="52"/>
        <v>4.7222581153726073E-4</v>
      </c>
      <c r="P236">
        <f t="shared" si="53"/>
        <v>3.8959323910874678E-2</v>
      </c>
      <c r="Q236">
        <f t="shared" si="54"/>
        <v>0.25358669914748749</v>
      </c>
      <c r="R236">
        <f t="shared" si="55"/>
        <v>0.81520074860804437</v>
      </c>
    </row>
    <row r="237" spans="1:18" x14ac:dyDescent="0.3">
      <c r="A237" s="5">
        <v>39110</v>
      </c>
      <c r="B237">
        <v>0.03</v>
      </c>
      <c r="C237">
        <v>0.1</v>
      </c>
      <c r="D237">
        <f t="shared" si="42"/>
        <v>4.1498984679643556</v>
      </c>
      <c r="E237">
        <f t="shared" si="43"/>
        <v>4.154088436412712</v>
      </c>
      <c r="F237">
        <f t="shared" si="44"/>
        <v>4.1540605464321994</v>
      </c>
      <c r="G237">
        <f t="shared" si="45"/>
        <v>5.795011698988356E-2</v>
      </c>
      <c r="H237">
        <f t="shared" si="46"/>
        <v>5.8074445367430172E-2</v>
      </c>
      <c r="I237">
        <f t="shared" si="47"/>
        <v>5.8399774620046883E-2</v>
      </c>
      <c r="J237">
        <f t="shared" si="48"/>
        <v>5.795011698988356E-2</v>
      </c>
      <c r="K237">
        <v>5.7927548808509623E-2</v>
      </c>
      <c r="L237">
        <f t="shared" si="49"/>
        <v>8.1450387972648031E-4</v>
      </c>
      <c r="M237">
        <f t="shared" si="51"/>
        <v>2.2568181373937291E-5</v>
      </c>
      <c r="N237">
        <f t="shared" si="50"/>
        <v>1.4689655892054926E-4</v>
      </c>
      <c r="O237">
        <f t="shared" si="52"/>
        <v>4.7222581153726073E-4</v>
      </c>
      <c r="P237">
        <f t="shared" si="53"/>
        <v>3.8959323910874678E-2</v>
      </c>
      <c r="Q237">
        <f t="shared" si="54"/>
        <v>0.25358669914748749</v>
      </c>
      <c r="R237">
        <f t="shared" si="55"/>
        <v>0.81520074860804437</v>
      </c>
    </row>
    <row r="238" spans="1:18" x14ac:dyDescent="0.3">
      <c r="A238" s="5">
        <v>39110</v>
      </c>
      <c r="B238">
        <v>0.03</v>
      </c>
      <c r="C238">
        <v>0.5</v>
      </c>
      <c r="D238">
        <f t="shared" si="42"/>
        <v>4.1498984679643556</v>
      </c>
      <c r="E238">
        <f t="shared" si="43"/>
        <v>4.154088436412712</v>
      </c>
      <c r="F238">
        <f t="shared" si="44"/>
        <v>4.1540605464321994</v>
      </c>
      <c r="G238">
        <f t="shared" si="45"/>
        <v>5.795011698988356E-2</v>
      </c>
      <c r="H238">
        <f t="shared" si="46"/>
        <v>5.8074445367430172E-2</v>
      </c>
      <c r="I238">
        <f t="shared" si="47"/>
        <v>5.8399774620046883E-2</v>
      </c>
      <c r="J238">
        <f t="shared" si="48"/>
        <v>5.795011698988356E-2</v>
      </c>
      <c r="K238">
        <v>5.7927548808509623E-2</v>
      </c>
      <c r="L238">
        <f t="shared" si="49"/>
        <v>8.1450387972648031E-4</v>
      </c>
      <c r="M238">
        <f t="shared" si="51"/>
        <v>2.2568181373937291E-5</v>
      </c>
      <c r="N238">
        <f t="shared" si="50"/>
        <v>1.4689655892054926E-4</v>
      </c>
      <c r="O238">
        <f t="shared" si="52"/>
        <v>4.7222581153726073E-4</v>
      </c>
      <c r="P238">
        <f t="shared" si="53"/>
        <v>3.8959323910874678E-2</v>
      </c>
      <c r="Q238">
        <f t="shared" si="54"/>
        <v>0.25358669914748749</v>
      </c>
      <c r="R238">
        <f t="shared" si="55"/>
        <v>0.81520074860804437</v>
      </c>
    </row>
    <row r="239" spans="1:18" x14ac:dyDescent="0.3">
      <c r="A239" s="5">
        <v>57191</v>
      </c>
      <c r="B239">
        <v>0.03</v>
      </c>
      <c r="C239">
        <v>0.05</v>
      </c>
      <c r="D239">
        <f t="shared" si="42"/>
        <v>4.1599693384731546</v>
      </c>
      <c r="E239">
        <f t="shared" si="43"/>
        <v>4.1628195956086111</v>
      </c>
      <c r="F239">
        <f t="shared" si="44"/>
        <v>4.1628064901898965</v>
      </c>
      <c r="G239">
        <f t="shared" si="45"/>
        <v>5.7706872993081297E-2</v>
      </c>
      <c r="H239">
        <f t="shared" si="46"/>
        <v>5.7827313014458592E-2</v>
      </c>
      <c r="I239">
        <f t="shared" si="47"/>
        <v>5.8047088693949735E-2</v>
      </c>
      <c r="J239">
        <f t="shared" si="48"/>
        <v>5.7706872993081297E-2</v>
      </c>
      <c r="K239">
        <v>5.7685356468409034E-2</v>
      </c>
      <c r="L239">
        <f t="shared" si="49"/>
        <v>7.7985626875332059E-4</v>
      </c>
      <c r="M239">
        <f t="shared" si="51"/>
        <v>2.1516524672263171E-5</v>
      </c>
      <c r="N239">
        <f t="shared" si="50"/>
        <v>1.4195654604955837E-4</v>
      </c>
      <c r="O239">
        <f t="shared" si="52"/>
        <v>3.6173222554070072E-4</v>
      </c>
      <c r="P239">
        <f t="shared" si="53"/>
        <v>3.7299803606217707E-2</v>
      </c>
      <c r="Q239">
        <f t="shared" si="54"/>
        <v>0.24608766373368923</v>
      </c>
      <c r="R239">
        <f t="shared" si="55"/>
        <v>0.62707807957952166</v>
      </c>
    </row>
    <row r="240" spans="1:18" x14ac:dyDescent="0.3">
      <c r="A240" s="5">
        <v>57191</v>
      </c>
      <c r="B240">
        <v>0.03</v>
      </c>
      <c r="C240">
        <v>0.1</v>
      </c>
      <c r="D240">
        <f t="shared" si="42"/>
        <v>4.1599693384731546</v>
      </c>
      <c r="E240">
        <f t="shared" si="43"/>
        <v>4.1628195956086111</v>
      </c>
      <c r="F240">
        <f t="shared" si="44"/>
        <v>4.1628064901898965</v>
      </c>
      <c r="G240">
        <f t="shared" si="45"/>
        <v>5.7706872993081297E-2</v>
      </c>
      <c r="H240">
        <f t="shared" si="46"/>
        <v>5.7827313014458592E-2</v>
      </c>
      <c r="I240">
        <f t="shared" si="47"/>
        <v>5.8047088693949735E-2</v>
      </c>
      <c r="J240">
        <f t="shared" si="48"/>
        <v>5.7706872993081297E-2</v>
      </c>
      <c r="K240">
        <v>5.7685356468409034E-2</v>
      </c>
      <c r="L240">
        <f t="shared" si="49"/>
        <v>7.7985626875332059E-4</v>
      </c>
      <c r="M240">
        <f t="shared" si="51"/>
        <v>2.1516524672263171E-5</v>
      </c>
      <c r="N240">
        <f t="shared" si="50"/>
        <v>1.4195654604955837E-4</v>
      </c>
      <c r="O240">
        <f t="shared" si="52"/>
        <v>3.6173222554070072E-4</v>
      </c>
      <c r="P240">
        <f t="shared" si="53"/>
        <v>3.7299803606217707E-2</v>
      </c>
      <c r="Q240">
        <f t="shared" si="54"/>
        <v>0.24608766373368923</v>
      </c>
      <c r="R240">
        <f t="shared" si="55"/>
        <v>0.62707807957952166</v>
      </c>
    </row>
    <row r="241" spans="1:18" x14ac:dyDescent="0.3">
      <c r="A241" s="5">
        <v>57191</v>
      </c>
      <c r="B241">
        <v>0.03</v>
      </c>
      <c r="C241">
        <v>0.5</v>
      </c>
      <c r="D241">
        <f t="shared" si="42"/>
        <v>4.1599693384731546</v>
      </c>
      <c r="E241">
        <f t="shared" si="43"/>
        <v>4.1628195956086111</v>
      </c>
      <c r="F241">
        <f t="shared" si="44"/>
        <v>4.1628064901898965</v>
      </c>
      <c r="G241">
        <f t="shared" si="45"/>
        <v>5.7706872993081297E-2</v>
      </c>
      <c r="H241">
        <f t="shared" si="46"/>
        <v>5.7827313014458592E-2</v>
      </c>
      <c r="I241">
        <f t="shared" si="47"/>
        <v>5.8047088693949735E-2</v>
      </c>
      <c r="J241">
        <f t="shared" si="48"/>
        <v>5.7706872993081297E-2</v>
      </c>
      <c r="K241">
        <v>5.7685356468409034E-2</v>
      </c>
      <c r="L241">
        <f t="shared" si="49"/>
        <v>7.7985626875332059E-4</v>
      </c>
      <c r="M241">
        <f t="shared" si="51"/>
        <v>2.1516524672263171E-5</v>
      </c>
      <c r="N241">
        <f t="shared" si="50"/>
        <v>1.4195654604955837E-4</v>
      </c>
      <c r="O241">
        <f t="shared" si="52"/>
        <v>3.6173222554070072E-4</v>
      </c>
      <c r="P241">
        <f t="shared" si="53"/>
        <v>3.7299803606217707E-2</v>
      </c>
      <c r="Q241">
        <f t="shared" si="54"/>
        <v>0.24608766373368923</v>
      </c>
      <c r="R241">
        <f t="shared" si="55"/>
        <v>0.62707807957952166</v>
      </c>
    </row>
    <row r="242" spans="1:18" x14ac:dyDescent="0.3">
      <c r="A242" s="5">
        <v>83631</v>
      </c>
      <c r="B242">
        <v>0.03</v>
      </c>
      <c r="C242">
        <v>0.05</v>
      </c>
      <c r="D242">
        <f t="shared" si="42"/>
        <v>4.1669241318375576</v>
      </c>
      <c r="E242">
        <f t="shared" si="43"/>
        <v>4.1688659244162283</v>
      </c>
      <c r="F242">
        <f t="shared" si="44"/>
        <v>4.168859776116931</v>
      </c>
      <c r="G242">
        <f t="shared" si="45"/>
        <v>5.7539412213235969E-2</v>
      </c>
      <c r="H242">
        <f t="shared" si="46"/>
        <v>5.7657604737126847E-2</v>
      </c>
      <c r="I242">
        <f t="shared" si="47"/>
        <v>5.7795402307740149E-2</v>
      </c>
      <c r="J242">
        <f t="shared" si="48"/>
        <v>5.7539412213235969E-2</v>
      </c>
      <c r="K242">
        <v>5.7518599364806848E-2</v>
      </c>
      <c r="L242">
        <f t="shared" si="49"/>
        <v>7.5656136494828274E-4</v>
      </c>
      <c r="M242">
        <f t="shared" si="51"/>
        <v>2.0812848429120623E-5</v>
      </c>
      <c r="N242">
        <f t="shared" si="50"/>
        <v>1.3900537231999882E-4</v>
      </c>
      <c r="O242">
        <f t="shared" si="52"/>
        <v>2.7680294293330049E-4</v>
      </c>
      <c r="P242">
        <f t="shared" si="53"/>
        <v>3.6184553620850352E-2</v>
      </c>
      <c r="Q242">
        <f t="shared" si="54"/>
        <v>0.24167030118096064</v>
      </c>
      <c r="R242">
        <f t="shared" si="55"/>
        <v>0.48124075688578793</v>
      </c>
    </row>
    <row r="243" spans="1:18" x14ac:dyDescent="0.3">
      <c r="A243" s="5">
        <v>83631</v>
      </c>
      <c r="B243">
        <v>0.03</v>
      </c>
      <c r="C243">
        <v>0.1</v>
      </c>
      <c r="D243">
        <f t="shared" si="42"/>
        <v>4.1669241318375576</v>
      </c>
      <c r="E243">
        <f t="shared" si="43"/>
        <v>4.1688659244162283</v>
      </c>
      <c r="F243">
        <f t="shared" si="44"/>
        <v>4.168859776116931</v>
      </c>
      <c r="G243">
        <f t="shared" si="45"/>
        <v>5.7539412213235969E-2</v>
      </c>
      <c r="H243">
        <f t="shared" si="46"/>
        <v>5.7657604737126847E-2</v>
      </c>
      <c r="I243">
        <f t="shared" si="47"/>
        <v>5.7795402307740149E-2</v>
      </c>
      <c r="J243">
        <f t="shared" si="48"/>
        <v>5.7539412213235969E-2</v>
      </c>
      <c r="K243">
        <v>5.7518599364806848E-2</v>
      </c>
      <c r="L243">
        <f t="shared" si="49"/>
        <v>7.5656136494828274E-4</v>
      </c>
      <c r="M243">
        <f t="shared" si="51"/>
        <v>2.0812848429120623E-5</v>
      </c>
      <c r="N243">
        <f t="shared" si="50"/>
        <v>1.3900537231999882E-4</v>
      </c>
      <c r="O243">
        <f t="shared" si="52"/>
        <v>2.7680294293330049E-4</v>
      </c>
      <c r="P243">
        <f t="shared" si="53"/>
        <v>3.6184553620850352E-2</v>
      </c>
      <c r="Q243">
        <f t="shared" si="54"/>
        <v>0.24167030118096064</v>
      </c>
      <c r="R243">
        <f t="shared" si="55"/>
        <v>0.48124075688578793</v>
      </c>
    </row>
    <row r="244" spans="1:18" x14ac:dyDescent="0.3">
      <c r="A244" s="5">
        <v>83631</v>
      </c>
      <c r="B244">
        <v>0.03</v>
      </c>
      <c r="C244">
        <v>0.5</v>
      </c>
      <c r="D244">
        <f t="shared" si="42"/>
        <v>4.1669241318375576</v>
      </c>
      <c r="E244">
        <f t="shared" si="43"/>
        <v>4.1688659244162283</v>
      </c>
      <c r="F244">
        <f t="shared" si="44"/>
        <v>4.168859776116931</v>
      </c>
      <c r="G244">
        <f t="shared" si="45"/>
        <v>5.7539412213235969E-2</v>
      </c>
      <c r="H244">
        <f t="shared" si="46"/>
        <v>5.7657604737126847E-2</v>
      </c>
      <c r="I244">
        <f t="shared" si="47"/>
        <v>5.7795402307740149E-2</v>
      </c>
      <c r="J244">
        <f t="shared" si="48"/>
        <v>5.7539412213235969E-2</v>
      </c>
      <c r="K244">
        <v>5.7518599364806848E-2</v>
      </c>
      <c r="L244">
        <f t="shared" si="49"/>
        <v>7.5656136494828274E-4</v>
      </c>
      <c r="M244">
        <f t="shared" si="51"/>
        <v>2.0812848429120623E-5</v>
      </c>
      <c r="N244">
        <f t="shared" si="50"/>
        <v>1.3900537231999882E-4</v>
      </c>
      <c r="O244">
        <f t="shared" si="52"/>
        <v>2.7680294293330049E-4</v>
      </c>
      <c r="P244">
        <f t="shared" si="53"/>
        <v>3.6184553620850352E-2</v>
      </c>
      <c r="Q244">
        <f t="shared" si="54"/>
        <v>0.24167030118096064</v>
      </c>
      <c r="R244">
        <f t="shared" si="55"/>
        <v>0.48124075688578793</v>
      </c>
    </row>
    <row r="245" spans="1:18" x14ac:dyDescent="0.3">
      <c r="A245" s="5">
        <v>122294</v>
      </c>
      <c r="B245">
        <v>0.03</v>
      </c>
      <c r="C245">
        <v>0.05</v>
      </c>
      <c r="D245">
        <f t="shared" si="42"/>
        <v>4.1717123865215839</v>
      </c>
      <c r="E245">
        <f t="shared" si="43"/>
        <v>4.1730367415493532</v>
      </c>
      <c r="F245">
        <f t="shared" si="44"/>
        <v>4.1730338601400554</v>
      </c>
      <c r="G245">
        <f t="shared" si="45"/>
        <v>5.7424362359530967E-2</v>
      </c>
      <c r="H245">
        <f t="shared" si="46"/>
        <v>5.7541215500930255E-2</v>
      </c>
      <c r="I245">
        <f t="shared" si="47"/>
        <v>5.7616024942353981E-2</v>
      </c>
      <c r="J245">
        <f t="shared" si="48"/>
        <v>5.7424362359530967E-2</v>
      </c>
      <c r="K245">
        <v>5.7404023472725406E-2</v>
      </c>
      <c r="L245">
        <f t="shared" si="49"/>
        <v>7.4081908949175101E-4</v>
      </c>
      <c r="M245">
        <f t="shared" si="51"/>
        <v>2.0338886805561229E-5</v>
      </c>
      <c r="N245">
        <f t="shared" si="50"/>
        <v>1.3719202820484944E-4</v>
      </c>
      <c r="O245">
        <f t="shared" si="52"/>
        <v>2.1200146962857547E-4</v>
      </c>
      <c r="P245">
        <f t="shared" si="53"/>
        <v>3.5431117150220182E-2</v>
      </c>
      <c r="Q245">
        <f t="shared" si="54"/>
        <v>0.23899374975002233</v>
      </c>
      <c r="R245">
        <f t="shared" si="55"/>
        <v>0.36931465218514614</v>
      </c>
    </row>
    <row r="246" spans="1:18" x14ac:dyDescent="0.3">
      <c r="A246" s="5">
        <v>122294</v>
      </c>
      <c r="B246">
        <v>0.03</v>
      </c>
      <c r="C246">
        <v>0.1</v>
      </c>
      <c r="D246">
        <f t="shared" si="42"/>
        <v>4.1717123865215839</v>
      </c>
      <c r="E246">
        <f t="shared" si="43"/>
        <v>4.1730367415493532</v>
      </c>
      <c r="F246">
        <f t="shared" si="44"/>
        <v>4.1730338601400554</v>
      </c>
      <c r="G246">
        <f t="shared" si="45"/>
        <v>5.7424362359530967E-2</v>
      </c>
      <c r="H246">
        <f t="shared" si="46"/>
        <v>5.7541215500930255E-2</v>
      </c>
      <c r="I246">
        <f t="shared" si="47"/>
        <v>5.7616024942353981E-2</v>
      </c>
      <c r="J246">
        <f t="shared" si="48"/>
        <v>5.7424362359530967E-2</v>
      </c>
      <c r="K246">
        <v>5.7404023472725406E-2</v>
      </c>
      <c r="L246">
        <f t="shared" si="49"/>
        <v>7.4081908949175101E-4</v>
      </c>
      <c r="M246">
        <f t="shared" si="51"/>
        <v>2.0338886805561229E-5</v>
      </c>
      <c r="N246">
        <f t="shared" si="50"/>
        <v>1.3719202820484944E-4</v>
      </c>
      <c r="O246">
        <f t="shared" si="52"/>
        <v>2.1200146962857547E-4</v>
      </c>
      <c r="P246">
        <f t="shared" si="53"/>
        <v>3.5431117150220182E-2</v>
      </c>
      <c r="Q246">
        <f t="shared" si="54"/>
        <v>0.23899374975002233</v>
      </c>
      <c r="R246">
        <f t="shared" si="55"/>
        <v>0.36931465218514614</v>
      </c>
    </row>
    <row r="247" spans="1:18" x14ac:dyDescent="0.3">
      <c r="A247" s="5">
        <v>122294</v>
      </c>
      <c r="B247">
        <v>0.03</v>
      </c>
      <c r="C247">
        <v>0.5</v>
      </c>
      <c r="D247">
        <f t="shared" si="42"/>
        <v>4.1717123865215839</v>
      </c>
      <c r="E247">
        <f t="shared" si="43"/>
        <v>4.1730367415493532</v>
      </c>
      <c r="F247">
        <f t="shared" si="44"/>
        <v>4.1730338601400554</v>
      </c>
      <c r="G247">
        <f t="shared" si="45"/>
        <v>5.7424362359530967E-2</v>
      </c>
      <c r="H247">
        <f t="shared" si="46"/>
        <v>5.7541215500930255E-2</v>
      </c>
      <c r="I247">
        <f t="shared" si="47"/>
        <v>5.7616024942353981E-2</v>
      </c>
      <c r="J247">
        <f t="shared" si="48"/>
        <v>5.7424362359530967E-2</v>
      </c>
      <c r="K247">
        <v>5.7404023472725406E-2</v>
      </c>
      <c r="L247">
        <f t="shared" si="49"/>
        <v>7.4081908949175101E-4</v>
      </c>
      <c r="M247">
        <f t="shared" si="51"/>
        <v>2.0338886805561229E-5</v>
      </c>
      <c r="N247">
        <f t="shared" si="50"/>
        <v>1.3719202820484944E-4</v>
      </c>
      <c r="O247">
        <f t="shared" si="52"/>
        <v>2.1200146962857547E-4</v>
      </c>
      <c r="P247">
        <f t="shared" si="53"/>
        <v>3.5431117150220182E-2</v>
      </c>
      <c r="Q247">
        <f t="shared" si="54"/>
        <v>0.23899374975002233</v>
      </c>
      <c r="R247">
        <f t="shared" si="55"/>
        <v>0.36931465218514614</v>
      </c>
    </row>
    <row r="248" spans="1:18" x14ac:dyDescent="0.3">
      <c r="A248" s="5">
        <v>178831</v>
      </c>
      <c r="B248">
        <v>0.03</v>
      </c>
      <c r="C248">
        <v>0.05</v>
      </c>
      <c r="D248">
        <f t="shared" si="42"/>
        <v>4.175002104899689</v>
      </c>
      <c r="E248">
        <f t="shared" si="43"/>
        <v>4.175906076619385</v>
      </c>
      <c r="F248">
        <f t="shared" si="44"/>
        <v>4.1759047271819059</v>
      </c>
      <c r="G248">
        <f t="shared" si="45"/>
        <v>5.7345432973956861E-2</v>
      </c>
      <c r="H248">
        <f t="shared" si="46"/>
        <v>5.7461464246335407E-2</v>
      </c>
      <c r="I248">
        <f t="shared" si="47"/>
        <v>5.7488301077819506E-2</v>
      </c>
      <c r="J248">
        <f t="shared" si="48"/>
        <v>5.7345432973956861E-2</v>
      </c>
      <c r="K248">
        <v>5.7325414820962754E-2</v>
      </c>
      <c r="L248">
        <f t="shared" si="49"/>
        <v>7.3014194791021225E-4</v>
      </c>
      <c r="M248">
        <f t="shared" si="51"/>
        <v>2.0018152994107086E-5</v>
      </c>
      <c r="N248">
        <f t="shared" si="50"/>
        <v>1.3604942537265297E-4</v>
      </c>
      <c r="O248">
        <f t="shared" si="52"/>
        <v>1.6288625685675212E-4</v>
      </c>
      <c r="P248">
        <f t="shared" si="53"/>
        <v>3.4920206084207608E-2</v>
      </c>
      <c r="Q248">
        <f t="shared" si="54"/>
        <v>0.23732828763221164</v>
      </c>
      <c r="R248">
        <f t="shared" si="55"/>
        <v>0.28414318041216841</v>
      </c>
    </row>
    <row r="249" spans="1:18" x14ac:dyDescent="0.3">
      <c r="A249" s="5">
        <v>178831</v>
      </c>
      <c r="B249">
        <v>0.03</v>
      </c>
      <c r="C249">
        <v>0.1</v>
      </c>
      <c r="D249">
        <f t="shared" si="42"/>
        <v>4.175002104899689</v>
      </c>
      <c r="E249">
        <f t="shared" si="43"/>
        <v>4.175906076619385</v>
      </c>
      <c r="F249">
        <f t="shared" si="44"/>
        <v>4.1759047271819059</v>
      </c>
      <c r="G249">
        <f t="shared" si="45"/>
        <v>5.7345432973956861E-2</v>
      </c>
      <c r="H249">
        <f t="shared" si="46"/>
        <v>5.7461464246335407E-2</v>
      </c>
      <c r="I249">
        <f t="shared" si="47"/>
        <v>5.7488301077819506E-2</v>
      </c>
      <c r="J249">
        <f t="shared" si="48"/>
        <v>5.7345432973956861E-2</v>
      </c>
      <c r="K249">
        <v>5.7325414820962754E-2</v>
      </c>
      <c r="L249">
        <f t="shared" si="49"/>
        <v>7.3014194791021225E-4</v>
      </c>
      <c r="M249">
        <f t="shared" si="51"/>
        <v>2.0018152994107086E-5</v>
      </c>
      <c r="N249">
        <f t="shared" si="50"/>
        <v>1.3604942537265297E-4</v>
      </c>
      <c r="O249">
        <f t="shared" si="52"/>
        <v>1.6288625685675212E-4</v>
      </c>
      <c r="P249">
        <f t="shared" si="53"/>
        <v>3.4920206084207608E-2</v>
      </c>
      <c r="Q249">
        <f t="shared" si="54"/>
        <v>0.23732828763221164</v>
      </c>
      <c r="R249">
        <f t="shared" si="55"/>
        <v>0.28414318041216841</v>
      </c>
    </row>
    <row r="250" spans="1:18" x14ac:dyDescent="0.3">
      <c r="A250" s="5">
        <v>178831</v>
      </c>
      <c r="B250">
        <v>0.03</v>
      </c>
      <c r="C250">
        <v>0.5</v>
      </c>
      <c r="D250">
        <f t="shared" si="42"/>
        <v>4.175002104899689</v>
      </c>
      <c r="E250">
        <f t="shared" si="43"/>
        <v>4.175906076619385</v>
      </c>
      <c r="F250">
        <f t="shared" si="44"/>
        <v>4.1759047271819059</v>
      </c>
      <c r="G250">
        <f t="shared" si="45"/>
        <v>5.7345432973956861E-2</v>
      </c>
      <c r="H250">
        <f t="shared" si="46"/>
        <v>5.7461464246335407E-2</v>
      </c>
      <c r="I250">
        <f t="shared" si="47"/>
        <v>5.7488301077819506E-2</v>
      </c>
      <c r="J250">
        <f t="shared" si="48"/>
        <v>5.7345432973956861E-2</v>
      </c>
      <c r="K250">
        <v>5.7325414820962754E-2</v>
      </c>
      <c r="L250">
        <f t="shared" si="49"/>
        <v>7.3014194791021225E-4</v>
      </c>
      <c r="M250">
        <f t="shared" si="51"/>
        <v>2.0018152994107086E-5</v>
      </c>
      <c r="N250">
        <f t="shared" si="50"/>
        <v>1.3604942537265297E-4</v>
      </c>
      <c r="O250">
        <f t="shared" si="52"/>
        <v>1.6288625685675212E-4</v>
      </c>
      <c r="P250">
        <f t="shared" si="53"/>
        <v>3.4920206084207608E-2</v>
      </c>
      <c r="Q250">
        <f t="shared" si="54"/>
        <v>0.23732828763221164</v>
      </c>
      <c r="R250">
        <f t="shared" si="55"/>
        <v>0.28414318041216841</v>
      </c>
    </row>
    <row r="251" spans="1:18" x14ac:dyDescent="0.3">
      <c r="A251" s="5">
        <v>261506</v>
      </c>
      <c r="B251">
        <v>0.03</v>
      </c>
      <c r="C251">
        <v>0.05</v>
      </c>
      <c r="D251">
        <f t="shared" si="42"/>
        <v>4.1772589951821519</v>
      </c>
      <c r="E251">
        <f t="shared" si="43"/>
        <v>4.1778763744272487</v>
      </c>
      <c r="F251">
        <f t="shared" si="44"/>
        <v>4.1778757427482685</v>
      </c>
      <c r="G251">
        <f t="shared" si="45"/>
        <v>5.7291337539977963E-2</v>
      </c>
      <c r="H251">
        <f t="shared" si="46"/>
        <v>5.7406851314838719E-2</v>
      </c>
      <c r="I251">
        <f t="shared" si="47"/>
        <v>5.7397417725870759E-2</v>
      </c>
      <c r="J251">
        <f t="shared" si="48"/>
        <v>5.7291337539977963E-2</v>
      </c>
      <c r="K251">
        <v>5.7271537140163982E-2</v>
      </c>
      <c r="L251">
        <f t="shared" si="49"/>
        <v>7.2288171192180783E-4</v>
      </c>
      <c r="M251">
        <f t="shared" si="51"/>
        <v>1.9800399813980907E-5</v>
      </c>
      <c r="N251">
        <f t="shared" si="50"/>
        <v>1.3531417467473744E-4</v>
      </c>
      <c r="O251">
        <f t="shared" si="52"/>
        <v>1.2588058570677657E-4</v>
      </c>
      <c r="P251">
        <f t="shared" si="53"/>
        <v>3.45728450862463E-2</v>
      </c>
      <c r="Q251">
        <f t="shared" si="54"/>
        <v>0.2362677543359368</v>
      </c>
      <c r="R251">
        <f t="shared" si="55"/>
        <v>0.21979606623566197</v>
      </c>
    </row>
    <row r="252" spans="1:18" x14ac:dyDescent="0.3">
      <c r="A252" s="5">
        <v>261506</v>
      </c>
      <c r="B252">
        <v>0.03</v>
      </c>
      <c r="C252">
        <v>0.1</v>
      </c>
      <c r="D252">
        <f t="shared" si="42"/>
        <v>4.1772589951821519</v>
      </c>
      <c r="E252">
        <f t="shared" si="43"/>
        <v>4.1778763744272487</v>
      </c>
      <c r="F252">
        <f t="shared" si="44"/>
        <v>4.1778757427482685</v>
      </c>
      <c r="G252">
        <f t="shared" si="45"/>
        <v>5.7291337539977963E-2</v>
      </c>
      <c r="H252">
        <f t="shared" si="46"/>
        <v>5.7406851314838719E-2</v>
      </c>
      <c r="I252">
        <f t="shared" si="47"/>
        <v>5.7397417725870759E-2</v>
      </c>
      <c r="J252">
        <f t="shared" si="48"/>
        <v>5.7291337539977963E-2</v>
      </c>
      <c r="K252">
        <v>5.7271537140163982E-2</v>
      </c>
      <c r="L252">
        <f t="shared" si="49"/>
        <v>7.2288171192180783E-4</v>
      </c>
      <c r="M252">
        <f t="shared" si="51"/>
        <v>1.9800399813980907E-5</v>
      </c>
      <c r="N252">
        <f t="shared" si="50"/>
        <v>1.3531417467473744E-4</v>
      </c>
      <c r="O252">
        <f t="shared" si="52"/>
        <v>1.2588058570677657E-4</v>
      </c>
      <c r="P252">
        <f t="shared" si="53"/>
        <v>3.45728450862463E-2</v>
      </c>
      <c r="Q252">
        <f t="shared" si="54"/>
        <v>0.2362677543359368</v>
      </c>
      <c r="R252">
        <f t="shared" si="55"/>
        <v>0.21979606623566197</v>
      </c>
    </row>
    <row r="253" spans="1:18" x14ac:dyDescent="0.3">
      <c r="A253" s="5">
        <v>261506</v>
      </c>
      <c r="B253">
        <v>0.03</v>
      </c>
      <c r="C253">
        <v>0.5</v>
      </c>
      <c r="D253">
        <f t="shared" si="42"/>
        <v>4.1772589951821519</v>
      </c>
      <c r="E253">
        <f t="shared" si="43"/>
        <v>4.1778763744272487</v>
      </c>
      <c r="F253">
        <f t="shared" si="44"/>
        <v>4.1778757427482685</v>
      </c>
      <c r="G253">
        <f t="shared" si="45"/>
        <v>5.7291337539977963E-2</v>
      </c>
      <c r="H253">
        <f t="shared" si="46"/>
        <v>5.7406851314838719E-2</v>
      </c>
      <c r="I253">
        <f t="shared" si="47"/>
        <v>5.7397417725870759E-2</v>
      </c>
      <c r="J253">
        <f t="shared" si="48"/>
        <v>5.7291337539977963E-2</v>
      </c>
      <c r="K253">
        <v>5.7271537140163982E-2</v>
      </c>
      <c r="L253">
        <f t="shared" si="49"/>
        <v>7.2288171192180783E-4</v>
      </c>
      <c r="M253">
        <f t="shared" si="51"/>
        <v>1.9800399813980907E-5</v>
      </c>
      <c r="N253">
        <f t="shared" si="50"/>
        <v>1.3531417467473744E-4</v>
      </c>
      <c r="O253">
        <f t="shared" si="52"/>
        <v>1.2588058570677657E-4</v>
      </c>
      <c r="P253">
        <f t="shared" si="53"/>
        <v>3.45728450862463E-2</v>
      </c>
      <c r="Q253">
        <f t="shared" si="54"/>
        <v>0.2362677543359368</v>
      </c>
      <c r="R253">
        <f t="shared" si="55"/>
        <v>0.21979606623566197</v>
      </c>
    </row>
    <row r="254" spans="1:18" x14ac:dyDescent="0.3">
      <c r="A254" s="5">
        <v>382401</v>
      </c>
      <c r="B254">
        <v>0.03</v>
      </c>
      <c r="C254">
        <v>0.05</v>
      </c>
      <c r="D254">
        <f t="shared" si="42"/>
        <v>4.1788057423964506</v>
      </c>
      <c r="E254">
        <f t="shared" si="43"/>
        <v>4.1792275601557316</v>
      </c>
      <c r="F254">
        <f t="shared" si="44"/>
        <v>4.1792272645535906</v>
      </c>
      <c r="G254">
        <f t="shared" si="45"/>
        <v>5.7254288611179767E-2</v>
      </c>
      <c r="H254">
        <f t="shared" si="46"/>
        <v>5.736946950700493E-2</v>
      </c>
      <c r="I254">
        <f t="shared" si="47"/>
        <v>5.7332781341040251E-2</v>
      </c>
      <c r="J254">
        <f t="shared" si="48"/>
        <v>5.7254288611179767E-2</v>
      </c>
      <c r="K254">
        <v>5.7234636380908172E-2</v>
      </c>
      <c r="L254">
        <f t="shared" si="49"/>
        <v>7.1793623414517782E-4</v>
      </c>
      <c r="M254">
        <f t="shared" si="51"/>
        <v>1.9652230271595406E-5</v>
      </c>
      <c r="N254">
        <f t="shared" si="50"/>
        <v>1.348331260967589E-4</v>
      </c>
      <c r="O254">
        <f t="shared" si="52"/>
        <v>9.8144960132079406E-5</v>
      </c>
      <c r="P254">
        <f t="shared" si="53"/>
        <v>3.4336254258358186E-2</v>
      </c>
      <c r="Q254">
        <f t="shared" si="54"/>
        <v>0.23557959763982245</v>
      </c>
      <c r="R254">
        <f t="shared" si="55"/>
        <v>0.17147826270600322</v>
      </c>
    </row>
    <row r="255" spans="1:18" x14ac:dyDescent="0.3">
      <c r="A255" s="5">
        <v>382401</v>
      </c>
      <c r="B255">
        <v>0.03</v>
      </c>
      <c r="C255">
        <v>0.1</v>
      </c>
      <c r="D255">
        <f t="shared" si="42"/>
        <v>4.1788057423964506</v>
      </c>
      <c r="E255">
        <f t="shared" si="43"/>
        <v>4.1792275601557316</v>
      </c>
      <c r="F255">
        <f t="shared" si="44"/>
        <v>4.1792272645535906</v>
      </c>
      <c r="G255">
        <f t="shared" si="45"/>
        <v>5.7254288611179767E-2</v>
      </c>
      <c r="H255">
        <f t="shared" si="46"/>
        <v>5.736946950700493E-2</v>
      </c>
      <c r="I255">
        <f t="shared" si="47"/>
        <v>5.7332781341040251E-2</v>
      </c>
      <c r="J255">
        <f t="shared" si="48"/>
        <v>5.7254288611179767E-2</v>
      </c>
      <c r="K255">
        <v>5.7234636380908172E-2</v>
      </c>
      <c r="L255">
        <f t="shared" si="49"/>
        <v>7.1793623414517782E-4</v>
      </c>
      <c r="M255">
        <f t="shared" si="51"/>
        <v>1.9652230271595406E-5</v>
      </c>
      <c r="N255">
        <f t="shared" si="50"/>
        <v>1.348331260967589E-4</v>
      </c>
      <c r="O255">
        <f t="shared" si="52"/>
        <v>9.8144960132079406E-5</v>
      </c>
      <c r="P255">
        <f t="shared" si="53"/>
        <v>3.4336254258358186E-2</v>
      </c>
      <c r="Q255">
        <f t="shared" si="54"/>
        <v>0.23557959763982245</v>
      </c>
      <c r="R255">
        <f t="shared" si="55"/>
        <v>0.17147826270600322</v>
      </c>
    </row>
    <row r="256" spans="1:18" x14ac:dyDescent="0.3">
      <c r="A256" s="5">
        <v>382401</v>
      </c>
      <c r="B256">
        <v>0.03</v>
      </c>
      <c r="C256">
        <v>0.5</v>
      </c>
      <c r="D256">
        <f t="shared" si="42"/>
        <v>4.1788057423964506</v>
      </c>
      <c r="E256">
        <f t="shared" si="43"/>
        <v>4.1792275601557316</v>
      </c>
      <c r="F256">
        <f t="shared" si="44"/>
        <v>4.1792272645535906</v>
      </c>
      <c r="G256">
        <f t="shared" si="45"/>
        <v>5.7254288611179767E-2</v>
      </c>
      <c r="H256">
        <f t="shared" si="46"/>
        <v>5.736946950700493E-2</v>
      </c>
      <c r="I256">
        <f t="shared" si="47"/>
        <v>5.7332781341040251E-2</v>
      </c>
      <c r="J256">
        <f t="shared" si="48"/>
        <v>5.7254288611179767E-2</v>
      </c>
      <c r="K256">
        <v>5.7234636380908172E-2</v>
      </c>
      <c r="L256">
        <f t="shared" si="49"/>
        <v>7.1793623414517782E-4</v>
      </c>
      <c r="M256">
        <f t="shared" si="51"/>
        <v>1.9652230271595406E-5</v>
      </c>
      <c r="N256">
        <f t="shared" si="50"/>
        <v>1.348331260967589E-4</v>
      </c>
      <c r="O256">
        <f t="shared" si="52"/>
        <v>9.8144960132079406E-5</v>
      </c>
      <c r="P256">
        <f t="shared" si="53"/>
        <v>3.4336254258358186E-2</v>
      </c>
      <c r="Q256">
        <f t="shared" si="54"/>
        <v>0.23557959763982245</v>
      </c>
      <c r="R256">
        <f t="shared" si="55"/>
        <v>0.17147826270600322</v>
      </c>
    </row>
    <row r="257" spans="1:18" x14ac:dyDescent="0.3">
      <c r="A257" s="5">
        <v>559187</v>
      </c>
      <c r="B257">
        <v>0.03</v>
      </c>
      <c r="C257">
        <v>0.05</v>
      </c>
      <c r="D257">
        <f t="shared" si="42"/>
        <v>4.1798650815295852</v>
      </c>
      <c r="E257">
        <f t="shared" si="43"/>
        <v>4.1801533640366708</v>
      </c>
      <c r="F257">
        <f t="shared" si="44"/>
        <v>4.180153225735487</v>
      </c>
      <c r="G257">
        <f t="shared" si="45"/>
        <v>5.7228926206486716E-2</v>
      </c>
      <c r="H257">
        <f t="shared" si="46"/>
        <v>5.7343889344122261E-2</v>
      </c>
      <c r="I257">
        <f t="shared" si="47"/>
        <v>5.7286827316237736E-2</v>
      </c>
      <c r="J257">
        <f t="shared" si="48"/>
        <v>5.7228926206486716E-2</v>
      </c>
      <c r="K257">
        <v>5.7209374956732222E-2</v>
      </c>
      <c r="L257">
        <f t="shared" si="49"/>
        <v>7.1456333024322305E-4</v>
      </c>
      <c r="M257">
        <f t="shared" si="51"/>
        <v>1.955124975449446E-5</v>
      </c>
      <c r="N257">
        <f t="shared" si="50"/>
        <v>1.3451438739003896E-4</v>
      </c>
      <c r="O257">
        <f t="shared" si="52"/>
        <v>7.7452359505514323E-5</v>
      </c>
      <c r="P257">
        <f t="shared" si="53"/>
        <v>3.4174905370459266E-2</v>
      </c>
      <c r="Q257">
        <f t="shared" si="54"/>
        <v>0.23512647619690474</v>
      </c>
      <c r="R257">
        <f t="shared" si="55"/>
        <v>0.13538403376036182</v>
      </c>
    </row>
    <row r="258" spans="1:18" x14ac:dyDescent="0.3">
      <c r="A258" s="5">
        <v>559187</v>
      </c>
      <c r="B258">
        <v>0.03</v>
      </c>
      <c r="C258">
        <v>0.1</v>
      </c>
      <c r="D258">
        <f t="shared" ref="D258:D321" si="56">-2*LOG10(B258/3.7 + 12/A258)</f>
        <v>4.1798650815295852</v>
      </c>
      <c r="E258">
        <f t="shared" ref="E258:E321" si="57">-2*LOG10(B258/3.7 + 2.51*D258/A258)</f>
        <v>4.1801533640366708</v>
      </c>
      <c r="F258">
        <f t="shared" ref="F258:F321" si="58">-2*LOG10(B258/3.7 + 2.51*E258/A258)</f>
        <v>4.180153225735487</v>
      </c>
      <c r="G258">
        <f t="shared" ref="G258:G321" si="59">1/POWER(D258 - POWER(E258-D258, 2)/(F258-2*E258+D258), 2)</f>
        <v>5.7228926206486716E-2</v>
      </c>
      <c r="H258">
        <f t="shared" ref="H258:H321" si="60">1/POWER(-1.8*LOG10(POWER(B258/3.7,1.11) + 6.9/A258), 2)</f>
        <v>5.7343889344122261E-2</v>
      </c>
      <c r="I258">
        <f t="shared" ref="I258:I321" si="61">0.25/POWER(LOG10(B258/3.7 + 5.74/POWER(A258,0.9)), 2)</f>
        <v>5.7286827316237736E-2</v>
      </c>
      <c r="J258">
        <f t="shared" ref="J258:J321" si="62">G258</f>
        <v>5.7228926206486716E-2</v>
      </c>
      <c r="K258">
        <v>5.7209374956732222E-2</v>
      </c>
      <c r="L258">
        <f t="shared" ref="L258:L321" si="63">1/SQRT(K258) + 2*LOG10(B258/3.7 + 2.51/(A258*SQRT(K258)))</f>
        <v>7.1456333024322305E-4</v>
      </c>
      <c r="M258">
        <f t="shared" si="51"/>
        <v>1.955124975449446E-5</v>
      </c>
      <c r="N258">
        <f t="shared" ref="N258:N321" si="64">H258-K258</f>
        <v>1.3451438739003896E-4</v>
      </c>
      <c r="O258">
        <f t="shared" si="52"/>
        <v>7.7452359505514323E-5</v>
      </c>
      <c r="P258">
        <f t="shared" si="53"/>
        <v>3.4174905370459266E-2</v>
      </c>
      <c r="Q258">
        <f t="shared" si="54"/>
        <v>0.23512647619690474</v>
      </c>
      <c r="R258">
        <f t="shared" si="55"/>
        <v>0.13538403376036182</v>
      </c>
    </row>
    <row r="259" spans="1:18" x14ac:dyDescent="0.3">
      <c r="A259" s="5">
        <v>559187</v>
      </c>
      <c r="B259">
        <v>0.03</v>
      </c>
      <c r="C259">
        <v>0.5</v>
      </c>
      <c r="D259">
        <f t="shared" si="56"/>
        <v>4.1798650815295852</v>
      </c>
      <c r="E259">
        <f t="shared" si="57"/>
        <v>4.1801533640366708</v>
      </c>
      <c r="F259">
        <f t="shared" si="58"/>
        <v>4.180153225735487</v>
      </c>
      <c r="G259">
        <f t="shared" si="59"/>
        <v>5.7228926206486716E-2</v>
      </c>
      <c r="H259">
        <f t="shared" si="60"/>
        <v>5.7343889344122261E-2</v>
      </c>
      <c r="I259">
        <f t="shared" si="61"/>
        <v>5.7286827316237736E-2</v>
      </c>
      <c r="J259">
        <f t="shared" si="62"/>
        <v>5.7228926206486716E-2</v>
      </c>
      <c r="K259">
        <v>5.7209374956732222E-2</v>
      </c>
      <c r="L259">
        <f t="shared" si="63"/>
        <v>7.1456333024322305E-4</v>
      </c>
      <c r="M259">
        <f t="shared" ref="M259:M322" si="65">G259-K259</f>
        <v>1.955124975449446E-5</v>
      </c>
      <c r="N259">
        <f t="shared" si="64"/>
        <v>1.3451438739003896E-4</v>
      </c>
      <c r="O259">
        <f t="shared" ref="O259:O322" si="66">I259-K259</f>
        <v>7.7452359505514323E-5</v>
      </c>
      <c r="P259">
        <f t="shared" ref="P259:P322" si="67">100*(ABS(G259-K259))/K259</f>
        <v>3.4174905370459266E-2</v>
      </c>
      <c r="Q259">
        <f t="shared" ref="Q259:Q322" si="68">100*(ABS(H259-K259)/K259)</f>
        <v>0.23512647619690474</v>
      </c>
      <c r="R259">
        <f t="shared" ref="R259:R322" si="69">100*ABS(I259-K259)/K259</f>
        <v>0.13538403376036182</v>
      </c>
    </row>
    <row r="260" spans="1:18" x14ac:dyDescent="0.3">
      <c r="A260" s="5">
        <v>817703</v>
      </c>
      <c r="B260">
        <v>0.03</v>
      </c>
      <c r="C260">
        <v>0.05</v>
      </c>
      <c r="D260">
        <f t="shared" si="56"/>
        <v>4.1805902587368244</v>
      </c>
      <c r="E260">
        <f t="shared" si="57"/>
        <v>4.1807873172562289</v>
      </c>
      <c r="F260">
        <f t="shared" si="58"/>
        <v>4.1807872525596528</v>
      </c>
      <c r="G260">
        <f t="shared" si="59"/>
        <v>5.7211569704837262E-2</v>
      </c>
      <c r="H260">
        <f t="shared" si="60"/>
        <v>5.7326388568196725E-2</v>
      </c>
      <c r="I260">
        <f t="shared" si="61"/>
        <v>5.7254164018080422E-2</v>
      </c>
      <c r="J260">
        <f t="shared" si="62"/>
        <v>5.7211569704837262E-2</v>
      </c>
      <c r="K260">
        <v>5.7192087349165477E-2</v>
      </c>
      <c r="L260">
        <f t="shared" si="63"/>
        <v>7.1226101227228611E-4</v>
      </c>
      <c r="M260">
        <f t="shared" si="65"/>
        <v>1.9482355671784912E-5</v>
      </c>
      <c r="N260">
        <f t="shared" si="64"/>
        <v>1.3430121903124786E-4</v>
      </c>
      <c r="O260">
        <f t="shared" si="66"/>
        <v>6.2076668914945454E-5</v>
      </c>
      <c r="P260">
        <f t="shared" si="67"/>
        <v>3.4064774647657954E-2</v>
      </c>
      <c r="Q260">
        <f t="shared" si="68"/>
        <v>0.23482482499951551</v>
      </c>
      <c r="R260">
        <f t="shared" si="69"/>
        <v>0.10854065971741675</v>
      </c>
    </row>
    <row r="261" spans="1:18" x14ac:dyDescent="0.3">
      <c r="A261" s="5">
        <v>817703</v>
      </c>
      <c r="B261">
        <v>0.03</v>
      </c>
      <c r="C261">
        <v>0.1</v>
      </c>
      <c r="D261">
        <f t="shared" si="56"/>
        <v>4.1805902587368244</v>
      </c>
      <c r="E261">
        <f t="shared" si="57"/>
        <v>4.1807873172562289</v>
      </c>
      <c r="F261">
        <f t="shared" si="58"/>
        <v>4.1807872525596528</v>
      </c>
      <c r="G261">
        <f t="shared" si="59"/>
        <v>5.7211569704837262E-2</v>
      </c>
      <c r="H261">
        <f t="shared" si="60"/>
        <v>5.7326388568196725E-2</v>
      </c>
      <c r="I261">
        <f t="shared" si="61"/>
        <v>5.7254164018080422E-2</v>
      </c>
      <c r="J261">
        <f t="shared" si="62"/>
        <v>5.7211569704837262E-2</v>
      </c>
      <c r="K261">
        <v>5.7192087349165477E-2</v>
      </c>
      <c r="L261">
        <f t="shared" si="63"/>
        <v>7.1226101227228611E-4</v>
      </c>
      <c r="M261">
        <f t="shared" si="65"/>
        <v>1.9482355671784912E-5</v>
      </c>
      <c r="N261">
        <f t="shared" si="64"/>
        <v>1.3430121903124786E-4</v>
      </c>
      <c r="O261">
        <f t="shared" si="66"/>
        <v>6.2076668914945454E-5</v>
      </c>
      <c r="P261">
        <f t="shared" si="67"/>
        <v>3.4064774647657954E-2</v>
      </c>
      <c r="Q261">
        <f t="shared" si="68"/>
        <v>0.23482482499951551</v>
      </c>
      <c r="R261">
        <f t="shared" si="69"/>
        <v>0.10854065971741675</v>
      </c>
    </row>
    <row r="262" spans="1:18" x14ac:dyDescent="0.3">
      <c r="A262" s="5">
        <v>817703</v>
      </c>
      <c r="B262">
        <v>0.03</v>
      </c>
      <c r="C262">
        <v>0.5</v>
      </c>
      <c r="D262">
        <f t="shared" si="56"/>
        <v>4.1805902587368244</v>
      </c>
      <c r="E262">
        <f t="shared" si="57"/>
        <v>4.1807873172562289</v>
      </c>
      <c r="F262">
        <f t="shared" si="58"/>
        <v>4.1807872525596528</v>
      </c>
      <c r="G262">
        <f t="shared" si="59"/>
        <v>5.7211569704837262E-2</v>
      </c>
      <c r="H262">
        <f t="shared" si="60"/>
        <v>5.7326388568196725E-2</v>
      </c>
      <c r="I262">
        <f t="shared" si="61"/>
        <v>5.7254164018080422E-2</v>
      </c>
      <c r="J262">
        <f t="shared" si="62"/>
        <v>5.7211569704837262E-2</v>
      </c>
      <c r="K262">
        <v>5.7192087349165477E-2</v>
      </c>
      <c r="L262">
        <f t="shared" si="63"/>
        <v>7.1226101227228611E-4</v>
      </c>
      <c r="M262">
        <f t="shared" si="65"/>
        <v>1.9482355671784912E-5</v>
      </c>
      <c r="N262">
        <f t="shared" si="64"/>
        <v>1.3430121903124786E-4</v>
      </c>
      <c r="O262">
        <f t="shared" si="66"/>
        <v>6.2076668914945454E-5</v>
      </c>
      <c r="P262">
        <f t="shared" si="67"/>
        <v>3.4064774647657954E-2</v>
      </c>
      <c r="Q262">
        <f t="shared" si="68"/>
        <v>0.23482482499951551</v>
      </c>
      <c r="R262">
        <f t="shared" si="69"/>
        <v>0.10854065971741675</v>
      </c>
    </row>
    <row r="263" spans="1:18" x14ac:dyDescent="0.3">
      <c r="A263" s="5">
        <v>1195732</v>
      </c>
      <c r="B263">
        <v>0.03</v>
      </c>
      <c r="C263">
        <v>0.05</v>
      </c>
      <c r="D263">
        <f t="shared" si="56"/>
        <v>4.1810865200452136</v>
      </c>
      <c r="E263">
        <f t="shared" si="57"/>
        <v>4.181221239500398</v>
      </c>
      <c r="F263">
        <f t="shared" si="58"/>
        <v>4.1812212092385739</v>
      </c>
      <c r="G263">
        <f t="shared" si="59"/>
        <v>5.7199694679652913E-2</v>
      </c>
      <c r="H263">
        <f t="shared" si="60"/>
        <v>5.7314417057110878E-2</v>
      </c>
      <c r="I263">
        <f t="shared" si="61"/>
        <v>5.7230951796617427E-2</v>
      </c>
      <c r="J263">
        <f t="shared" si="62"/>
        <v>5.7199694679652913E-2</v>
      </c>
      <c r="K263">
        <v>5.7180259361553409E-2</v>
      </c>
      <c r="L263">
        <f t="shared" si="63"/>
        <v>7.1068856257383572E-4</v>
      </c>
      <c r="M263">
        <f t="shared" si="65"/>
        <v>1.9435318099503274E-5</v>
      </c>
      <c r="N263">
        <f t="shared" si="64"/>
        <v>1.3415769555746859E-4</v>
      </c>
      <c r="O263">
        <f t="shared" si="66"/>
        <v>5.0692435064017549E-5</v>
      </c>
      <c r="P263">
        <f t="shared" si="67"/>
        <v>3.3989559187923339E-2</v>
      </c>
      <c r="Q263">
        <f t="shared" si="68"/>
        <v>0.23462239775651123</v>
      </c>
      <c r="R263">
        <f t="shared" si="69"/>
        <v>8.8653734050919475E-2</v>
      </c>
    </row>
    <row r="264" spans="1:18" x14ac:dyDescent="0.3">
      <c r="A264" s="5">
        <v>1195732</v>
      </c>
      <c r="B264">
        <v>0.03</v>
      </c>
      <c r="C264">
        <v>0.1</v>
      </c>
      <c r="D264">
        <f t="shared" si="56"/>
        <v>4.1810865200452136</v>
      </c>
      <c r="E264">
        <f t="shared" si="57"/>
        <v>4.181221239500398</v>
      </c>
      <c r="F264">
        <f t="shared" si="58"/>
        <v>4.1812212092385739</v>
      </c>
      <c r="G264">
        <f t="shared" si="59"/>
        <v>5.7199694679652913E-2</v>
      </c>
      <c r="H264">
        <f t="shared" si="60"/>
        <v>5.7314417057110878E-2</v>
      </c>
      <c r="I264">
        <f t="shared" si="61"/>
        <v>5.7230951796617427E-2</v>
      </c>
      <c r="J264">
        <f t="shared" si="62"/>
        <v>5.7199694679652913E-2</v>
      </c>
      <c r="K264">
        <v>5.7180259361553409E-2</v>
      </c>
      <c r="L264">
        <f t="shared" si="63"/>
        <v>7.1068856257383572E-4</v>
      </c>
      <c r="M264">
        <f t="shared" si="65"/>
        <v>1.9435318099503274E-5</v>
      </c>
      <c r="N264">
        <f t="shared" si="64"/>
        <v>1.3415769555746859E-4</v>
      </c>
      <c r="O264">
        <f t="shared" si="66"/>
        <v>5.0692435064017549E-5</v>
      </c>
      <c r="P264">
        <f t="shared" si="67"/>
        <v>3.3989559187923339E-2</v>
      </c>
      <c r="Q264">
        <f t="shared" si="68"/>
        <v>0.23462239775651123</v>
      </c>
      <c r="R264">
        <f t="shared" si="69"/>
        <v>8.8653734050919475E-2</v>
      </c>
    </row>
    <row r="265" spans="1:18" x14ac:dyDescent="0.3">
      <c r="A265" s="5">
        <v>1195732</v>
      </c>
      <c r="B265">
        <v>0.03</v>
      </c>
      <c r="C265">
        <v>0.5</v>
      </c>
      <c r="D265">
        <f t="shared" si="56"/>
        <v>4.1810865200452136</v>
      </c>
      <c r="E265">
        <f t="shared" si="57"/>
        <v>4.181221239500398</v>
      </c>
      <c r="F265">
        <f t="shared" si="58"/>
        <v>4.1812212092385739</v>
      </c>
      <c r="G265">
        <f t="shared" si="59"/>
        <v>5.7199694679652913E-2</v>
      </c>
      <c r="H265">
        <f t="shared" si="60"/>
        <v>5.7314417057110878E-2</v>
      </c>
      <c r="I265">
        <f t="shared" si="61"/>
        <v>5.7230951796617427E-2</v>
      </c>
      <c r="J265">
        <f t="shared" si="62"/>
        <v>5.7199694679652913E-2</v>
      </c>
      <c r="K265">
        <v>5.7180259361553409E-2</v>
      </c>
      <c r="L265">
        <f t="shared" si="63"/>
        <v>7.1068856257383572E-4</v>
      </c>
      <c r="M265">
        <f t="shared" si="65"/>
        <v>1.9435318099503274E-5</v>
      </c>
      <c r="N265">
        <f t="shared" si="64"/>
        <v>1.3415769555746859E-4</v>
      </c>
      <c r="O265">
        <f t="shared" si="66"/>
        <v>5.0692435064017549E-5</v>
      </c>
      <c r="P265">
        <f t="shared" si="67"/>
        <v>3.3989559187923339E-2</v>
      </c>
      <c r="Q265">
        <f t="shared" si="68"/>
        <v>0.23462239775651123</v>
      </c>
      <c r="R265">
        <f t="shared" si="69"/>
        <v>8.8653734050919475E-2</v>
      </c>
    </row>
    <row r="266" spans="1:18" x14ac:dyDescent="0.3">
      <c r="A266" s="5">
        <v>1748526</v>
      </c>
      <c r="B266">
        <v>0.03</v>
      </c>
      <c r="C266">
        <v>0.05</v>
      </c>
      <c r="D266">
        <f t="shared" si="56"/>
        <v>4.1814260523233999</v>
      </c>
      <c r="E266">
        <f t="shared" si="57"/>
        <v>4.1815181620030479</v>
      </c>
      <c r="F266">
        <f t="shared" si="58"/>
        <v>4.1815181478490118</v>
      </c>
      <c r="G266">
        <f t="shared" si="59"/>
        <v>5.7191571221173382E-2</v>
      </c>
      <c r="H266">
        <f t="shared" si="60"/>
        <v>5.7306228636184474E-2</v>
      </c>
      <c r="I266">
        <f t="shared" si="61"/>
        <v>5.7214458071651396E-2</v>
      </c>
      <c r="J266">
        <f t="shared" si="62"/>
        <v>5.7191571221173382E-2</v>
      </c>
      <c r="K266">
        <v>5.7172168034403774E-2</v>
      </c>
      <c r="L266">
        <f t="shared" si="63"/>
        <v>7.0961417211279354E-4</v>
      </c>
      <c r="M266">
        <f t="shared" si="65"/>
        <v>1.9403186769607894E-5</v>
      </c>
      <c r="N266">
        <f t="shared" si="64"/>
        <v>1.3406060178070001E-4</v>
      </c>
      <c r="O266">
        <f t="shared" si="66"/>
        <v>4.2290037247622037E-5</v>
      </c>
      <c r="P266">
        <f t="shared" si="67"/>
        <v>3.3938168582188247E-2</v>
      </c>
      <c r="Q266">
        <f t="shared" si="68"/>
        <v>0.23448577584118913</v>
      </c>
      <c r="R266">
        <f t="shared" si="69"/>
        <v>7.3969623160300119E-2</v>
      </c>
    </row>
    <row r="267" spans="1:18" x14ac:dyDescent="0.3">
      <c r="A267" s="5">
        <v>1748526</v>
      </c>
      <c r="B267">
        <v>0.03</v>
      </c>
      <c r="C267">
        <v>0.1</v>
      </c>
      <c r="D267">
        <f t="shared" si="56"/>
        <v>4.1814260523233999</v>
      </c>
      <c r="E267">
        <f t="shared" si="57"/>
        <v>4.1815181620030479</v>
      </c>
      <c r="F267">
        <f t="shared" si="58"/>
        <v>4.1815181478490118</v>
      </c>
      <c r="G267">
        <f t="shared" si="59"/>
        <v>5.7191571221173382E-2</v>
      </c>
      <c r="H267">
        <f t="shared" si="60"/>
        <v>5.7306228636184474E-2</v>
      </c>
      <c r="I267">
        <f t="shared" si="61"/>
        <v>5.7214458071651396E-2</v>
      </c>
      <c r="J267">
        <f t="shared" si="62"/>
        <v>5.7191571221173382E-2</v>
      </c>
      <c r="K267">
        <v>5.7172168034403774E-2</v>
      </c>
      <c r="L267">
        <f t="shared" si="63"/>
        <v>7.0961417211279354E-4</v>
      </c>
      <c r="M267">
        <f t="shared" si="65"/>
        <v>1.9403186769607894E-5</v>
      </c>
      <c r="N267">
        <f t="shared" si="64"/>
        <v>1.3406060178070001E-4</v>
      </c>
      <c r="O267">
        <f t="shared" si="66"/>
        <v>4.2290037247622037E-5</v>
      </c>
      <c r="P267">
        <f t="shared" si="67"/>
        <v>3.3938168582188247E-2</v>
      </c>
      <c r="Q267">
        <f t="shared" si="68"/>
        <v>0.23448577584118913</v>
      </c>
      <c r="R267">
        <f t="shared" si="69"/>
        <v>7.3969623160300119E-2</v>
      </c>
    </row>
    <row r="268" spans="1:18" x14ac:dyDescent="0.3">
      <c r="A268" s="5">
        <v>1748526</v>
      </c>
      <c r="B268">
        <v>0.03</v>
      </c>
      <c r="C268">
        <v>0.5</v>
      </c>
      <c r="D268">
        <f t="shared" si="56"/>
        <v>4.1814260523233999</v>
      </c>
      <c r="E268">
        <f t="shared" si="57"/>
        <v>4.1815181620030479</v>
      </c>
      <c r="F268">
        <f t="shared" si="58"/>
        <v>4.1815181478490118</v>
      </c>
      <c r="G268">
        <f t="shared" si="59"/>
        <v>5.7191571221173382E-2</v>
      </c>
      <c r="H268">
        <f t="shared" si="60"/>
        <v>5.7306228636184474E-2</v>
      </c>
      <c r="I268">
        <f t="shared" si="61"/>
        <v>5.7214458071651396E-2</v>
      </c>
      <c r="J268">
        <f t="shared" si="62"/>
        <v>5.7191571221173382E-2</v>
      </c>
      <c r="K268">
        <v>5.7172168034403774E-2</v>
      </c>
      <c r="L268">
        <f t="shared" si="63"/>
        <v>7.0961417211279354E-4</v>
      </c>
      <c r="M268">
        <f t="shared" si="65"/>
        <v>1.9403186769607894E-5</v>
      </c>
      <c r="N268">
        <f t="shared" si="64"/>
        <v>1.3406060178070001E-4</v>
      </c>
      <c r="O268">
        <f t="shared" si="66"/>
        <v>4.2290037247622037E-5</v>
      </c>
      <c r="P268">
        <f t="shared" si="67"/>
        <v>3.3938168582188247E-2</v>
      </c>
      <c r="Q268">
        <f t="shared" si="68"/>
        <v>0.23448577584118913</v>
      </c>
      <c r="R268">
        <f t="shared" si="69"/>
        <v>7.3969623160300119E-2</v>
      </c>
    </row>
    <row r="269" spans="1:18" x14ac:dyDescent="0.3">
      <c r="A269" s="5">
        <v>2556881</v>
      </c>
      <c r="B269">
        <v>0.03</v>
      </c>
      <c r="C269">
        <v>0.05</v>
      </c>
      <c r="D269">
        <f t="shared" si="56"/>
        <v>4.1816583186026719</v>
      </c>
      <c r="E269">
        <f t="shared" si="57"/>
        <v>4.1817212992898263</v>
      </c>
      <c r="F269">
        <f t="shared" si="58"/>
        <v>4.1817212926700158</v>
      </c>
      <c r="G269">
        <f t="shared" si="59"/>
        <v>5.7186014710636196E-2</v>
      </c>
      <c r="H269">
        <f t="shared" si="60"/>
        <v>5.7300628178364538E-2</v>
      </c>
      <c r="I269">
        <f t="shared" si="61"/>
        <v>5.720273930805915E-2</v>
      </c>
      <c r="J269">
        <f t="shared" si="62"/>
        <v>5.7186014710636196E-2</v>
      </c>
      <c r="K269">
        <v>5.7166633480398583E-2</v>
      </c>
      <c r="L269">
        <f t="shared" si="63"/>
        <v>7.0887988370671451E-4</v>
      </c>
      <c r="M269">
        <f t="shared" si="65"/>
        <v>1.9381230237612568E-5</v>
      </c>
      <c r="N269">
        <f t="shared" si="64"/>
        <v>1.3399469796595426E-4</v>
      </c>
      <c r="O269">
        <f t="shared" si="66"/>
        <v>3.6105827660566636E-5</v>
      </c>
      <c r="P269">
        <f t="shared" si="67"/>
        <v>3.3903046336038044E-2</v>
      </c>
      <c r="Q269">
        <f t="shared" si="68"/>
        <v>0.23439319373581555</v>
      </c>
      <c r="R269">
        <f t="shared" si="69"/>
        <v>6.3158918869950037E-2</v>
      </c>
    </row>
    <row r="270" spans="1:18" x14ac:dyDescent="0.3">
      <c r="A270" s="5">
        <v>2556881</v>
      </c>
      <c r="B270">
        <v>0.03</v>
      </c>
      <c r="C270">
        <v>0.1</v>
      </c>
      <c r="D270">
        <f t="shared" si="56"/>
        <v>4.1816583186026719</v>
      </c>
      <c r="E270">
        <f t="shared" si="57"/>
        <v>4.1817212992898263</v>
      </c>
      <c r="F270">
        <f t="shared" si="58"/>
        <v>4.1817212926700158</v>
      </c>
      <c r="G270">
        <f t="shared" si="59"/>
        <v>5.7186014710636196E-2</v>
      </c>
      <c r="H270">
        <f t="shared" si="60"/>
        <v>5.7300628178364538E-2</v>
      </c>
      <c r="I270">
        <f t="shared" si="61"/>
        <v>5.720273930805915E-2</v>
      </c>
      <c r="J270">
        <f t="shared" si="62"/>
        <v>5.7186014710636196E-2</v>
      </c>
      <c r="K270">
        <v>5.7166633480398583E-2</v>
      </c>
      <c r="L270">
        <f t="shared" si="63"/>
        <v>7.0887988370671451E-4</v>
      </c>
      <c r="M270">
        <f t="shared" si="65"/>
        <v>1.9381230237612568E-5</v>
      </c>
      <c r="N270">
        <f t="shared" si="64"/>
        <v>1.3399469796595426E-4</v>
      </c>
      <c r="O270">
        <f t="shared" si="66"/>
        <v>3.6105827660566636E-5</v>
      </c>
      <c r="P270">
        <f t="shared" si="67"/>
        <v>3.3903046336038044E-2</v>
      </c>
      <c r="Q270">
        <f t="shared" si="68"/>
        <v>0.23439319373581555</v>
      </c>
      <c r="R270">
        <f t="shared" si="69"/>
        <v>6.3158918869950037E-2</v>
      </c>
    </row>
    <row r="271" spans="1:18" x14ac:dyDescent="0.3">
      <c r="A271" s="5">
        <v>2556881</v>
      </c>
      <c r="B271">
        <v>0.03</v>
      </c>
      <c r="C271">
        <v>0.5</v>
      </c>
      <c r="D271">
        <f t="shared" si="56"/>
        <v>4.1816583186026719</v>
      </c>
      <c r="E271">
        <f t="shared" si="57"/>
        <v>4.1817212992898263</v>
      </c>
      <c r="F271">
        <f t="shared" si="58"/>
        <v>4.1817212926700158</v>
      </c>
      <c r="G271">
        <f t="shared" si="59"/>
        <v>5.7186014710636196E-2</v>
      </c>
      <c r="H271">
        <f t="shared" si="60"/>
        <v>5.7300628178364538E-2</v>
      </c>
      <c r="I271">
        <f t="shared" si="61"/>
        <v>5.720273930805915E-2</v>
      </c>
      <c r="J271">
        <f t="shared" si="62"/>
        <v>5.7186014710636196E-2</v>
      </c>
      <c r="K271">
        <v>5.7166633480398583E-2</v>
      </c>
      <c r="L271">
        <f t="shared" si="63"/>
        <v>7.0887988370671451E-4</v>
      </c>
      <c r="M271">
        <f t="shared" si="65"/>
        <v>1.9381230237612568E-5</v>
      </c>
      <c r="N271">
        <f t="shared" si="64"/>
        <v>1.3399469796595426E-4</v>
      </c>
      <c r="O271">
        <f t="shared" si="66"/>
        <v>3.6105827660566636E-5</v>
      </c>
      <c r="P271">
        <f t="shared" si="67"/>
        <v>3.3903046336038044E-2</v>
      </c>
      <c r="Q271">
        <f t="shared" si="68"/>
        <v>0.23439319373581555</v>
      </c>
      <c r="R271">
        <f t="shared" si="69"/>
        <v>6.3158918869950037E-2</v>
      </c>
    </row>
    <row r="272" spans="1:18" x14ac:dyDescent="0.3">
      <c r="A272" s="5">
        <v>3738942</v>
      </c>
      <c r="B272">
        <v>0.03</v>
      </c>
      <c r="C272">
        <v>0.05</v>
      </c>
      <c r="D272">
        <f t="shared" si="56"/>
        <v>4.1818171897654217</v>
      </c>
      <c r="E272">
        <f t="shared" si="57"/>
        <v>4.1818602551648043</v>
      </c>
      <c r="F272">
        <f t="shared" si="58"/>
        <v>4.1818602520688257</v>
      </c>
      <c r="G272">
        <f t="shared" si="59"/>
        <v>5.7182214295657931E-2</v>
      </c>
      <c r="H272">
        <f t="shared" si="60"/>
        <v>5.7296797933481053E-2</v>
      </c>
      <c r="I272">
        <f t="shared" si="61"/>
        <v>5.7194413704041012E-2</v>
      </c>
      <c r="J272">
        <f t="shared" si="62"/>
        <v>5.7182214295657931E-2</v>
      </c>
      <c r="K272">
        <v>5.7162848072667936E-2</v>
      </c>
      <c r="L272">
        <f t="shared" si="63"/>
        <v>7.0837794406397592E-4</v>
      </c>
      <c r="M272">
        <f t="shared" si="65"/>
        <v>1.9366222989994353E-5</v>
      </c>
      <c r="N272">
        <f t="shared" si="64"/>
        <v>1.3394986081311649E-4</v>
      </c>
      <c r="O272">
        <f t="shared" si="66"/>
        <v>3.1565631373076108E-5</v>
      </c>
      <c r="P272">
        <f t="shared" si="67"/>
        <v>3.3879037946771225E-2</v>
      </c>
      <c r="Q272">
        <f t="shared" si="68"/>
        <v>0.23433027802049594</v>
      </c>
      <c r="R272">
        <f t="shared" si="69"/>
        <v>5.5220536480177621E-2</v>
      </c>
    </row>
    <row r="273" spans="1:18" x14ac:dyDescent="0.3">
      <c r="A273" s="5">
        <v>3738942</v>
      </c>
      <c r="B273">
        <v>0.03</v>
      </c>
      <c r="C273">
        <v>0.1</v>
      </c>
      <c r="D273">
        <f t="shared" si="56"/>
        <v>4.1818171897654217</v>
      </c>
      <c r="E273">
        <f t="shared" si="57"/>
        <v>4.1818602551648043</v>
      </c>
      <c r="F273">
        <f t="shared" si="58"/>
        <v>4.1818602520688257</v>
      </c>
      <c r="G273">
        <f t="shared" si="59"/>
        <v>5.7182214295657931E-2</v>
      </c>
      <c r="H273">
        <f t="shared" si="60"/>
        <v>5.7296797933481053E-2</v>
      </c>
      <c r="I273">
        <f t="shared" si="61"/>
        <v>5.7194413704041012E-2</v>
      </c>
      <c r="J273">
        <f t="shared" si="62"/>
        <v>5.7182214295657931E-2</v>
      </c>
      <c r="K273">
        <v>5.7162848072667936E-2</v>
      </c>
      <c r="L273">
        <f t="shared" si="63"/>
        <v>7.0837794406397592E-4</v>
      </c>
      <c r="M273">
        <f t="shared" si="65"/>
        <v>1.9366222989994353E-5</v>
      </c>
      <c r="N273">
        <f t="shared" si="64"/>
        <v>1.3394986081311649E-4</v>
      </c>
      <c r="O273">
        <f t="shared" si="66"/>
        <v>3.1565631373076108E-5</v>
      </c>
      <c r="P273">
        <f t="shared" si="67"/>
        <v>3.3879037946771225E-2</v>
      </c>
      <c r="Q273">
        <f t="shared" si="68"/>
        <v>0.23433027802049594</v>
      </c>
      <c r="R273">
        <f t="shared" si="69"/>
        <v>5.5220536480177621E-2</v>
      </c>
    </row>
    <row r="274" spans="1:18" x14ac:dyDescent="0.3">
      <c r="A274" s="5">
        <v>3738942</v>
      </c>
      <c r="B274">
        <v>0.03</v>
      </c>
      <c r="C274">
        <v>0.5</v>
      </c>
      <c r="D274">
        <f t="shared" si="56"/>
        <v>4.1818171897654217</v>
      </c>
      <c r="E274">
        <f t="shared" si="57"/>
        <v>4.1818602551648043</v>
      </c>
      <c r="F274">
        <f t="shared" si="58"/>
        <v>4.1818602520688257</v>
      </c>
      <c r="G274">
        <f t="shared" si="59"/>
        <v>5.7182214295657931E-2</v>
      </c>
      <c r="H274">
        <f t="shared" si="60"/>
        <v>5.7296797933481053E-2</v>
      </c>
      <c r="I274">
        <f t="shared" si="61"/>
        <v>5.7194413704041012E-2</v>
      </c>
      <c r="J274">
        <f t="shared" si="62"/>
        <v>5.7182214295657931E-2</v>
      </c>
      <c r="K274">
        <v>5.7162848072667936E-2</v>
      </c>
      <c r="L274">
        <f t="shared" si="63"/>
        <v>7.0837794406397592E-4</v>
      </c>
      <c r="M274">
        <f t="shared" si="65"/>
        <v>1.9366222989994353E-5</v>
      </c>
      <c r="N274">
        <f t="shared" si="64"/>
        <v>1.3394986081311649E-4</v>
      </c>
      <c r="O274">
        <f t="shared" si="66"/>
        <v>3.1565631373076108E-5</v>
      </c>
      <c r="P274">
        <f t="shared" si="67"/>
        <v>3.3879037946771225E-2</v>
      </c>
      <c r="Q274">
        <f t="shared" si="68"/>
        <v>0.23433027802049594</v>
      </c>
      <c r="R274">
        <f t="shared" si="69"/>
        <v>5.5220536480177621E-2</v>
      </c>
    </row>
    <row r="275" spans="1:18" x14ac:dyDescent="0.3">
      <c r="A275" s="5">
        <v>5467477</v>
      </c>
      <c r="B275">
        <v>0.03</v>
      </c>
      <c r="C275">
        <v>0.05</v>
      </c>
      <c r="D275">
        <f t="shared" si="56"/>
        <v>4.1819258507904582</v>
      </c>
      <c r="E275">
        <f t="shared" si="57"/>
        <v>4.1819552992367894</v>
      </c>
      <c r="F275">
        <f t="shared" si="58"/>
        <v>4.181955297788881</v>
      </c>
      <c r="G275">
        <f t="shared" si="59"/>
        <v>5.7179615098595767E-2</v>
      </c>
      <c r="H275">
        <f t="shared" si="60"/>
        <v>5.7294178441757881E-2</v>
      </c>
      <c r="I275">
        <f t="shared" si="61"/>
        <v>5.7188499034975374E-2</v>
      </c>
      <c r="J275">
        <f t="shared" si="62"/>
        <v>5.7179615098595767E-2</v>
      </c>
      <c r="K275">
        <v>5.7160259134717534E-2</v>
      </c>
      <c r="L275">
        <f t="shared" si="63"/>
        <v>7.0803478718062252E-4</v>
      </c>
      <c r="M275">
        <f t="shared" si="65"/>
        <v>1.9355963878232851E-5</v>
      </c>
      <c r="N275">
        <f t="shared" si="64"/>
        <v>1.3391930704034771E-4</v>
      </c>
      <c r="O275">
        <f t="shared" si="66"/>
        <v>2.8239900257839845E-5</v>
      </c>
      <c r="P275">
        <f t="shared" si="67"/>
        <v>3.3862624437397945E-2</v>
      </c>
      <c r="Q275">
        <f t="shared" si="68"/>
        <v>0.23428743862885831</v>
      </c>
      <c r="R275">
        <f t="shared" si="69"/>
        <v>4.9404779973587845E-2</v>
      </c>
    </row>
    <row r="276" spans="1:18" x14ac:dyDescent="0.3">
      <c r="A276" s="5">
        <v>5467477</v>
      </c>
      <c r="B276">
        <v>0.03</v>
      </c>
      <c r="C276">
        <v>0.1</v>
      </c>
      <c r="D276">
        <f t="shared" si="56"/>
        <v>4.1819258507904582</v>
      </c>
      <c r="E276">
        <f t="shared" si="57"/>
        <v>4.1819552992367894</v>
      </c>
      <c r="F276">
        <f t="shared" si="58"/>
        <v>4.181955297788881</v>
      </c>
      <c r="G276">
        <f t="shared" si="59"/>
        <v>5.7179615098595767E-2</v>
      </c>
      <c r="H276">
        <f t="shared" si="60"/>
        <v>5.7294178441757881E-2</v>
      </c>
      <c r="I276">
        <f t="shared" si="61"/>
        <v>5.7188499034975374E-2</v>
      </c>
      <c r="J276">
        <f t="shared" si="62"/>
        <v>5.7179615098595767E-2</v>
      </c>
      <c r="K276">
        <v>5.7160259134717534E-2</v>
      </c>
      <c r="L276">
        <f t="shared" si="63"/>
        <v>7.0803478718062252E-4</v>
      </c>
      <c r="M276">
        <f t="shared" si="65"/>
        <v>1.9355963878232851E-5</v>
      </c>
      <c r="N276">
        <f t="shared" si="64"/>
        <v>1.3391930704034771E-4</v>
      </c>
      <c r="O276">
        <f t="shared" si="66"/>
        <v>2.8239900257839845E-5</v>
      </c>
      <c r="P276">
        <f t="shared" si="67"/>
        <v>3.3862624437397945E-2</v>
      </c>
      <c r="Q276">
        <f t="shared" si="68"/>
        <v>0.23428743862885831</v>
      </c>
      <c r="R276">
        <f t="shared" si="69"/>
        <v>4.9404779973587845E-2</v>
      </c>
    </row>
    <row r="277" spans="1:18" x14ac:dyDescent="0.3">
      <c r="A277" s="5">
        <v>5467477</v>
      </c>
      <c r="B277">
        <v>0.03</v>
      </c>
      <c r="C277">
        <v>0.5</v>
      </c>
      <c r="D277">
        <f t="shared" si="56"/>
        <v>4.1819258507904582</v>
      </c>
      <c r="E277">
        <f t="shared" si="57"/>
        <v>4.1819552992367894</v>
      </c>
      <c r="F277">
        <f t="shared" si="58"/>
        <v>4.181955297788881</v>
      </c>
      <c r="G277">
        <f t="shared" si="59"/>
        <v>5.7179615098595767E-2</v>
      </c>
      <c r="H277">
        <f t="shared" si="60"/>
        <v>5.7294178441757881E-2</v>
      </c>
      <c r="I277">
        <f t="shared" si="61"/>
        <v>5.7188499034975374E-2</v>
      </c>
      <c r="J277">
        <f t="shared" si="62"/>
        <v>5.7179615098595767E-2</v>
      </c>
      <c r="K277">
        <v>5.7160259134717534E-2</v>
      </c>
      <c r="L277">
        <f t="shared" si="63"/>
        <v>7.0803478718062252E-4</v>
      </c>
      <c r="M277">
        <f t="shared" si="65"/>
        <v>1.9355963878232851E-5</v>
      </c>
      <c r="N277">
        <f t="shared" si="64"/>
        <v>1.3391930704034771E-4</v>
      </c>
      <c r="O277">
        <f t="shared" si="66"/>
        <v>2.8239900257839845E-5</v>
      </c>
      <c r="P277">
        <f t="shared" si="67"/>
        <v>3.3862624437397945E-2</v>
      </c>
      <c r="Q277">
        <f t="shared" si="68"/>
        <v>0.23428743862885831</v>
      </c>
      <c r="R277">
        <f t="shared" si="69"/>
        <v>4.9404779973587845E-2</v>
      </c>
    </row>
    <row r="278" spans="1:18" x14ac:dyDescent="0.3">
      <c r="A278" s="5">
        <v>7995124</v>
      </c>
      <c r="B278">
        <v>0.03</v>
      </c>
      <c r="C278">
        <v>0.05</v>
      </c>
      <c r="D278">
        <f t="shared" si="56"/>
        <v>4.1820001666167377</v>
      </c>
      <c r="E278">
        <f t="shared" si="57"/>
        <v>4.1820203040951931</v>
      </c>
      <c r="F278">
        <f t="shared" si="58"/>
        <v>4.1820203034180539</v>
      </c>
      <c r="G278">
        <f t="shared" si="59"/>
        <v>5.7177837504182406E-2</v>
      </c>
      <c r="H278">
        <f t="shared" si="60"/>
        <v>5.7292387017732149E-2</v>
      </c>
      <c r="I278">
        <f t="shared" si="61"/>
        <v>5.7184297278406362E-2</v>
      </c>
      <c r="J278">
        <f t="shared" si="62"/>
        <v>5.7177837504182406E-2</v>
      </c>
      <c r="K278">
        <v>5.7158488554320715E-2</v>
      </c>
      <c r="L278">
        <f t="shared" si="63"/>
        <v>7.0780016343174879E-4</v>
      </c>
      <c r="M278">
        <f t="shared" si="65"/>
        <v>1.9348949861691667E-5</v>
      </c>
      <c r="N278">
        <f t="shared" si="64"/>
        <v>1.3389846341143458E-4</v>
      </c>
      <c r="O278">
        <f t="shared" si="66"/>
        <v>2.5808724085647772E-5</v>
      </c>
      <c r="P278">
        <f t="shared" si="67"/>
        <v>3.3851402217018635E-2</v>
      </c>
      <c r="Q278">
        <f t="shared" si="68"/>
        <v>0.23425822970140966</v>
      </c>
      <c r="R278">
        <f t="shared" si="69"/>
        <v>4.5152915583343993E-2</v>
      </c>
    </row>
    <row r="279" spans="1:18" x14ac:dyDescent="0.3">
      <c r="A279" s="5">
        <v>7995124</v>
      </c>
      <c r="B279">
        <v>0.03</v>
      </c>
      <c r="C279">
        <v>0.1</v>
      </c>
      <c r="D279">
        <f t="shared" si="56"/>
        <v>4.1820001666167377</v>
      </c>
      <c r="E279">
        <f t="shared" si="57"/>
        <v>4.1820203040951931</v>
      </c>
      <c r="F279">
        <f t="shared" si="58"/>
        <v>4.1820203034180539</v>
      </c>
      <c r="G279">
        <f t="shared" si="59"/>
        <v>5.7177837504182406E-2</v>
      </c>
      <c r="H279">
        <f t="shared" si="60"/>
        <v>5.7292387017732149E-2</v>
      </c>
      <c r="I279">
        <f t="shared" si="61"/>
        <v>5.7184297278406362E-2</v>
      </c>
      <c r="J279">
        <f t="shared" si="62"/>
        <v>5.7177837504182406E-2</v>
      </c>
      <c r="K279">
        <v>5.7158488554320715E-2</v>
      </c>
      <c r="L279">
        <f t="shared" si="63"/>
        <v>7.0780016343174879E-4</v>
      </c>
      <c r="M279">
        <f t="shared" si="65"/>
        <v>1.9348949861691667E-5</v>
      </c>
      <c r="N279">
        <f t="shared" si="64"/>
        <v>1.3389846341143458E-4</v>
      </c>
      <c r="O279">
        <f t="shared" si="66"/>
        <v>2.5808724085647772E-5</v>
      </c>
      <c r="P279">
        <f t="shared" si="67"/>
        <v>3.3851402217018635E-2</v>
      </c>
      <c r="Q279">
        <f t="shared" si="68"/>
        <v>0.23425822970140966</v>
      </c>
      <c r="R279">
        <f t="shared" si="69"/>
        <v>4.5152915583343993E-2</v>
      </c>
    </row>
    <row r="280" spans="1:18" x14ac:dyDescent="0.3">
      <c r="A280" s="5">
        <v>7995124</v>
      </c>
      <c r="B280">
        <v>0.03</v>
      </c>
      <c r="C280">
        <v>0.5</v>
      </c>
      <c r="D280">
        <f t="shared" si="56"/>
        <v>4.1820001666167377</v>
      </c>
      <c r="E280">
        <f t="shared" si="57"/>
        <v>4.1820203040951931</v>
      </c>
      <c r="F280">
        <f t="shared" si="58"/>
        <v>4.1820203034180539</v>
      </c>
      <c r="G280">
        <f t="shared" si="59"/>
        <v>5.7177837504182406E-2</v>
      </c>
      <c r="H280">
        <f t="shared" si="60"/>
        <v>5.7292387017732149E-2</v>
      </c>
      <c r="I280">
        <f t="shared" si="61"/>
        <v>5.7184297278406362E-2</v>
      </c>
      <c r="J280">
        <f t="shared" si="62"/>
        <v>5.7177837504182406E-2</v>
      </c>
      <c r="K280">
        <v>5.7158488554320715E-2</v>
      </c>
      <c r="L280">
        <f t="shared" si="63"/>
        <v>7.0780016343174879E-4</v>
      </c>
      <c r="M280">
        <f t="shared" si="65"/>
        <v>1.9348949861691667E-5</v>
      </c>
      <c r="N280">
        <f t="shared" si="64"/>
        <v>1.3389846341143458E-4</v>
      </c>
      <c r="O280">
        <f t="shared" si="66"/>
        <v>2.5808724085647772E-5</v>
      </c>
      <c r="P280">
        <f t="shared" si="67"/>
        <v>3.3851402217018635E-2</v>
      </c>
      <c r="Q280">
        <f t="shared" si="68"/>
        <v>0.23425822970140966</v>
      </c>
      <c r="R280">
        <f t="shared" si="69"/>
        <v>4.5152915583343993E-2</v>
      </c>
    </row>
    <row r="281" spans="1:18" x14ac:dyDescent="0.3">
      <c r="A281" s="5">
        <v>11691318</v>
      </c>
      <c r="B281">
        <v>0.03</v>
      </c>
      <c r="C281">
        <v>0.05</v>
      </c>
      <c r="D281">
        <f t="shared" si="56"/>
        <v>4.1820509912698283</v>
      </c>
      <c r="E281">
        <f t="shared" si="57"/>
        <v>4.1820647618989302</v>
      </c>
      <c r="F281">
        <f t="shared" si="58"/>
        <v>4.1820647615822573</v>
      </c>
      <c r="G281">
        <f t="shared" si="59"/>
        <v>5.7176621832823467E-2</v>
      </c>
      <c r="H281">
        <f t="shared" si="60"/>
        <v>5.7291161911855959E-2</v>
      </c>
      <c r="I281">
        <f t="shared" si="61"/>
        <v>5.7181312436746054E-2</v>
      </c>
      <c r="J281">
        <f t="shared" si="62"/>
        <v>5.7176621832823467E-2</v>
      </c>
      <c r="K281">
        <v>5.7157277678716555E-2</v>
      </c>
      <c r="L281">
        <f t="shared" si="63"/>
        <v>7.0763973647114398E-4</v>
      </c>
      <c r="M281">
        <f t="shared" si="65"/>
        <v>1.9344154106912259E-5</v>
      </c>
      <c r="N281">
        <f t="shared" si="64"/>
        <v>1.338842331394044E-4</v>
      </c>
      <c r="O281">
        <f t="shared" si="66"/>
        <v>2.4034758029499448E-5</v>
      </c>
      <c r="P281">
        <f t="shared" si="67"/>
        <v>3.3843728904736435E-2</v>
      </c>
      <c r="Q281">
        <f t="shared" si="68"/>
        <v>0.23423829576344288</v>
      </c>
      <c r="R281">
        <f t="shared" si="69"/>
        <v>4.2050214785595327E-2</v>
      </c>
    </row>
    <row r="282" spans="1:18" x14ac:dyDescent="0.3">
      <c r="A282" s="5">
        <v>11691318</v>
      </c>
      <c r="B282">
        <v>0.03</v>
      </c>
      <c r="C282">
        <v>0.1</v>
      </c>
      <c r="D282">
        <f t="shared" si="56"/>
        <v>4.1820509912698283</v>
      </c>
      <c r="E282">
        <f t="shared" si="57"/>
        <v>4.1820647618989302</v>
      </c>
      <c r="F282">
        <f t="shared" si="58"/>
        <v>4.1820647615822573</v>
      </c>
      <c r="G282">
        <f t="shared" si="59"/>
        <v>5.7176621832823467E-2</v>
      </c>
      <c r="H282">
        <f t="shared" si="60"/>
        <v>5.7291161911855959E-2</v>
      </c>
      <c r="I282">
        <f t="shared" si="61"/>
        <v>5.7181312436746054E-2</v>
      </c>
      <c r="J282">
        <f t="shared" si="62"/>
        <v>5.7176621832823467E-2</v>
      </c>
      <c r="K282">
        <v>5.7157277678716555E-2</v>
      </c>
      <c r="L282">
        <f t="shared" si="63"/>
        <v>7.0763973647114398E-4</v>
      </c>
      <c r="M282">
        <f t="shared" si="65"/>
        <v>1.9344154106912259E-5</v>
      </c>
      <c r="N282">
        <f t="shared" si="64"/>
        <v>1.338842331394044E-4</v>
      </c>
      <c r="O282">
        <f t="shared" si="66"/>
        <v>2.4034758029499448E-5</v>
      </c>
      <c r="P282">
        <f t="shared" si="67"/>
        <v>3.3843728904736435E-2</v>
      </c>
      <c r="Q282">
        <f t="shared" si="68"/>
        <v>0.23423829576344288</v>
      </c>
      <c r="R282">
        <f t="shared" si="69"/>
        <v>4.2050214785595327E-2</v>
      </c>
    </row>
    <row r="283" spans="1:18" x14ac:dyDescent="0.3">
      <c r="A283" s="5">
        <v>11691318</v>
      </c>
      <c r="B283">
        <v>0.03</v>
      </c>
      <c r="C283">
        <v>0.5</v>
      </c>
      <c r="D283">
        <f t="shared" si="56"/>
        <v>4.1820509912698283</v>
      </c>
      <c r="E283">
        <f t="shared" si="57"/>
        <v>4.1820647618989302</v>
      </c>
      <c r="F283">
        <f t="shared" si="58"/>
        <v>4.1820647615822573</v>
      </c>
      <c r="G283">
        <f t="shared" si="59"/>
        <v>5.7176621832823467E-2</v>
      </c>
      <c r="H283">
        <f t="shared" si="60"/>
        <v>5.7291161911855959E-2</v>
      </c>
      <c r="I283">
        <f t="shared" si="61"/>
        <v>5.7181312436746054E-2</v>
      </c>
      <c r="J283">
        <f t="shared" si="62"/>
        <v>5.7176621832823467E-2</v>
      </c>
      <c r="K283">
        <v>5.7157277678716555E-2</v>
      </c>
      <c r="L283">
        <f t="shared" si="63"/>
        <v>7.0763973647114398E-4</v>
      </c>
      <c r="M283">
        <f t="shared" si="65"/>
        <v>1.9344154106912259E-5</v>
      </c>
      <c r="N283">
        <f t="shared" si="64"/>
        <v>1.338842331394044E-4</v>
      </c>
      <c r="O283">
        <f t="shared" si="66"/>
        <v>2.4034758029499448E-5</v>
      </c>
      <c r="P283">
        <f t="shared" si="67"/>
        <v>3.3843728904736435E-2</v>
      </c>
      <c r="Q283">
        <f t="shared" si="68"/>
        <v>0.23423829576344288</v>
      </c>
      <c r="R283">
        <f t="shared" si="69"/>
        <v>4.2050214785595327E-2</v>
      </c>
    </row>
    <row r="284" spans="1:18" x14ac:dyDescent="0.3">
      <c r="A284" s="5">
        <v>17096285</v>
      </c>
      <c r="B284">
        <v>0.03</v>
      </c>
      <c r="C284">
        <v>0.05</v>
      </c>
      <c r="D284">
        <f t="shared" si="56"/>
        <v>4.1820857494926118</v>
      </c>
      <c r="E284">
        <f t="shared" si="57"/>
        <v>4.1820951663628767</v>
      </c>
      <c r="F284">
        <f t="shared" si="58"/>
        <v>4.1820951662147818</v>
      </c>
      <c r="G284">
        <f t="shared" si="59"/>
        <v>5.7175790465871207E-2</v>
      </c>
      <c r="H284">
        <f t="shared" si="60"/>
        <v>5.729032410379991E-2</v>
      </c>
      <c r="I284">
        <f t="shared" si="61"/>
        <v>5.7179192101863702E-2</v>
      </c>
      <c r="J284">
        <f t="shared" si="62"/>
        <v>5.7175790465871207E-2</v>
      </c>
      <c r="K284">
        <v>5.7156449590977966E-2</v>
      </c>
      <c r="L284">
        <f t="shared" si="63"/>
        <v>7.0753003801993231E-4</v>
      </c>
      <c r="M284">
        <f t="shared" si="65"/>
        <v>1.9340874893240823E-5</v>
      </c>
      <c r="N284">
        <f t="shared" si="64"/>
        <v>1.3387451282194374E-4</v>
      </c>
      <c r="O284">
        <f t="shared" si="66"/>
        <v>2.2742510885735701E-5</v>
      </c>
      <c r="P284">
        <f t="shared" si="67"/>
        <v>3.3838481976483266E-2</v>
      </c>
      <c r="Q284">
        <f t="shared" si="68"/>
        <v>0.23422468291850579</v>
      </c>
      <c r="R284">
        <f t="shared" si="69"/>
        <v>3.9789929305415715E-2</v>
      </c>
    </row>
    <row r="285" spans="1:18" x14ac:dyDescent="0.3">
      <c r="A285" s="5">
        <v>17096285</v>
      </c>
      <c r="B285">
        <v>0.03</v>
      </c>
      <c r="C285">
        <v>0.1</v>
      </c>
      <c r="D285">
        <f t="shared" si="56"/>
        <v>4.1820857494926118</v>
      </c>
      <c r="E285">
        <f t="shared" si="57"/>
        <v>4.1820951663628767</v>
      </c>
      <c r="F285">
        <f t="shared" si="58"/>
        <v>4.1820951662147818</v>
      </c>
      <c r="G285">
        <f t="shared" si="59"/>
        <v>5.7175790465871207E-2</v>
      </c>
      <c r="H285">
        <f t="shared" si="60"/>
        <v>5.729032410379991E-2</v>
      </c>
      <c r="I285">
        <f t="shared" si="61"/>
        <v>5.7179192101863702E-2</v>
      </c>
      <c r="J285">
        <f t="shared" si="62"/>
        <v>5.7175790465871207E-2</v>
      </c>
      <c r="K285">
        <v>5.7156449590977966E-2</v>
      </c>
      <c r="L285">
        <f t="shared" si="63"/>
        <v>7.0753003801993231E-4</v>
      </c>
      <c r="M285">
        <f t="shared" si="65"/>
        <v>1.9340874893240823E-5</v>
      </c>
      <c r="N285">
        <f t="shared" si="64"/>
        <v>1.3387451282194374E-4</v>
      </c>
      <c r="O285">
        <f t="shared" si="66"/>
        <v>2.2742510885735701E-5</v>
      </c>
      <c r="P285">
        <f t="shared" si="67"/>
        <v>3.3838481976483266E-2</v>
      </c>
      <c r="Q285">
        <f t="shared" si="68"/>
        <v>0.23422468291850579</v>
      </c>
      <c r="R285">
        <f t="shared" si="69"/>
        <v>3.9789929305415715E-2</v>
      </c>
    </row>
    <row r="286" spans="1:18" x14ac:dyDescent="0.3">
      <c r="A286" s="5">
        <v>17096285</v>
      </c>
      <c r="B286">
        <v>0.03</v>
      </c>
      <c r="C286">
        <v>0.5</v>
      </c>
      <c r="D286">
        <f t="shared" si="56"/>
        <v>4.1820857494926118</v>
      </c>
      <c r="E286">
        <f t="shared" si="57"/>
        <v>4.1820951663628767</v>
      </c>
      <c r="F286">
        <f t="shared" si="58"/>
        <v>4.1820951662147818</v>
      </c>
      <c r="G286">
        <f t="shared" si="59"/>
        <v>5.7175790465871207E-2</v>
      </c>
      <c r="H286">
        <f t="shared" si="60"/>
        <v>5.729032410379991E-2</v>
      </c>
      <c r="I286">
        <f t="shared" si="61"/>
        <v>5.7179192101863702E-2</v>
      </c>
      <c r="J286">
        <f t="shared" si="62"/>
        <v>5.7175790465871207E-2</v>
      </c>
      <c r="K286">
        <v>5.7156449590977966E-2</v>
      </c>
      <c r="L286">
        <f t="shared" si="63"/>
        <v>7.0753003801993231E-4</v>
      </c>
      <c r="M286">
        <f t="shared" si="65"/>
        <v>1.9340874893240823E-5</v>
      </c>
      <c r="N286">
        <f t="shared" si="64"/>
        <v>1.3387451282194374E-4</v>
      </c>
      <c r="O286">
        <f t="shared" si="66"/>
        <v>2.2742510885735701E-5</v>
      </c>
      <c r="P286">
        <f t="shared" si="67"/>
        <v>3.3838481976483266E-2</v>
      </c>
      <c r="Q286">
        <f t="shared" si="68"/>
        <v>0.23422468291850579</v>
      </c>
      <c r="R286">
        <f t="shared" si="69"/>
        <v>3.9789929305415715E-2</v>
      </c>
    </row>
    <row r="287" spans="1:18" x14ac:dyDescent="0.3">
      <c r="A287" s="5">
        <v>25000000</v>
      </c>
      <c r="B287">
        <v>0.03</v>
      </c>
      <c r="C287">
        <v>0.05</v>
      </c>
      <c r="D287">
        <f t="shared" si="56"/>
        <v>4.1821095197499938</v>
      </c>
      <c r="E287">
        <f t="shared" si="57"/>
        <v>4.1821159593994608</v>
      </c>
      <c r="F287">
        <f t="shared" si="58"/>
        <v>4.1821159593302033</v>
      </c>
      <c r="G287">
        <f t="shared" si="59"/>
        <v>5.7175221921207948E-2</v>
      </c>
      <c r="H287">
        <f t="shared" si="60"/>
        <v>5.7289751159385713E-2</v>
      </c>
      <c r="I287">
        <f t="shared" si="61"/>
        <v>5.7177685902462361E-2</v>
      </c>
      <c r="J287">
        <f t="shared" si="62"/>
        <v>5.7175221921207948E-2</v>
      </c>
      <c r="K287">
        <v>5.7155883288636251E-2</v>
      </c>
      <c r="L287">
        <f t="shared" si="63"/>
        <v>7.0745502514935055E-4</v>
      </c>
      <c r="M287">
        <f t="shared" si="65"/>
        <v>1.9338632571697101E-5</v>
      </c>
      <c r="N287">
        <f t="shared" si="64"/>
        <v>1.3386787074946144E-4</v>
      </c>
      <c r="O287">
        <f t="shared" si="66"/>
        <v>2.1802613826109318E-5</v>
      </c>
      <c r="P287">
        <f t="shared" si="67"/>
        <v>3.3834894080872362E-2</v>
      </c>
      <c r="Q287">
        <f t="shared" si="68"/>
        <v>0.23421538264649144</v>
      </c>
      <c r="R287">
        <f t="shared" si="69"/>
        <v>3.8145878554630121E-2</v>
      </c>
    </row>
    <row r="288" spans="1:18" x14ac:dyDescent="0.3">
      <c r="A288" s="5">
        <v>25000000</v>
      </c>
      <c r="B288">
        <v>0.03</v>
      </c>
      <c r="C288">
        <v>0.1</v>
      </c>
      <c r="D288">
        <f t="shared" si="56"/>
        <v>4.1821095197499938</v>
      </c>
      <c r="E288">
        <f t="shared" si="57"/>
        <v>4.1821159593994608</v>
      </c>
      <c r="F288">
        <f t="shared" si="58"/>
        <v>4.1821159593302033</v>
      </c>
      <c r="G288">
        <f t="shared" si="59"/>
        <v>5.7175221921207948E-2</v>
      </c>
      <c r="H288">
        <f t="shared" si="60"/>
        <v>5.7289751159385713E-2</v>
      </c>
      <c r="I288">
        <f t="shared" si="61"/>
        <v>5.7177685902462361E-2</v>
      </c>
      <c r="J288">
        <f t="shared" si="62"/>
        <v>5.7175221921207948E-2</v>
      </c>
      <c r="K288">
        <v>5.7155883288636251E-2</v>
      </c>
      <c r="L288">
        <f t="shared" si="63"/>
        <v>7.0745502514935055E-4</v>
      </c>
      <c r="M288">
        <f t="shared" si="65"/>
        <v>1.9338632571697101E-5</v>
      </c>
      <c r="N288">
        <f t="shared" si="64"/>
        <v>1.3386787074946144E-4</v>
      </c>
      <c r="O288">
        <f t="shared" si="66"/>
        <v>2.1802613826109318E-5</v>
      </c>
      <c r="P288">
        <f t="shared" si="67"/>
        <v>3.3834894080872362E-2</v>
      </c>
      <c r="Q288">
        <f t="shared" si="68"/>
        <v>0.23421538264649144</v>
      </c>
      <c r="R288">
        <f t="shared" si="69"/>
        <v>3.8145878554630121E-2</v>
      </c>
    </row>
    <row r="289" spans="1:18" x14ac:dyDescent="0.3">
      <c r="A289" s="5">
        <v>25000000</v>
      </c>
      <c r="B289">
        <v>0.03</v>
      </c>
      <c r="C289">
        <v>0.5</v>
      </c>
      <c r="D289">
        <f t="shared" si="56"/>
        <v>4.1821095197499938</v>
      </c>
      <c r="E289">
        <f t="shared" si="57"/>
        <v>4.1821159593994608</v>
      </c>
      <c r="F289">
        <f t="shared" si="58"/>
        <v>4.1821159593302033</v>
      </c>
      <c r="G289">
        <f t="shared" si="59"/>
        <v>5.7175221921207948E-2</v>
      </c>
      <c r="H289">
        <f t="shared" si="60"/>
        <v>5.7289751159385713E-2</v>
      </c>
      <c r="I289">
        <f t="shared" si="61"/>
        <v>5.7177685902462361E-2</v>
      </c>
      <c r="J289">
        <f t="shared" si="62"/>
        <v>5.7175221921207948E-2</v>
      </c>
      <c r="K289">
        <v>5.7155883288636251E-2</v>
      </c>
      <c r="L289">
        <f t="shared" si="63"/>
        <v>7.0745502514935055E-4</v>
      </c>
      <c r="M289">
        <f t="shared" si="65"/>
        <v>1.9338632571697101E-5</v>
      </c>
      <c r="N289">
        <f t="shared" si="64"/>
        <v>1.3386787074946144E-4</v>
      </c>
      <c r="O289">
        <f t="shared" si="66"/>
        <v>2.1802613826109318E-5</v>
      </c>
      <c r="P289">
        <f t="shared" si="67"/>
        <v>3.3834894080872362E-2</v>
      </c>
      <c r="Q289">
        <f t="shared" si="68"/>
        <v>0.23421538264649144</v>
      </c>
      <c r="R289">
        <f t="shared" si="69"/>
        <v>3.8145878554630121E-2</v>
      </c>
    </row>
    <row r="290" spans="1:18" x14ac:dyDescent="0.3">
      <c r="A290" s="6">
        <v>4000</v>
      </c>
      <c r="B290">
        <v>0.04</v>
      </c>
      <c r="C290">
        <v>0.05</v>
      </c>
      <c r="D290">
        <f t="shared" si="56"/>
        <v>3.7195616478645643</v>
      </c>
      <c r="E290">
        <f t="shared" si="57"/>
        <v>3.7624896727558266</v>
      </c>
      <c r="F290">
        <f t="shared" si="58"/>
        <v>3.7607115195933143</v>
      </c>
      <c r="G290">
        <f t="shared" si="59"/>
        <v>7.0703941436209033E-2</v>
      </c>
      <c r="H290">
        <f t="shared" si="60"/>
        <v>7.1259031755295965E-2</v>
      </c>
      <c r="I290">
        <f t="shared" si="61"/>
        <v>7.2983822901870152E-2</v>
      </c>
      <c r="J290">
        <f t="shared" si="62"/>
        <v>7.0703941436209033E-2</v>
      </c>
      <c r="K290">
        <v>7.0700292352728317E-2</v>
      </c>
      <c r="L290">
        <f t="shared" si="63"/>
        <v>1.0113789726462485E-4</v>
      </c>
      <c r="M290">
        <f t="shared" si="65"/>
        <v>3.6490834807167971E-6</v>
      </c>
      <c r="N290">
        <f t="shared" si="64"/>
        <v>5.5873940256764842E-4</v>
      </c>
      <c r="O290">
        <f t="shared" si="66"/>
        <v>2.2835305491418351E-3</v>
      </c>
      <c r="P290">
        <f t="shared" si="67"/>
        <v>5.1613414305435746E-3</v>
      </c>
      <c r="Q290">
        <f t="shared" si="68"/>
        <v>0.79029291672524005</v>
      </c>
      <c r="R290">
        <f t="shared" si="69"/>
        <v>3.2298742666425677</v>
      </c>
    </row>
    <row r="291" spans="1:18" x14ac:dyDescent="0.3">
      <c r="A291" s="6">
        <v>4000</v>
      </c>
      <c r="B291">
        <v>0.04</v>
      </c>
      <c r="C291">
        <v>0.1</v>
      </c>
      <c r="D291">
        <f t="shared" si="56"/>
        <v>3.7195616478645643</v>
      </c>
      <c r="E291">
        <f t="shared" si="57"/>
        <v>3.7624896727558266</v>
      </c>
      <c r="F291">
        <f t="shared" si="58"/>
        <v>3.7607115195933143</v>
      </c>
      <c r="G291">
        <f t="shared" si="59"/>
        <v>7.0703941436209033E-2</v>
      </c>
      <c r="H291">
        <f t="shared" si="60"/>
        <v>7.1259031755295965E-2</v>
      </c>
      <c r="I291">
        <f t="shared" si="61"/>
        <v>7.2983822901870152E-2</v>
      </c>
      <c r="J291">
        <f t="shared" si="62"/>
        <v>7.0703941436209033E-2</v>
      </c>
      <c r="K291">
        <v>7.0700292352728317E-2</v>
      </c>
      <c r="L291">
        <f t="shared" si="63"/>
        <v>1.0113789726462485E-4</v>
      </c>
      <c r="M291">
        <f t="shared" si="65"/>
        <v>3.6490834807167971E-6</v>
      </c>
      <c r="N291">
        <f t="shared" si="64"/>
        <v>5.5873940256764842E-4</v>
      </c>
      <c r="O291">
        <f t="shared" si="66"/>
        <v>2.2835305491418351E-3</v>
      </c>
      <c r="P291">
        <f t="shared" si="67"/>
        <v>5.1613414305435746E-3</v>
      </c>
      <c r="Q291">
        <f t="shared" si="68"/>
        <v>0.79029291672524005</v>
      </c>
      <c r="R291">
        <f t="shared" si="69"/>
        <v>3.2298742666425677</v>
      </c>
    </row>
    <row r="292" spans="1:18" x14ac:dyDescent="0.3">
      <c r="A292" s="6">
        <v>4000</v>
      </c>
      <c r="B292">
        <v>0.04</v>
      </c>
      <c r="C292">
        <v>0.5</v>
      </c>
      <c r="D292">
        <f t="shared" si="56"/>
        <v>3.7195616478645643</v>
      </c>
      <c r="E292">
        <f t="shared" si="57"/>
        <v>3.7624896727558266</v>
      </c>
      <c r="F292">
        <f t="shared" si="58"/>
        <v>3.7607115195933143</v>
      </c>
      <c r="G292">
        <f t="shared" si="59"/>
        <v>7.0703941436209033E-2</v>
      </c>
      <c r="H292">
        <f t="shared" si="60"/>
        <v>7.1259031755295965E-2</v>
      </c>
      <c r="I292">
        <f t="shared" si="61"/>
        <v>7.2983822901870152E-2</v>
      </c>
      <c r="J292">
        <f t="shared" si="62"/>
        <v>7.0703941436209033E-2</v>
      </c>
      <c r="K292">
        <v>7.0700292352728317E-2</v>
      </c>
      <c r="L292">
        <f t="shared" si="63"/>
        <v>1.0113789726462485E-4</v>
      </c>
      <c r="M292">
        <f t="shared" si="65"/>
        <v>3.6490834807167971E-6</v>
      </c>
      <c r="N292">
        <f t="shared" si="64"/>
        <v>5.5873940256764842E-4</v>
      </c>
      <c r="O292">
        <f t="shared" si="66"/>
        <v>2.2835305491418351E-3</v>
      </c>
      <c r="P292">
        <f t="shared" si="67"/>
        <v>5.1613414305435746E-3</v>
      </c>
      <c r="Q292">
        <f t="shared" si="68"/>
        <v>0.79029291672524005</v>
      </c>
      <c r="R292">
        <f t="shared" si="69"/>
        <v>3.2298742666425677</v>
      </c>
    </row>
    <row r="293" spans="1:18" x14ac:dyDescent="0.3">
      <c r="A293" s="6">
        <v>5849</v>
      </c>
      <c r="B293">
        <v>0.04</v>
      </c>
      <c r="C293">
        <v>0.05</v>
      </c>
      <c r="D293">
        <f t="shared" si="56"/>
        <v>3.7813530352146798</v>
      </c>
      <c r="E293">
        <f t="shared" si="57"/>
        <v>3.8108121629070593</v>
      </c>
      <c r="F293">
        <f t="shared" si="58"/>
        <v>3.8099294658503129</v>
      </c>
      <c r="G293">
        <f t="shared" si="59"/>
        <v>6.8890648749721631E-2</v>
      </c>
      <c r="H293">
        <f t="shared" si="60"/>
        <v>6.927898757084261E-2</v>
      </c>
      <c r="I293">
        <f t="shared" si="61"/>
        <v>7.0645560584333245E-2</v>
      </c>
      <c r="J293">
        <f t="shared" si="62"/>
        <v>6.8890648749721631E-2</v>
      </c>
      <c r="K293">
        <v>6.8888308880243776E-2</v>
      </c>
      <c r="L293">
        <f t="shared" si="63"/>
        <v>6.6654667581378391E-5</v>
      </c>
      <c r="M293">
        <f t="shared" si="65"/>
        <v>2.3398694778548057E-6</v>
      </c>
      <c r="N293">
        <f t="shared" si="64"/>
        <v>3.9067869059883353E-4</v>
      </c>
      <c r="O293">
        <f t="shared" si="66"/>
        <v>1.7572517040894686E-3</v>
      </c>
      <c r="P293">
        <f t="shared" si="67"/>
        <v>3.396613323637341E-3</v>
      </c>
      <c r="Q293">
        <f t="shared" si="68"/>
        <v>0.56711900313592234</v>
      </c>
      <c r="R293">
        <f t="shared" si="69"/>
        <v>2.5508707248777074</v>
      </c>
    </row>
    <row r="294" spans="1:18" x14ac:dyDescent="0.3">
      <c r="A294" s="6">
        <v>5849</v>
      </c>
      <c r="B294">
        <v>0.04</v>
      </c>
      <c r="C294">
        <v>0.1</v>
      </c>
      <c r="D294">
        <f t="shared" si="56"/>
        <v>3.7813530352146798</v>
      </c>
      <c r="E294">
        <f t="shared" si="57"/>
        <v>3.8108121629070593</v>
      </c>
      <c r="F294">
        <f t="shared" si="58"/>
        <v>3.8099294658503129</v>
      </c>
      <c r="G294">
        <f t="shared" si="59"/>
        <v>6.8890648749721631E-2</v>
      </c>
      <c r="H294">
        <f t="shared" si="60"/>
        <v>6.927898757084261E-2</v>
      </c>
      <c r="I294">
        <f t="shared" si="61"/>
        <v>7.0645560584333245E-2</v>
      </c>
      <c r="J294">
        <f t="shared" si="62"/>
        <v>6.8890648749721631E-2</v>
      </c>
      <c r="K294">
        <v>6.8888308880243776E-2</v>
      </c>
      <c r="L294">
        <f t="shared" si="63"/>
        <v>6.6654667581378391E-5</v>
      </c>
      <c r="M294">
        <f t="shared" si="65"/>
        <v>2.3398694778548057E-6</v>
      </c>
      <c r="N294">
        <f t="shared" si="64"/>
        <v>3.9067869059883353E-4</v>
      </c>
      <c r="O294">
        <f t="shared" si="66"/>
        <v>1.7572517040894686E-3</v>
      </c>
      <c r="P294">
        <f t="shared" si="67"/>
        <v>3.396613323637341E-3</v>
      </c>
      <c r="Q294">
        <f t="shared" si="68"/>
        <v>0.56711900313592234</v>
      </c>
      <c r="R294">
        <f t="shared" si="69"/>
        <v>2.5508707248777074</v>
      </c>
    </row>
    <row r="295" spans="1:18" x14ac:dyDescent="0.3">
      <c r="A295" s="6">
        <v>5849</v>
      </c>
      <c r="B295">
        <v>0.04</v>
      </c>
      <c r="C295">
        <v>0.5</v>
      </c>
      <c r="D295">
        <f t="shared" si="56"/>
        <v>3.7813530352146798</v>
      </c>
      <c r="E295">
        <f t="shared" si="57"/>
        <v>3.8108121629070593</v>
      </c>
      <c r="F295">
        <f t="shared" si="58"/>
        <v>3.8099294658503129</v>
      </c>
      <c r="G295">
        <f t="shared" si="59"/>
        <v>6.8890648749721631E-2</v>
      </c>
      <c r="H295">
        <f t="shared" si="60"/>
        <v>6.927898757084261E-2</v>
      </c>
      <c r="I295">
        <f t="shared" si="61"/>
        <v>7.0645560584333245E-2</v>
      </c>
      <c r="J295">
        <f t="shared" si="62"/>
        <v>6.8890648749721631E-2</v>
      </c>
      <c r="K295">
        <v>6.8888308880243776E-2</v>
      </c>
      <c r="L295">
        <f t="shared" si="63"/>
        <v>6.6654667581378391E-5</v>
      </c>
      <c r="M295">
        <f t="shared" si="65"/>
        <v>2.3398694778548057E-6</v>
      </c>
      <c r="N295">
        <f t="shared" si="64"/>
        <v>3.9067869059883353E-4</v>
      </c>
      <c r="O295">
        <f t="shared" si="66"/>
        <v>1.7572517040894686E-3</v>
      </c>
      <c r="P295">
        <f t="shared" si="67"/>
        <v>3.396613323637341E-3</v>
      </c>
      <c r="Q295">
        <f t="shared" si="68"/>
        <v>0.56711900313592234</v>
      </c>
      <c r="R295">
        <f t="shared" si="69"/>
        <v>2.5508707248777074</v>
      </c>
    </row>
    <row r="296" spans="1:18" x14ac:dyDescent="0.3">
      <c r="A296" s="6">
        <v>8553</v>
      </c>
      <c r="B296">
        <v>0.04</v>
      </c>
      <c r="C296">
        <v>0.05</v>
      </c>
      <c r="D296">
        <f t="shared" si="56"/>
        <v>3.8262964504576025</v>
      </c>
      <c r="E296">
        <f t="shared" si="57"/>
        <v>3.8464503394620082</v>
      </c>
      <c r="F296">
        <f t="shared" si="58"/>
        <v>3.846019965497677</v>
      </c>
      <c r="G296">
        <f t="shared" si="59"/>
        <v>6.7604390081171889E-2</v>
      </c>
      <c r="H296">
        <f t="shared" si="60"/>
        <v>6.7894020153643722E-2</v>
      </c>
      <c r="I296">
        <f t="shared" si="61"/>
        <v>6.8952789135470871E-2</v>
      </c>
      <c r="J296">
        <f t="shared" si="62"/>
        <v>6.7604390081171889E-2</v>
      </c>
      <c r="K296">
        <v>6.7602735919419843E-2</v>
      </c>
      <c r="L296">
        <f t="shared" si="63"/>
        <v>4.8060426411478119E-5</v>
      </c>
      <c r="M296">
        <f t="shared" si="65"/>
        <v>1.6541617520460239E-6</v>
      </c>
      <c r="N296">
        <f t="shared" si="64"/>
        <v>2.9128423422387917E-4</v>
      </c>
      <c r="O296">
        <f t="shared" si="66"/>
        <v>1.3500532160510281E-3</v>
      </c>
      <c r="P296">
        <f t="shared" si="67"/>
        <v>2.4468858094999712E-3</v>
      </c>
      <c r="Q296">
        <f t="shared" si="68"/>
        <v>0.43087639910177611</v>
      </c>
      <c r="R296">
        <f t="shared" si="69"/>
        <v>1.9970393175510612</v>
      </c>
    </row>
    <row r="297" spans="1:18" x14ac:dyDescent="0.3">
      <c r="A297" s="6">
        <v>8553</v>
      </c>
      <c r="B297">
        <v>0.04</v>
      </c>
      <c r="C297">
        <v>0.1</v>
      </c>
      <c r="D297">
        <f t="shared" si="56"/>
        <v>3.8262964504576025</v>
      </c>
      <c r="E297">
        <f t="shared" si="57"/>
        <v>3.8464503394620082</v>
      </c>
      <c r="F297">
        <f t="shared" si="58"/>
        <v>3.846019965497677</v>
      </c>
      <c r="G297">
        <f t="shared" si="59"/>
        <v>6.7604390081171889E-2</v>
      </c>
      <c r="H297">
        <f t="shared" si="60"/>
        <v>6.7894020153643722E-2</v>
      </c>
      <c r="I297">
        <f t="shared" si="61"/>
        <v>6.8952789135470871E-2</v>
      </c>
      <c r="J297">
        <f t="shared" si="62"/>
        <v>6.7604390081171889E-2</v>
      </c>
      <c r="K297">
        <v>6.7602735919419843E-2</v>
      </c>
      <c r="L297">
        <f t="shared" si="63"/>
        <v>4.8060426411478119E-5</v>
      </c>
      <c r="M297">
        <f t="shared" si="65"/>
        <v>1.6541617520460239E-6</v>
      </c>
      <c r="N297">
        <f t="shared" si="64"/>
        <v>2.9128423422387917E-4</v>
      </c>
      <c r="O297">
        <f t="shared" si="66"/>
        <v>1.3500532160510281E-3</v>
      </c>
      <c r="P297">
        <f t="shared" si="67"/>
        <v>2.4468858094999712E-3</v>
      </c>
      <c r="Q297">
        <f t="shared" si="68"/>
        <v>0.43087639910177611</v>
      </c>
      <c r="R297">
        <f t="shared" si="69"/>
        <v>1.9970393175510612</v>
      </c>
    </row>
    <row r="298" spans="1:18" x14ac:dyDescent="0.3">
      <c r="A298" s="6">
        <v>8553</v>
      </c>
      <c r="B298">
        <v>0.04</v>
      </c>
      <c r="C298">
        <v>0.5</v>
      </c>
      <c r="D298">
        <f t="shared" si="56"/>
        <v>3.8262964504576025</v>
      </c>
      <c r="E298">
        <f t="shared" si="57"/>
        <v>3.8464503394620082</v>
      </c>
      <c r="F298">
        <f t="shared" si="58"/>
        <v>3.846019965497677</v>
      </c>
      <c r="G298">
        <f t="shared" si="59"/>
        <v>6.7604390081171889E-2</v>
      </c>
      <c r="H298">
        <f t="shared" si="60"/>
        <v>6.7894020153643722E-2</v>
      </c>
      <c r="I298">
        <f t="shared" si="61"/>
        <v>6.8952789135470871E-2</v>
      </c>
      <c r="J298">
        <f t="shared" si="62"/>
        <v>6.7604390081171889E-2</v>
      </c>
      <c r="K298">
        <v>6.7602735919419843E-2</v>
      </c>
      <c r="L298">
        <f t="shared" si="63"/>
        <v>4.8060426411478119E-5</v>
      </c>
      <c r="M298">
        <f t="shared" si="65"/>
        <v>1.6541617520460239E-6</v>
      </c>
      <c r="N298">
        <f t="shared" si="64"/>
        <v>2.9128423422387917E-4</v>
      </c>
      <c r="O298">
        <f t="shared" si="66"/>
        <v>1.3500532160510281E-3</v>
      </c>
      <c r="P298">
        <f t="shared" si="67"/>
        <v>2.4468858094999712E-3</v>
      </c>
      <c r="Q298">
        <f t="shared" si="68"/>
        <v>0.43087639910177611</v>
      </c>
      <c r="R298">
        <f t="shared" si="69"/>
        <v>1.9970393175510612</v>
      </c>
    </row>
    <row r="299" spans="1:18" x14ac:dyDescent="0.3">
      <c r="A299" s="6">
        <v>12508</v>
      </c>
      <c r="B299">
        <v>0.04</v>
      </c>
      <c r="C299">
        <v>0.05</v>
      </c>
      <c r="D299">
        <f t="shared" si="56"/>
        <v>3.8584325509352082</v>
      </c>
      <c r="E299">
        <f t="shared" si="57"/>
        <v>3.8722012862617725</v>
      </c>
      <c r="F299">
        <f t="shared" si="58"/>
        <v>3.8719941562322222</v>
      </c>
      <c r="G299">
        <f t="shared" si="59"/>
        <v>6.6700628322075475E-2</v>
      </c>
      <c r="H299">
        <f t="shared" si="60"/>
        <v>6.6931050075233478E-2</v>
      </c>
      <c r="I299">
        <f t="shared" si="61"/>
        <v>6.7732525821903228E-2</v>
      </c>
      <c r="J299">
        <f t="shared" si="62"/>
        <v>6.6700628322075475E-2</v>
      </c>
      <c r="K299">
        <v>6.6699332493207364E-2</v>
      </c>
      <c r="L299">
        <f t="shared" si="63"/>
        <v>3.8178345765693678E-5</v>
      </c>
      <c r="M299">
        <f t="shared" si="65"/>
        <v>1.295828868111415E-6</v>
      </c>
      <c r="N299">
        <f t="shared" si="64"/>
        <v>2.3171758202611414E-4</v>
      </c>
      <c r="O299">
        <f t="shared" si="66"/>
        <v>1.0331933286958639E-3</v>
      </c>
      <c r="P299">
        <f t="shared" si="67"/>
        <v>1.9427913588841114E-3</v>
      </c>
      <c r="Q299">
        <f t="shared" si="68"/>
        <v>0.34740614840442696</v>
      </c>
      <c r="R299">
        <f t="shared" si="69"/>
        <v>1.5490309873806967</v>
      </c>
    </row>
    <row r="300" spans="1:18" x14ac:dyDescent="0.3">
      <c r="A300" s="6">
        <v>12508</v>
      </c>
      <c r="B300">
        <v>0.04</v>
      </c>
      <c r="C300">
        <v>0.1</v>
      </c>
      <c r="D300">
        <f t="shared" si="56"/>
        <v>3.8584325509352082</v>
      </c>
      <c r="E300">
        <f t="shared" si="57"/>
        <v>3.8722012862617725</v>
      </c>
      <c r="F300">
        <f t="shared" si="58"/>
        <v>3.8719941562322222</v>
      </c>
      <c r="G300">
        <f t="shared" si="59"/>
        <v>6.6700628322075475E-2</v>
      </c>
      <c r="H300">
        <f t="shared" si="60"/>
        <v>6.6931050075233478E-2</v>
      </c>
      <c r="I300">
        <f t="shared" si="61"/>
        <v>6.7732525821903228E-2</v>
      </c>
      <c r="J300">
        <f t="shared" si="62"/>
        <v>6.6700628322075475E-2</v>
      </c>
      <c r="K300">
        <v>6.6699332493207364E-2</v>
      </c>
      <c r="L300">
        <f t="shared" si="63"/>
        <v>3.8178345765693678E-5</v>
      </c>
      <c r="M300">
        <f t="shared" si="65"/>
        <v>1.295828868111415E-6</v>
      </c>
      <c r="N300">
        <f t="shared" si="64"/>
        <v>2.3171758202611414E-4</v>
      </c>
      <c r="O300">
        <f t="shared" si="66"/>
        <v>1.0331933286958639E-3</v>
      </c>
      <c r="P300">
        <f t="shared" si="67"/>
        <v>1.9427913588841114E-3</v>
      </c>
      <c r="Q300">
        <f t="shared" si="68"/>
        <v>0.34740614840442696</v>
      </c>
      <c r="R300">
        <f t="shared" si="69"/>
        <v>1.5490309873806967</v>
      </c>
    </row>
    <row r="301" spans="1:18" x14ac:dyDescent="0.3">
      <c r="A301" s="6">
        <v>12508</v>
      </c>
      <c r="B301">
        <v>0.04</v>
      </c>
      <c r="C301">
        <v>0.5</v>
      </c>
      <c r="D301">
        <f t="shared" si="56"/>
        <v>3.8584325509352082</v>
      </c>
      <c r="E301">
        <f t="shared" si="57"/>
        <v>3.8722012862617725</v>
      </c>
      <c r="F301">
        <f t="shared" si="58"/>
        <v>3.8719941562322222</v>
      </c>
      <c r="G301">
        <f t="shared" si="59"/>
        <v>6.6700628322075475E-2</v>
      </c>
      <c r="H301">
        <f t="shared" si="60"/>
        <v>6.6931050075233478E-2</v>
      </c>
      <c r="I301">
        <f t="shared" si="61"/>
        <v>6.7732525821903228E-2</v>
      </c>
      <c r="J301">
        <f t="shared" si="62"/>
        <v>6.6700628322075475E-2</v>
      </c>
      <c r="K301">
        <v>6.6699332493207364E-2</v>
      </c>
      <c r="L301">
        <f t="shared" si="63"/>
        <v>3.8178345765693678E-5</v>
      </c>
      <c r="M301">
        <f t="shared" si="65"/>
        <v>1.295828868111415E-6</v>
      </c>
      <c r="N301">
        <f t="shared" si="64"/>
        <v>2.3171758202611414E-4</v>
      </c>
      <c r="O301">
        <f t="shared" si="66"/>
        <v>1.0331933286958639E-3</v>
      </c>
      <c r="P301">
        <f t="shared" si="67"/>
        <v>1.9427913588841114E-3</v>
      </c>
      <c r="Q301">
        <f t="shared" si="68"/>
        <v>0.34740614840442696</v>
      </c>
      <c r="R301">
        <f t="shared" si="69"/>
        <v>1.5490309873806967</v>
      </c>
    </row>
    <row r="302" spans="1:18" x14ac:dyDescent="0.3">
      <c r="A302" s="6">
        <v>18290</v>
      </c>
      <c r="B302">
        <v>0.04</v>
      </c>
      <c r="C302">
        <v>0.05</v>
      </c>
      <c r="D302">
        <f t="shared" si="56"/>
        <v>3.8811074165704471</v>
      </c>
      <c r="E302">
        <f t="shared" si="57"/>
        <v>3.8905113154061315</v>
      </c>
      <c r="F302">
        <f t="shared" si="58"/>
        <v>3.8904125026016061</v>
      </c>
      <c r="G302">
        <f t="shared" si="59"/>
        <v>6.6070632762417869E-2</v>
      </c>
      <c r="H302">
        <f t="shared" si="60"/>
        <v>6.626489857052148E-2</v>
      </c>
      <c r="I302">
        <f t="shared" si="61"/>
        <v>6.6856411901888055E-2</v>
      </c>
      <c r="J302">
        <f t="shared" si="62"/>
        <v>6.6070632762417869E-2</v>
      </c>
      <c r="K302">
        <v>6.6069494417925811E-2</v>
      </c>
      <c r="L302">
        <f t="shared" si="63"/>
        <v>3.3866999334275505E-5</v>
      </c>
      <c r="M302">
        <f t="shared" si="65"/>
        <v>1.1383444920576302E-6</v>
      </c>
      <c r="N302">
        <f t="shared" si="64"/>
        <v>1.9540415259566846E-4</v>
      </c>
      <c r="O302">
        <f t="shared" si="66"/>
        <v>7.8691748396224337E-4</v>
      </c>
      <c r="P302">
        <f t="shared" si="67"/>
        <v>1.7229502088467283E-3</v>
      </c>
      <c r="Q302">
        <f t="shared" si="68"/>
        <v>0.29575548339999386</v>
      </c>
      <c r="R302">
        <f t="shared" si="69"/>
        <v>1.1910451122640024</v>
      </c>
    </row>
    <row r="303" spans="1:18" x14ac:dyDescent="0.3">
      <c r="A303" s="6">
        <v>18290</v>
      </c>
      <c r="B303">
        <v>0.04</v>
      </c>
      <c r="C303">
        <v>0.1</v>
      </c>
      <c r="D303">
        <f t="shared" si="56"/>
        <v>3.8811074165704471</v>
      </c>
      <c r="E303">
        <f t="shared" si="57"/>
        <v>3.8905113154061315</v>
      </c>
      <c r="F303">
        <f t="shared" si="58"/>
        <v>3.8904125026016061</v>
      </c>
      <c r="G303">
        <f t="shared" si="59"/>
        <v>6.6070632762417869E-2</v>
      </c>
      <c r="H303">
        <f t="shared" si="60"/>
        <v>6.626489857052148E-2</v>
      </c>
      <c r="I303">
        <f t="shared" si="61"/>
        <v>6.6856411901888055E-2</v>
      </c>
      <c r="J303">
        <f t="shared" si="62"/>
        <v>6.6070632762417869E-2</v>
      </c>
      <c r="K303">
        <v>6.6069494417925811E-2</v>
      </c>
      <c r="L303">
        <f t="shared" si="63"/>
        <v>3.3866999334275505E-5</v>
      </c>
      <c r="M303">
        <f t="shared" si="65"/>
        <v>1.1383444920576302E-6</v>
      </c>
      <c r="N303">
        <f t="shared" si="64"/>
        <v>1.9540415259566846E-4</v>
      </c>
      <c r="O303">
        <f t="shared" si="66"/>
        <v>7.8691748396224337E-4</v>
      </c>
      <c r="P303">
        <f t="shared" si="67"/>
        <v>1.7229502088467283E-3</v>
      </c>
      <c r="Q303">
        <f t="shared" si="68"/>
        <v>0.29575548339999386</v>
      </c>
      <c r="R303">
        <f t="shared" si="69"/>
        <v>1.1910451122640024</v>
      </c>
    </row>
    <row r="304" spans="1:18" x14ac:dyDescent="0.3">
      <c r="A304" s="6">
        <v>18290</v>
      </c>
      <c r="B304">
        <v>0.04</v>
      </c>
      <c r="C304">
        <v>0.5</v>
      </c>
      <c r="D304">
        <f t="shared" si="56"/>
        <v>3.8811074165704471</v>
      </c>
      <c r="E304">
        <f t="shared" si="57"/>
        <v>3.8905113154061315</v>
      </c>
      <c r="F304">
        <f t="shared" si="58"/>
        <v>3.8904125026016061</v>
      </c>
      <c r="G304">
        <f t="shared" si="59"/>
        <v>6.6070632762417869E-2</v>
      </c>
      <c r="H304">
        <f t="shared" si="60"/>
        <v>6.626489857052148E-2</v>
      </c>
      <c r="I304">
        <f t="shared" si="61"/>
        <v>6.6856411901888055E-2</v>
      </c>
      <c r="J304">
        <f t="shared" si="62"/>
        <v>6.6070632762417869E-2</v>
      </c>
      <c r="K304">
        <v>6.6069494417925811E-2</v>
      </c>
      <c r="L304">
        <f t="shared" si="63"/>
        <v>3.3866999334275505E-5</v>
      </c>
      <c r="M304">
        <f t="shared" si="65"/>
        <v>1.1383444920576302E-6</v>
      </c>
      <c r="N304">
        <f t="shared" si="64"/>
        <v>1.9540415259566846E-4</v>
      </c>
      <c r="O304">
        <f t="shared" si="66"/>
        <v>7.8691748396224337E-4</v>
      </c>
      <c r="P304">
        <f t="shared" si="67"/>
        <v>1.7229502088467283E-3</v>
      </c>
      <c r="Q304">
        <f t="shared" si="68"/>
        <v>0.29575548339999386</v>
      </c>
      <c r="R304">
        <f t="shared" si="69"/>
        <v>1.1910451122640024</v>
      </c>
    </row>
    <row r="305" spans="1:18" x14ac:dyDescent="0.3">
      <c r="A305" s="6">
        <v>26746</v>
      </c>
      <c r="B305">
        <v>0.04</v>
      </c>
      <c r="C305">
        <v>0.05</v>
      </c>
      <c r="D305">
        <f t="shared" si="56"/>
        <v>3.8969636384723638</v>
      </c>
      <c r="E305">
        <f t="shared" si="57"/>
        <v>3.9033864498954585</v>
      </c>
      <c r="F305">
        <f t="shared" si="58"/>
        <v>3.9033396078475788</v>
      </c>
      <c r="G305">
        <f t="shared" si="59"/>
        <v>6.563375439871158E-2</v>
      </c>
      <c r="H305">
        <f t="shared" si="60"/>
        <v>6.5805474870237524E-2</v>
      </c>
      <c r="I305">
        <f t="shared" si="61"/>
        <v>6.6228907377899479E-2</v>
      </c>
      <c r="J305">
        <f t="shared" si="62"/>
        <v>6.563375439871158E-2</v>
      </c>
      <c r="K305">
        <v>6.5632716302238631E-2</v>
      </c>
      <c r="L305">
        <f t="shared" si="63"/>
        <v>3.1094092878714008E-5</v>
      </c>
      <c r="M305">
        <f t="shared" si="65"/>
        <v>1.0380964729495012E-6</v>
      </c>
      <c r="N305">
        <f t="shared" si="64"/>
        <v>1.72758567998893E-4</v>
      </c>
      <c r="O305">
        <f t="shared" si="66"/>
        <v>5.961910756608485E-4</v>
      </c>
      <c r="P305">
        <f t="shared" si="67"/>
        <v>1.5816753159644764E-3</v>
      </c>
      <c r="Q305">
        <f t="shared" si="68"/>
        <v>0.26322020134492052</v>
      </c>
      <c r="R305">
        <f t="shared" si="69"/>
        <v>0.90837483080143877</v>
      </c>
    </row>
    <row r="306" spans="1:18" x14ac:dyDescent="0.3">
      <c r="A306" s="6">
        <v>26746</v>
      </c>
      <c r="B306">
        <v>0.04</v>
      </c>
      <c r="C306">
        <v>0.1</v>
      </c>
      <c r="D306">
        <f t="shared" si="56"/>
        <v>3.8969636384723638</v>
      </c>
      <c r="E306">
        <f t="shared" si="57"/>
        <v>3.9033864498954585</v>
      </c>
      <c r="F306">
        <f t="shared" si="58"/>
        <v>3.9033396078475788</v>
      </c>
      <c r="G306">
        <f t="shared" si="59"/>
        <v>6.563375439871158E-2</v>
      </c>
      <c r="H306">
        <f t="shared" si="60"/>
        <v>6.5805474870237524E-2</v>
      </c>
      <c r="I306">
        <f t="shared" si="61"/>
        <v>6.6228907377899479E-2</v>
      </c>
      <c r="J306">
        <f t="shared" si="62"/>
        <v>6.563375439871158E-2</v>
      </c>
      <c r="K306">
        <v>6.5632716302238631E-2</v>
      </c>
      <c r="L306">
        <f t="shared" si="63"/>
        <v>3.1094092878714008E-5</v>
      </c>
      <c r="M306">
        <f t="shared" si="65"/>
        <v>1.0380964729495012E-6</v>
      </c>
      <c r="N306">
        <f t="shared" si="64"/>
        <v>1.72758567998893E-4</v>
      </c>
      <c r="O306">
        <f t="shared" si="66"/>
        <v>5.961910756608485E-4</v>
      </c>
      <c r="P306">
        <f t="shared" si="67"/>
        <v>1.5816753159644764E-3</v>
      </c>
      <c r="Q306">
        <f t="shared" si="68"/>
        <v>0.26322020134492052</v>
      </c>
      <c r="R306">
        <f t="shared" si="69"/>
        <v>0.90837483080143877</v>
      </c>
    </row>
    <row r="307" spans="1:18" x14ac:dyDescent="0.3">
      <c r="A307" s="6">
        <v>26746</v>
      </c>
      <c r="B307">
        <v>0.04</v>
      </c>
      <c r="C307">
        <v>0.5</v>
      </c>
      <c r="D307">
        <f t="shared" si="56"/>
        <v>3.8969636384723638</v>
      </c>
      <c r="E307">
        <f t="shared" si="57"/>
        <v>3.9033864498954585</v>
      </c>
      <c r="F307">
        <f t="shared" si="58"/>
        <v>3.9033396078475788</v>
      </c>
      <c r="G307">
        <f t="shared" si="59"/>
        <v>6.563375439871158E-2</v>
      </c>
      <c r="H307">
        <f t="shared" si="60"/>
        <v>6.5805474870237524E-2</v>
      </c>
      <c r="I307">
        <f t="shared" si="61"/>
        <v>6.6228907377899479E-2</v>
      </c>
      <c r="J307">
        <f t="shared" si="62"/>
        <v>6.563375439871158E-2</v>
      </c>
      <c r="K307">
        <v>6.5632716302238631E-2</v>
      </c>
      <c r="L307">
        <f t="shared" si="63"/>
        <v>3.1094092878714008E-5</v>
      </c>
      <c r="M307">
        <f t="shared" si="65"/>
        <v>1.0380964729495012E-6</v>
      </c>
      <c r="N307">
        <f t="shared" si="64"/>
        <v>1.72758567998893E-4</v>
      </c>
      <c r="O307">
        <f t="shared" si="66"/>
        <v>5.961910756608485E-4</v>
      </c>
      <c r="P307">
        <f t="shared" si="67"/>
        <v>1.5816753159644764E-3</v>
      </c>
      <c r="Q307">
        <f t="shared" si="68"/>
        <v>0.26322020134492052</v>
      </c>
      <c r="R307">
        <f t="shared" si="69"/>
        <v>0.90837483080143877</v>
      </c>
    </row>
    <row r="308" spans="1:18" x14ac:dyDescent="0.3">
      <c r="A308" s="6">
        <v>39110</v>
      </c>
      <c r="B308">
        <v>0.04</v>
      </c>
      <c r="C308">
        <v>0.05</v>
      </c>
      <c r="D308">
        <f t="shared" si="56"/>
        <v>3.9079749648608804</v>
      </c>
      <c r="E308">
        <f t="shared" si="57"/>
        <v>3.9123627913340182</v>
      </c>
      <c r="F308">
        <f t="shared" si="58"/>
        <v>3.9123406794613791</v>
      </c>
      <c r="G308">
        <f t="shared" si="59"/>
        <v>6.5332103998707106E-2</v>
      </c>
      <c r="H308">
        <f t="shared" si="60"/>
        <v>6.5489486327270724E-2</v>
      </c>
      <c r="I308">
        <f t="shared" si="61"/>
        <v>6.5780539654677561E-2</v>
      </c>
      <c r="J308">
        <f t="shared" si="62"/>
        <v>6.5332103998707106E-2</v>
      </c>
      <c r="K308">
        <v>6.5331131048771418E-2</v>
      </c>
      <c r="L308">
        <f t="shared" si="63"/>
        <v>2.927914892314476E-5</v>
      </c>
      <c r="M308">
        <f t="shared" si="65"/>
        <v>9.7294993568752819E-7</v>
      </c>
      <c r="N308">
        <f t="shared" si="64"/>
        <v>1.5835527849930586E-4</v>
      </c>
      <c r="O308">
        <f t="shared" si="66"/>
        <v>4.4940860590614307E-4</v>
      </c>
      <c r="P308">
        <f t="shared" si="67"/>
        <v>1.4892592858390824E-3</v>
      </c>
      <c r="Q308">
        <f t="shared" si="68"/>
        <v>0.24238869885949083</v>
      </c>
      <c r="R308">
        <f t="shared" si="69"/>
        <v>0.68789350297739016</v>
      </c>
    </row>
    <row r="309" spans="1:18" x14ac:dyDescent="0.3">
      <c r="A309" s="6">
        <v>39110</v>
      </c>
      <c r="B309">
        <v>0.04</v>
      </c>
      <c r="C309">
        <v>0.1</v>
      </c>
      <c r="D309">
        <f t="shared" si="56"/>
        <v>3.9079749648608804</v>
      </c>
      <c r="E309">
        <f t="shared" si="57"/>
        <v>3.9123627913340182</v>
      </c>
      <c r="F309">
        <f t="shared" si="58"/>
        <v>3.9123406794613791</v>
      </c>
      <c r="G309">
        <f t="shared" si="59"/>
        <v>6.5332103998707106E-2</v>
      </c>
      <c r="H309">
        <f t="shared" si="60"/>
        <v>6.5489486327270724E-2</v>
      </c>
      <c r="I309">
        <f t="shared" si="61"/>
        <v>6.5780539654677561E-2</v>
      </c>
      <c r="J309">
        <f t="shared" si="62"/>
        <v>6.5332103998707106E-2</v>
      </c>
      <c r="K309">
        <v>6.5331131048771418E-2</v>
      </c>
      <c r="L309">
        <f t="shared" si="63"/>
        <v>2.927914892314476E-5</v>
      </c>
      <c r="M309">
        <f t="shared" si="65"/>
        <v>9.7294993568752819E-7</v>
      </c>
      <c r="N309">
        <f t="shared" si="64"/>
        <v>1.5835527849930586E-4</v>
      </c>
      <c r="O309">
        <f t="shared" si="66"/>
        <v>4.4940860590614307E-4</v>
      </c>
      <c r="P309">
        <f t="shared" si="67"/>
        <v>1.4892592858390824E-3</v>
      </c>
      <c r="Q309">
        <f t="shared" si="68"/>
        <v>0.24238869885949083</v>
      </c>
      <c r="R309">
        <f t="shared" si="69"/>
        <v>0.68789350297739016</v>
      </c>
    </row>
    <row r="310" spans="1:18" x14ac:dyDescent="0.3">
      <c r="A310" s="6">
        <v>39110</v>
      </c>
      <c r="B310">
        <v>0.04</v>
      </c>
      <c r="C310">
        <v>0.5</v>
      </c>
      <c r="D310">
        <f t="shared" si="56"/>
        <v>3.9079749648608804</v>
      </c>
      <c r="E310">
        <f t="shared" si="57"/>
        <v>3.9123627913340182</v>
      </c>
      <c r="F310">
        <f t="shared" si="58"/>
        <v>3.9123406794613791</v>
      </c>
      <c r="G310">
        <f t="shared" si="59"/>
        <v>6.5332103998707106E-2</v>
      </c>
      <c r="H310">
        <f t="shared" si="60"/>
        <v>6.5489486327270724E-2</v>
      </c>
      <c r="I310">
        <f t="shared" si="61"/>
        <v>6.5780539654677561E-2</v>
      </c>
      <c r="J310">
        <f t="shared" si="62"/>
        <v>6.5332103998707106E-2</v>
      </c>
      <c r="K310">
        <v>6.5331131048771418E-2</v>
      </c>
      <c r="L310">
        <f t="shared" si="63"/>
        <v>2.927914892314476E-5</v>
      </c>
      <c r="M310">
        <f t="shared" si="65"/>
        <v>9.7294993568752819E-7</v>
      </c>
      <c r="N310">
        <f t="shared" si="64"/>
        <v>1.5835527849930586E-4</v>
      </c>
      <c r="O310">
        <f t="shared" si="66"/>
        <v>4.4940860590614307E-4</v>
      </c>
      <c r="P310">
        <f t="shared" si="67"/>
        <v>1.4892592858390824E-3</v>
      </c>
      <c r="Q310">
        <f t="shared" si="68"/>
        <v>0.24238869885949083</v>
      </c>
      <c r="R310">
        <f t="shared" si="69"/>
        <v>0.68789350297739016</v>
      </c>
    </row>
    <row r="311" spans="1:18" x14ac:dyDescent="0.3">
      <c r="A311" s="6">
        <v>57191</v>
      </c>
      <c r="B311">
        <v>0.04</v>
      </c>
      <c r="C311">
        <v>0.05</v>
      </c>
      <c r="D311">
        <f t="shared" si="56"/>
        <v>3.9155868382153103</v>
      </c>
      <c r="E311">
        <f t="shared" si="57"/>
        <v>3.9185850659030401</v>
      </c>
      <c r="F311">
        <f t="shared" si="58"/>
        <v>3.9185746591588368</v>
      </c>
      <c r="G311">
        <f t="shared" si="59"/>
        <v>6.5124400845518557E-2</v>
      </c>
      <c r="H311">
        <f t="shared" si="60"/>
        <v>6.5272501067193497E-2</v>
      </c>
      <c r="I311">
        <f t="shared" si="61"/>
        <v>6.5460637270447805E-2</v>
      </c>
      <c r="J311">
        <f t="shared" si="62"/>
        <v>6.5124400845518557E-2</v>
      </c>
      <c r="K311">
        <v>6.5123470887359786E-2</v>
      </c>
      <c r="L311">
        <f t="shared" si="63"/>
        <v>2.8075484440392984E-5</v>
      </c>
      <c r="M311">
        <f t="shared" si="65"/>
        <v>9.2995815877128241E-7</v>
      </c>
      <c r="N311">
        <f t="shared" si="64"/>
        <v>1.4903017983371181E-4</v>
      </c>
      <c r="O311">
        <f t="shared" si="66"/>
        <v>3.3716638308801949E-4</v>
      </c>
      <c r="P311">
        <f t="shared" si="67"/>
        <v>1.4279923138307169E-3</v>
      </c>
      <c r="Q311">
        <f t="shared" si="68"/>
        <v>0.22884250148687635</v>
      </c>
      <c r="R311">
        <f t="shared" si="69"/>
        <v>0.51773404963503289</v>
      </c>
    </row>
    <row r="312" spans="1:18" x14ac:dyDescent="0.3">
      <c r="A312" s="6">
        <v>57191</v>
      </c>
      <c r="B312">
        <v>0.04</v>
      </c>
      <c r="C312">
        <v>0.1</v>
      </c>
      <c r="D312">
        <f t="shared" si="56"/>
        <v>3.9155868382153103</v>
      </c>
      <c r="E312">
        <f t="shared" si="57"/>
        <v>3.9185850659030401</v>
      </c>
      <c r="F312">
        <f t="shared" si="58"/>
        <v>3.9185746591588368</v>
      </c>
      <c r="G312">
        <f t="shared" si="59"/>
        <v>6.5124400845518557E-2</v>
      </c>
      <c r="H312">
        <f t="shared" si="60"/>
        <v>6.5272501067193497E-2</v>
      </c>
      <c r="I312">
        <f t="shared" si="61"/>
        <v>6.5460637270447805E-2</v>
      </c>
      <c r="J312">
        <f t="shared" si="62"/>
        <v>6.5124400845518557E-2</v>
      </c>
      <c r="K312">
        <v>6.5123470887359786E-2</v>
      </c>
      <c r="L312">
        <f t="shared" si="63"/>
        <v>2.8075484440392984E-5</v>
      </c>
      <c r="M312">
        <f t="shared" si="65"/>
        <v>9.2995815877128241E-7</v>
      </c>
      <c r="N312">
        <f t="shared" si="64"/>
        <v>1.4903017983371181E-4</v>
      </c>
      <c r="O312">
        <f t="shared" si="66"/>
        <v>3.3716638308801949E-4</v>
      </c>
      <c r="P312">
        <f t="shared" si="67"/>
        <v>1.4279923138307169E-3</v>
      </c>
      <c r="Q312">
        <f t="shared" si="68"/>
        <v>0.22884250148687635</v>
      </c>
      <c r="R312">
        <f t="shared" si="69"/>
        <v>0.51773404963503289</v>
      </c>
    </row>
    <row r="313" spans="1:18" x14ac:dyDescent="0.3">
      <c r="A313" s="6">
        <v>57191</v>
      </c>
      <c r="B313">
        <v>0.04</v>
      </c>
      <c r="C313">
        <v>0.5</v>
      </c>
      <c r="D313">
        <f t="shared" si="56"/>
        <v>3.9155868382153103</v>
      </c>
      <c r="E313">
        <f t="shared" si="57"/>
        <v>3.9185850659030401</v>
      </c>
      <c r="F313">
        <f t="shared" si="58"/>
        <v>3.9185746591588368</v>
      </c>
      <c r="G313">
        <f t="shared" si="59"/>
        <v>6.5124400845518557E-2</v>
      </c>
      <c r="H313">
        <f t="shared" si="60"/>
        <v>6.5272501067193497E-2</v>
      </c>
      <c r="I313">
        <f t="shared" si="61"/>
        <v>6.5460637270447805E-2</v>
      </c>
      <c r="J313">
        <f t="shared" si="62"/>
        <v>6.5124400845518557E-2</v>
      </c>
      <c r="K313">
        <v>6.5123470887359786E-2</v>
      </c>
      <c r="L313">
        <f t="shared" si="63"/>
        <v>2.8075484440392984E-5</v>
      </c>
      <c r="M313">
        <f t="shared" si="65"/>
        <v>9.2995815877128241E-7</v>
      </c>
      <c r="N313">
        <f t="shared" si="64"/>
        <v>1.4903017983371181E-4</v>
      </c>
      <c r="O313">
        <f t="shared" si="66"/>
        <v>3.3716638308801949E-4</v>
      </c>
      <c r="P313">
        <f t="shared" si="67"/>
        <v>1.4279923138307169E-3</v>
      </c>
      <c r="Q313">
        <f t="shared" si="68"/>
        <v>0.22884250148687635</v>
      </c>
      <c r="R313">
        <f t="shared" si="69"/>
        <v>0.51773404963503289</v>
      </c>
    </row>
    <row r="314" spans="1:18" x14ac:dyDescent="0.3">
      <c r="A314" s="6">
        <v>83631</v>
      </c>
      <c r="B314">
        <v>0.04</v>
      </c>
      <c r="C314">
        <v>0.05</v>
      </c>
      <c r="D314">
        <f t="shared" si="56"/>
        <v>3.9208308757623858</v>
      </c>
      <c r="E314">
        <f t="shared" si="57"/>
        <v>3.9228800073414902</v>
      </c>
      <c r="F314">
        <f t="shared" si="58"/>
        <v>3.9228751193620943</v>
      </c>
      <c r="G314">
        <f t="shared" si="59"/>
        <v>6.4981694392267988E-2</v>
      </c>
      <c r="H314">
        <f t="shared" si="60"/>
        <v>6.5123698619174039E-2</v>
      </c>
      <c r="I314">
        <f t="shared" si="61"/>
        <v>6.5232685813365013E-2</v>
      </c>
      <c r="J314">
        <f t="shared" si="62"/>
        <v>6.4981694392267988E-2</v>
      </c>
      <c r="K314">
        <v>6.4980793112703994E-2</v>
      </c>
      <c r="L314">
        <f t="shared" si="63"/>
        <v>2.7269817078678926E-5</v>
      </c>
      <c r="M314">
        <f t="shared" si="65"/>
        <v>9.0127956399455034E-7</v>
      </c>
      <c r="N314">
        <f t="shared" si="64"/>
        <v>1.4290550647004518E-4</v>
      </c>
      <c r="O314">
        <f t="shared" si="66"/>
        <v>2.5189270066101888E-4</v>
      </c>
      <c r="P314">
        <f t="shared" si="67"/>
        <v>1.3869937881973108E-3</v>
      </c>
      <c r="Q314">
        <f t="shared" si="68"/>
        <v>0.2199196095101317</v>
      </c>
      <c r="R314">
        <f t="shared" si="69"/>
        <v>0.38764177627707791</v>
      </c>
    </row>
    <row r="315" spans="1:18" x14ac:dyDescent="0.3">
      <c r="A315" s="6">
        <v>83631</v>
      </c>
      <c r="B315">
        <v>0.04</v>
      </c>
      <c r="C315">
        <v>0.1</v>
      </c>
      <c r="D315">
        <f t="shared" si="56"/>
        <v>3.9208308757623858</v>
      </c>
      <c r="E315">
        <f t="shared" si="57"/>
        <v>3.9228800073414902</v>
      </c>
      <c r="F315">
        <f t="shared" si="58"/>
        <v>3.9228751193620943</v>
      </c>
      <c r="G315">
        <f t="shared" si="59"/>
        <v>6.4981694392267988E-2</v>
      </c>
      <c r="H315">
        <f t="shared" si="60"/>
        <v>6.5123698619174039E-2</v>
      </c>
      <c r="I315">
        <f t="shared" si="61"/>
        <v>6.5232685813365013E-2</v>
      </c>
      <c r="J315">
        <f t="shared" si="62"/>
        <v>6.4981694392267988E-2</v>
      </c>
      <c r="K315">
        <v>6.4980793112703994E-2</v>
      </c>
      <c r="L315">
        <f t="shared" si="63"/>
        <v>2.7269817078678926E-5</v>
      </c>
      <c r="M315">
        <f t="shared" si="65"/>
        <v>9.0127956399455034E-7</v>
      </c>
      <c r="N315">
        <f t="shared" si="64"/>
        <v>1.4290550647004518E-4</v>
      </c>
      <c r="O315">
        <f t="shared" si="66"/>
        <v>2.5189270066101888E-4</v>
      </c>
      <c r="P315">
        <f t="shared" si="67"/>
        <v>1.3869937881973108E-3</v>
      </c>
      <c r="Q315">
        <f t="shared" si="68"/>
        <v>0.2199196095101317</v>
      </c>
      <c r="R315">
        <f t="shared" si="69"/>
        <v>0.38764177627707791</v>
      </c>
    </row>
    <row r="316" spans="1:18" x14ac:dyDescent="0.3">
      <c r="A316" s="6">
        <v>83631</v>
      </c>
      <c r="B316">
        <v>0.04</v>
      </c>
      <c r="C316">
        <v>0.5</v>
      </c>
      <c r="D316">
        <f t="shared" si="56"/>
        <v>3.9208308757623858</v>
      </c>
      <c r="E316">
        <f t="shared" si="57"/>
        <v>3.9228800073414902</v>
      </c>
      <c r="F316">
        <f t="shared" si="58"/>
        <v>3.9228751193620943</v>
      </c>
      <c r="G316">
        <f t="shared" si="59"/>
        <v>6.4981694392267988E-2</v>
      </c>
      <c r="H316">
        <f t="shared" si="60"/>
        <v>6.5123698619174039E-2</v>
      </c>
      <c r="I316">
        <f t="shared" si="61"/>
        <v>6.5232685813365013E-2</v>
      </c>
      <c r="J316">
        <f t="shared" si="62"/>
        <v>6.4981694392267988E-2</v>
      </c>
      <c r="K316">
        <v>6.4980793112703994E-2</v>
      </c>
      <c r="L316">
        <f t="shared" si="63"/>
        <v>2.7269817078678926E-5</v>
      </c>
      <c r="M316">
        <f t="shared" si="65"/>
        <v>9.0127956399455034E-7</v>
      </c>
      <c r="N316">
        <f t="shared" si="64"/>
        <v>1.4290550647004518E-4</v>
      </c>
      <c r="O316">
        <f t="shared" si="66"/>
        <v>2.5189270066101888E-4</v>
      </c>
      <c r="P316">
        <f t="shared" si="67"/>
        <v>1.3869937881973108E-3</v>
      </c>
      <c r="Q316">
        <f t="shared" si="68"/>
        <v>0.2199196095101317</v>
      </c>
      <c r="R316">
        <f t="shared" si="69"/>
        <v>0.38764177627707791</v>
      </c>
    </row>
    <row r="317" spans="1:18" x14ac:dyDescent="0.3">
      <c r="A317" s="6">
        <v>122294</v>
      </c>
      <c r="B317">
        <v>0.04</v>
      </c>
      <c r="C317">
        <v>0.05</v>
      </c>
      <c r="D317">
        <f t="shared" si="56"/>
        <v>3.9244352916286696</v>
      </c>
      <c r="E317">
        <f t="shared" si="57"/>
        <v>3.92583600155726</v>
      </c>
      <c r="F317">
        <f t="shared" si="58"/>
        <v>3.9258337088504924</v>
      </c>
      <c r="G317">
        <f t="shared" si="59"/>
        <v>6.4883788461114464E-2</v>
      </c>
      <c r="H317">
        <f t="shared" si="60"/>
        <v>6.5021743801369755E-2</v>
      </c>
      <c r="I317">
        <f t="shared" si="61"/>
        <v>6.5070399684964864E-2</v>
      </c>
      <c r="J317">
        <f t="shared" si="62"/>
        <v>6.4883788461114464E-2</v>
      </c>
      <c r="K317">
        <v>6.4882906458945372E-2</v>
      </c>
      <c r="L317">
        <f t="shared" si="63"/>
        <v>2.6726990825398644E-5</v>
      </c>
      <c r="M317">
        <f t="shared" si="65"/>
        <v>8.820021690919555E-7</v>
      </c>
      <c r="N317">
        <f t="shared" si="64"/>
        <v>1.3883734242438328E-4</v>
      </c>
      <c r="O317">
        <f t="shared" si="66"/>
        <v>1.874932260194917E-4</v>
      </c>
      <c r="P317">
        <f t="shared" si="67"/>
        <v>1.3593752456974811E-3</v>
      </c>
      <c r="Q317">
        <f t="shared" si="68"/>
        <v>0.2139813858558148</v>
      </c>
      <c r="R317">
        <f t="shared" si="69"/>
        <v>0.28897168183753907</v>
      </c>
    </row>
    <row r="318" spans="1:18" x14ac:dyDescent="0.3">
      <c r="A318" s="6">
        <v>122294</v>
      </c>
      <c r="B318">
        <v>0.04</v>
      </c>
      <c r="C318">
        <v>0.1</v>
      </c>
      <c r="D318">
        <f t="shared" si="56"/>
        <v>3.9244352916286696</v>
      </c>
      <c r="E318">
        <f t="shared" si="57"/>
        <v>3.92583600155726</v>
      </c>
      <c r="F318">
        <f t="shared" si="58"/>
        <v>3.9258337088504924</v>
      </c>
      <c r="G318">
        <f t="shared" si="59"/>
        <v>6.4883788461114464E-2</v>
      </c>
      <c r="H318">
        <f t="shared" si="60"/>
        <v>6.5021743801369755E-2</v>
      </c>
      <c r="I318">
        <f t="shared" si="61"/>
        <v>6.5070399684964864E-2</v>
      </c>
      <c r="J318">
        <f t="shared" si="62"/>
        <v>6.4883788461114464E-2</v>
      </c>
      <c r="K318">
        <v>6.4882906458945372E-2</v>
      </c>
      <c r="L318">
        <f t="shared" si="63"/>
        <v>2.6726990825398644E-5</v>
      </c>
      <c r="M318">
        <f t="shared" si="65"/>
        <v>8.820021690919555E-7</v>
      </c>
      <c r="N318">
        <f t="shared" si="64"/>
        <v>1.3883734242438328E-4</v>
      </c>
      <c r="O318">
        <f t="shared" si="66"/>
        <v>1.874932260194917E-4</v>
      </c>
      <c r="P318">
        <f t="shared" si="67"/>
        <v>1.3593752456974811E-3</v>
      </c>
      <c r="Q318">
        <f t="shared" si="68"/>
        <v>0.2139813858558148</v>
      </c>
      <c r="R318">
        <f t="shared" si="69"/>
        <v>0.28897168183753907</v>
      </c>
    </row>
    <row r="319" spans="1:18" x14ac:dyDescent="0.3">
      <c r="A319" s="6">
        <v>122294</v>
      </c>
      <c r="B319">
        <v>0.04</v>
      </c>
      <c r="C319">
        <v>0.5</v>
      </c>
      <c r="D319">
        <f t="shared" si="56"/>
        <v>3.9244352916286696</v>
      </c>
      <c r="E319">
        <f t="shared" si="57"/>
        <v>3.92583600155726</v>
      </c>
      <c r="F319">
        <f t="shared" si="58"/>
        <v>3.9258337088504924</v>
      </c>
      <c r="G319">
        <f t="shared" si="59"/>
        <v>6.4883788461114464E-2</v>
      </c>
      <c r="H319">
        <f t="shared" si="60"/>
        <v>6.5021743801369755E-2</v>
      </c>
      <c r="I319">
        <f t="shared" si="61"/>
        <v>6.5070399684964864E-2</v>
      </c>
      <c r="J319">
        <f t="shared" si="62"/>
        <v>6.4883788461114464E-2</v>
      </c>
      <c r="K319">
        <v>6.4882906458945372E-2</v>
      </c>
      <c r="L319">
        <f t="shared" si="63"/>
        <v>2.6726990825398644E-5</v>
      </c>
      <c r="M319">
        <f t="shared" si="65"/>
        <v>8.820021690919555E-7</v>
      </c>
      <c r="N319">
        <f t="shared" si="64"/>
        <v>1.3883734242438328E-4</v>
      </c>
      <c r="O319">
        <f t="shared" si="66"/>
        <v>1.874932260194917E-4</v>
      </c>
      <c r="P319">
        <f t="shared" si="67"/>
        <v>1.3593752456974811E-3</v>
      </c>
      <c r="Q319">
        <f t="shared" si="68"/>
        <v>0.2139813858558148</v>
      </c>
      <c r="R319">
        <f t="shared" si="69"/>
        <v>0.28897168183753907</v>
      </c>
    </row>
    <row r="320" spans="1:18" x14ac:dyDescent="0.3">
      <c r="A320" s="6">
        <v>178831</v>
      </c>
      <c r="B320">
        <v>0.04</v>
      </c>
      <c r="C320">
        <v>0.05</v>
      </c>
      <c r="D320">
        <f t="shared" si="56"/>
        <v>3.9269088162517258</v>
      </c>
      <c r="E320">
        <f t="shared" si="57"/>
        <v>3.9278664081005883</v>
      </c>
      <c r="F320">
        <f t="shared" si="58"/>
        <v>3.9278653337188953</v>
      </c>
      <c r="G320">
        <f t="shared" si="59"/>
        <v>6.4816685721425502E-2</v>
      </c>
      <c r="H320">
        <f t="shared" si="60"/>
        <v>6.4951928972457051E-2</v>
      </c>
      <c r="I320">
        <f t="shared" si="61"/>
        <v>6.495493536234706E-2</v>
      </c>
      <c r="J320">
        <f t="shared" si="62"/>
        <v>6.4816685721425502E-2</v>
      </c>
      <c r="K320">
        <v>6.4815816746775931E-2</v>
      </c>
      <c r="L320">
        <f t="shared" si="63"/>
        <v>2.6359564820221948E-5</v>
      </c>
      <c r="M320">
        <f t="shared" si="65"/>
        <v>8.6897464957047532E-7</v>
      </c>
      <c r="N320">
        <f t="shared" si="64"/>
        <v>1.3611222568112036E-4</v>
      </c>
      <c r="O320">
        <f t="shared" si="66"/>
        <v>1.3911861557112937E-4</v>
      </c>
      <c r="P320">
        <f t="shared" si="67"/>
        <v>1.340683020265574E-3</v>
      </c>
      <c r="Q320">
        <f t="shared" si="68"/>
        <v>0.20999847338634492</v>
      </c>
      <c r="R320">
        <f t="shared" si="69"/>
        <v>0.21463683180085733</v>
      </c>
    </row>
    <row r="321" spans="1:18" x14ac:dyDescent="0.3">
      <c r="A321" s="6">
        <v>178831</v>
      </c>
      <c r="B321">
        <v>0.04</v>
      </c>
      <c r="C321">
        <v>0.1</v>
      </c>
      <c r="D321">
        <f t="shared" si="56"/>
        <v>3.9269088162517258</v>
      </c>
      <c r="E321">
        <f t="shared" si="57"/>
        <v>3.9278664081005883</v>
      </c>
      <c r="F321">
        <f t="shared" si="58"/>
        <v>3.9278653337188953</v>
      </c>
      <c r="G321">
        <f t="shared" si="59"/>
        <v>6.4816685721425502E-2</v>
      </c>
      <c r="H321">
        <f t="shared" si="60"/>
        <v>6.4951928972457051E-2</v>
      </c>
      <c r="I321">
        <f t="shared" si="61"/>
        <v>6.495493536234706E-2</v>
      </c>
      <c r="J321">
        <f t="shared" si="62"/>
        <v>6.4816685721425502E-2</v>
      </c>
      <c r="K321">
        <v>6.4815816746775931E-2</v>
      </c>
      <c r="L321">
        <f t="shared" si="63"/>
        <v>2.6359564820221948E-5</v>
      </c>
      <c r="M321">
        <f t="shared" si="65"/>
        <v>8.6897464957047532E-7</v>
      </c>
      <c r="N321">
        <f t="shared" si="64"/>
        <v>1.3611222568112036E-4</v>
      </c>
      <c r="O321">
        <f t="shared" si="66"/>
        <v>1.3911861557112937E-4</v>
      </c>
      <c r="P321">
        <f t="shared" si="67"/>
        <v>1.340683020265574E-3</v>
      </c>
      <c r="Q321">
        <f t="shared" si="68"/>
        <v>0.20999847338634492</v>
      </c>
      <c r="R321">
        <f t="shared" si="69"/>
        <v>0.21463683180085733</v>
      </c>
    </row>
    <row r="322" spans="1:18" x14ac:dyDescent="0.3">
      <c r="A322" s="6">
        <v>178831</v>
      </c>
      <c r="B322">
        <v>0.04</v>
      </c>
      <c r="C322">
        <v>0.5</v>
      </c>
      <c r="D322">
        <f t="shared" ref="D322:D385" si="70">-2*LOG10(B322/3.7 + 12/A322)</f>
        <v>3.9269088162517258</v>
      </c>
      <c r="E322">
        <f t="shared" ref="E322:E385" si="71">-2*LOG10(B322/3.7 + 2.51*D322/A322)</f>
        <v>3.9278664081005883</v>
      </c>
      <c r="F322">
        <f t="shared" ref="F322:F385" si="72">-2*LOG10(B322/3.7 + 2.51*E322/A322)</f>
        <v>3.9278653337188953</v>
      </c>
      <c r="G322">
        <f t="shared" ref="G322:G385" si="73">1/POWER(D322 - POWER(E322-D322, 2)/(F322-2*E322+D322), 2)</f>
        <v>6.4816685721425502E-2</v>
      </c>
      <c r="H322">
        <f t="shared" ref="H322:H385" si="74">1/POWER(-1.8*LOG10(POWER(B322/3.7,1.11) + 6.9/A322), 2)</f>
        <v>6.4951928972457051E-2</v>
      </c>
      <c r="I322">
        <f t="shared" ref="I322:I385" si="75">0.25/POWER(LOG10(B322/3.7 + 5.74/POWER(A322,0.9)), 2)</f>
        <v>6.495493536234706E-2</v>
      </c>
      <c r="J322">
        <f t="shared" ref="J322:J385" si="76">G322</f>
        <v>6.4816685721425502E-2</v>
      </c>
      <c r="K322">
        <v>6.4815816746775931E-2</v>
      </c>
      <c r="L322">
        <f t="shared" ref="L322:L385" si="77">1/SQRT(K322) + 2*LOG10(B322/3.7 + 2.51/(A322*SQRT(K322)))</f>
        <v>2.6359564820221948E-5</v>
      </c>
      <c r="M322">
        <f t="shared" si="65"/>
        <v>8.6897464957047532E-7</v>
      </c>
      <c r="N322">
        <f t="shared" ref="N322:N385" si="78">H322-K322</f>
        <v>1.3611222568112036E-4</v>
      </c>
      <c r="O322">
        <f t="shared" si="66"/>
        <v>1.3911861557112937E-4</v>
      </c>
      <c r="P322">
        <f t="shared" si="67"/>
        <v>1.340683020265574E-3</v>
      </c>
      <c r="Q322">
        <f t="shared" si="68"/>
        <v>0.20999847338634492</v>
      </c>
      <c r="R322">
        <f t="shared" si="69"/>
        <v>0.21463683180085733</v>
      </c>
    </row>
    <row r="323" spans="1:18" x14ac:dyDescent="0.3">
      <c r="A323" s="6">
        <v>261506</v>
      </c>
      <c r="B323">
        <v>0.04</v>
      </c>
      <c r="C323">
        <v>0.05</v>
      </c>
      <c r="D323">
        <f t="shared" si="70"/>
        <v>3.9286044167402858</v>
      </c>
      <c r="E323">
        <f t="shared" si="71"/>
        <v>3.9292591290505676</v>
      </c>
      <c r="F323">
        <f t="shared" si="72"/>
        <v>3.9292586259134978</v>
      </c>
      <c r="G323">
        <f t="shared" si="73"/>
        <v>6.4770726660720923E-2</v>
      </c>
      <c r="H323">
        <f t="shared" si="74"/>
        <v>6.4904142002464693E-2</v>
      </c>
      <c r="I323">
        <f t="shared" si="75"/>
        <v>6.4872821312791387E-2</v>
      </c>
      <c r="J323">
        <f t="shared" si="76"/>
        <v>6.4770726660720923E-2</v>
      </c>
      <c r="K323">
        <v>6.4769866522683892E-2</v>
      </c>
      <c r="L323">
        <f t="shared" si="77"/>
        <v>2.6110064822226775E-5</v>
      </c>
      <c r="M323">
        <f t="shared" ref="M323:M386" si="79">G323-K323</f>
        <v>8.6013803703155478E-7</v>
      </c>
      <c r="N323">
        <f t="shared" si="78"/>
        <v>1.3427547978080157E-4</v>
      </c>
      <c r="O323">
        <f t="shared" ref="O323:O386" si="80">I323-K323</f>
        <v>1.0295479010749564E-4</v>
      </c>
      <c r="P323">
        <f t="shared" ref="P323:P386" si="81">100*(ABS(G323-K323))/K323</f>
        <v>1.3279910600561679E-3</v>
      </c>
      <c r="Q323">
        <f t="shared" ref="Q323:Q386" si="82">100*(ABS(H323-K323)/K323)</f>
        <v>0.2073116512194374</v>
      </c>
      <c r="R323">
        <f t="shared" ref="R323:R386" si="83">100*ABS(I323-K323)/K323</f>
        <v>0.15895476652161775</v>
      </c>
    </row>
    <row r="324" spans="1:18" x14ac:dyDescent="0.3">
      <c r="A324" s="6">
        <v>261506</v>
      </c>
      <c r="B324">
        <v>0.04</v>
      </c>
      <c r="C324">
        <v>0.1</v>
      </c>
      <c r="D324">
        <f t="shared" si="70"/>
        <v>3.9286044167402858</v>
      </c>
      <c r="E324">
        <f t="shared" si="71"/>
        <v>3.9292591290505676</v>
      </c>
      <c r="F324">
        <f t="shared" si="72"/>
        <v>3.9292586259134978</v>
      </c>
      <c r="G324">
        <f t="shared" si="73"/>
        <v>6.4770726660720923E-2</v>
      </c>
      <c r="H324">
        <f t="shared" si="74"/>
        <v>6.4904142002464693E-2</v>
      </c>
      <c r="I324">
        <f t="shared" si="75"/>
        <v>6.4872821312791387E-2</v>
      </c>
      <c r="J324">
        <f t="shared" si="76"/>
        <v>6.4770726660720923E-2</v>
      </c>
      <c r="K324">
        <v>6.4769866522683892E-2</v>
      </c>
      <c r="L324">
        <f t="shared" si="77"/>
        <v>2.6110064822226775E-5</v>
      </c>
      <c r="M324">
        <f t="shared" si="79"/>
        <v>8.6013803703155478E-7</v>
      </c>
      <c r="N324">
        <f t="shared" si="78"/>
        <v>1.3427547978080157E-4</v>
      </c>
      <c r="O324">
        <f t="shared" si="80"/>
        <v>1.0295479010749564E-4</v>
      </c>
      <c r="P324">
        <f t="shared" si="81"/>
        <v>1.3279910600561679E-3</v>
      </c>
      <c r="Q324">
        <f t="shared" si="82"/>
        <v>0.2073116512194374</v>
      </c>
      <c r="R324">
        <f t="shared" si="83"/>
        <v>0.15895476652161775</v>
      </c>
    </row>
    <row r="325" spans="1:18" x14ac:dyDescent="0.3">
      <c r="A325" s="6">
        <v>261506</v>
      </c>
      <c r="B325">
        <v>0.04</v>
      </c>
      <c r="C325">
        <v>0.5</v>
      </c>
      <c r="D325">
        <f t="shared" si="70"/>
        <v>3.9286044167402858</v>
      </c>
      <c r="E325">
        <f t="shared" si="71"/>
        <v>3.9292591290505676</v>
      </c>
      <c r="F325">
        <f t="shared" si="72"/>
        <v>3.9292586259134978</v>
      </c>
      <c r="G325">
        <f t="shared" si="73"/>
        <v>6.4770726660720923E-2</v>
      </c>
      <c r="H325">
        <f t="shared" si="74"/>
        <v>6.4904142002464693E-2</v>
      </c>
      <c r="I325">
        <f t="shared" si="75"/>
        <v>6.4872821312791387E-2</v>
      </c>
      <c r="J325">
        <f t="shared" si="76"/>
        <v>6.4770726660720923E-2</v>
      </c>
      <c r="K325">
        <v>6.4769866522683892E-2</v>
      </c>
      <c r="L325">
        <f t="shared" si="77"/>
        <v>2.6110064822226775E-5</v>
      </c>
      <c r="M325">
        <f t="shared" si="79"/>
        <v>8.6013803703155478E-7</v>
      </c>
      <c r="N325">
        <f t="shared" si="78"/>
        <v>1.3427547978080157E-4</v>
      </c>
      <c r="O325">
        <f t="shared" si="80"/>
        <v>1.0295479010749564E-4</v>
      </c>
      <c r="P325">
        <f t="shared" si="81"/>
        <v>1.3279910600561679E-3</v>
      </c>
      <c r="Q325">
        <f t="shared" si="82"/>
        <v>0.2073116512194374</v>
      </c>
      <c r="R325">
        <f t="shared" si="83"/>
        <v>0.15895476652161775</v>
      </c>
    </row>
    <row r="326" spans="1:18" x14ac:dyDescent="0.3">
      <c r="A326" s="6">
        <v>382401</v>
      </c>
      <c r="B326">
        <v>0.04</v>
      </c>
      <c r="C326">
        <v>0.05</v>
      </c>
      <c r="D326">
        <f t="shared" si="70"/>
        <v>3.9297658539905136</v>
      </c>
      <c r="E326">
        <f t="shared" si="71"/>
        <v>3.9302135156151983</v>
      </c>
      <c r="F326">
        <f t="shared" si="72"/>
        <v>3.9302132800964014</v>
      </c>
      <c r="G326">
        <f t="shared" si="73"/>
        <v>6.4739264694669368E-2</v>
      </c>
      <c r="H326">
        <f t="shared" si="74"/>
        <v>6.4871442623261139E-2</v>
      </c>
      <c r="I326">
        <f t="shared" si="75"/>
        <v>6.4814445015049488E-2</v>
      </c>
      <c r="J326">
        <f t="shared" si="76"/>
        <v>6.4739264694669368E-2</v>
      </c>
      <c r="K326">
        <v>6.473841056577892E-2</v>
      </c>
      <c r="L326">
        <f t="shared" si="77"/>
        <v>2.5940270238056229E-5</v>
      </c>
      <c r="M326">
        <f t="shared" si="79"/>
        <v>8.5412889044844675E-7</v>
      </c>
      <c r="N326">
        <f t="shared" si="78"/>
        <v>1.3303205748221858E-4</v>
      </c>
      <c r="O326">
        <f t="shared" si="80"/>
        <v>7.6034449270567794E-5</v>
      </c>
      <c r="P326">
        <f t="shared" si="81"/>
        <v>1.3193541252925723E-3</v>
      </c>
      <c r="Q326">
        <f t="shared" si="82"/>
        <v>0.20549169545497006</v>
      </c>
      <c r="R326">
        <f t="shared" si="83"/>
        <v>0.11744874272640858</v>
      </c>
    </row>
    <row r="327" spans="1:18" x14ac:dyDescent="0.3">
      <c r="A327" s="6">
        <v>382401</v>
      </c>
      <c r="B327">
        <v>0.04</v>
      </c>
      <c r="C327">
        <v>0.1</v>
      </c>
      <c r="D327">
        <f t="shared" si="70"/>
        <v>3.9297658539905136</v>
      </c>
      <c r="E327">
        <f t="shared" si="71"/>
        <v>3.9302135156151983</v>
      </c>
      <c r="F327">
        <f t="shared" si="72"/>
        <v>3.9302132800964014</v>
      </c>
      <c r="G327">
        <f t="shared" si="73"/>
        <v>6.4739264694669368E-2</v>
      </c>
      <c r="H327">
        <f t="shared" si="74"/>
        <v>6.4871442623261139E-2</v>
      </c>
      <c r="I327">
        <f t="shared" si="75"/>
        <v>6.4814445015049488E-2</v>
      </c>
      <c r="J327">
        <f t="shared" si="76"/>
        <v>6.4739264694669368E-2</v>
      </c>
      <c r="K327">
        <v>6.473841056577892E-2</v>
      </c>
      <c r="L327">
        <f t="shared" si="77"/>
        <v>2.5940270238056229E-5</v>
      </c>
      <c r="M327">
        <f t="shared" si="79"/>
        <v>8.5412889044844675E-7</v>
      </c>
      <c r="N327">
        <f t="shared" si="78"/>
        <v>1.3303205748221858E-4</v>
      </c>
      <c r="O327">
        <f t="shared" si="80"/>
        <v>7.6034449270567794E-5</v>
      </c>
      <c r="P327">
        <f t="shared" si="81"/>
        <v>1.3193541252925723E-3</v>
      </c>
      <c r="Q327">
        <f t="shared" si="82"/>
        <v>0.20549169545497006</v>
      </c>
      <c r="R327">
        <f t="shared" si="83"/>
        <v>0.11744874272640858</v>
      </c>
    </row>
    <row r="328" spans="1:18" x14ac:dyDescent="0.3">
      <c r="A328" s="6">
        <v>382401</v>
      </c>
      <c r="B328">
        <v>0.04</v>
      </c>
      <c r="C328">
        <v>0.5</v>
      </c>
      <c r="D328">
        <f t="shared" si="70"/>
        <v>3.9297658539905136</v>
      </c>
      <c r="E328">
        <f t="shared" si="71"/>
        <v>3.9302135156151983</v>
      </c>
      <c r="F328">
        <f t="shared" si="72"/>
        <v>3.9302132800964014</v>
      </c>
      <c r="G328">
        <f t="shared" si="73"/>
        <v>6.4739264694669368E-2</v>
      </c>
      <c r="H328">
        <f t="shared" si="74"/>
        <v>6.4871442623261139E-2</v>
      </c>
      <c r="I328">
        <f t="shared" si="75"/>
        <v>6.4814445015049488E-2</v>
      </c>
      <c r="J328">
        <f t="shared" si="76"/>
        <v>6.4739264694669368E-2</v>
      </c>
      <c r="K328">
        <v>6.473841056577892E-2</v>
      </c>
      <c r="L328">
        <f t="shared" si="77"/>
        <v>2.5940270238056229E-5</v>
      </c>
      <c r="M328">
        <f t="shared" si="79"/>
        <v>8.5412889044844675E-7</v>
      </c>
      <c r="N328">
        <f t="shared" si="78"/>
        <v>1.3303205748221858E-4</v>
      </c>
      <c r="O328">
        <f t="shared" si="80"/>
        <v>7.6034449270567794E-5</v>
      </c>
      <c r="P328">
        <f t="shared" si="81"/>
        <v>1.3193541252925723E-3</v>
      </c>
      <c r="Q328">
        <f t="shared" si="82"/>
        <v>0.20549169545497006</v>
      </c>
      <c r="R328">
        <f t="shared" si="83"/>
        <v>0.11744874272640858</v>
      </c>
    </row>
    <row r="329" spans="1:18" x14ac:dyDescent="0.3">
      <c r="A329" s="6">
        <v>559187</v>
      </c>
      <c r="B329">
        <v>0.04</v>
      </c>
      <c r="C329">
        <v>0.05</v>
      </c>
      <c r="D329">
        <f t="shared" si="70"/>
        <v>3.9305610039408192</v>
      </c>
      <c r="E329">
        <f t="shared" si="71"/>
        <v>3.9308671072878085</v>
      </c>
      <c r="F329">
        <f t="shared" si="72"/>
        <v>3.9308669970748737</v>
      </c>
      <c r="G329">
        <f t="shared" si="73"/>
        <v>6.4717733754035264E-2</v>
      </c>
      <c r="H329">
        <f t="shared" si="74"/>
        <v>6.4849071385173193E-2</v>
      </c>
      <c r="I329">
        <f t="shared" si="75"/>
        <v>6.4772953524306898E-2</v>
      </c>
      <c r="J329">
        <f t="shared" si="76"/>
        <v>6.4717733754035264E-2</v>
      </c>
      <c r="K329">
        <v>6.4716883718788629E-2</v>
      </c>
      <c r="L329">
        <f t="shared" si="77"/>
        <v>2.5824540647256811E-5</v>
      </c>
      <c r="M329">
        <f t="shared" si="79"/>
        <v>8.5003524663562757E-7</v>
      </c>
      <c r="N329">
        <f t="shared" si="78"/>
        <v>1.3218766638456447E-4</v>
      </c>
      <c r="O329">
        <f t="shared" si="80"/>
        <v>5.6069805518269011E-5</v>
      </c>
      <c r="P329">
        <f t="shared" si="81"/>
        <v>1.3134675185060634E-3</v>
      </c>
      <c r="Q329">
        <f t="shared" si="82"/>
        <v>0.20425530215415441</v>
      </c>
      <c r="R329">
        <f t="shared" si="83"/>
        <v>8.663860540922616E-2</v>
      </c>
    </row>
    <row r="330" spans="1:18" x14ac:dyDescent="0.3">
      <c r="A330" s="6">
        <v>559187</v>
      </c>
      <c r="B330">
        <v>0.04</v>
      </c>
      <c r="C330">
        <v>0.1</v>
      </c>
      <c r="D330">
        <f t="shared" si="70"/>
        <v>3.9305610039408192</v>
      </c>
      <c r="E330">
        <f t="shared" si="71"/>
        <v>3.9308671072878085</v>
      </c>
      <c r="F330">
        <f t="shared" si="72"/>
        <v>3.9308669970748737</v>
      </c>
      <c r="G330">
        <f t="shared" si="73"/>
        <v>6.4717733754035264E-2</v>
      </c>
      <c r="H330">
        <f t="shared" si="74"/>
        <v>6.4849071385173193E-2</v>
      </c>
      <c r="I330">
        <f t="shared" si="75"/>
        <v>6.4772953524306898E-2</v>
      </c>
      <c r="J330">
        <f t="shared" si="76"/>
        <v>6.4717733754035264E-2</v>
      </c>
      <c r="K330">
        <v>6.4716883718788629E-2</v>
      </c>
      <c r="L330">
        <f t="shared" si="77"/>
        <v>2.5824540647256811E-5</v>
      </c>
      <c r="M330">
        <f t="shared" si="79"/>
        <v>8.5003524663562757E-7</v>
      </c>
      <c r="N330">
        <f t="shared" si="78"/>
        <v>1.3218766638456447E-4</v>
      </c>
      <c r="O330">
        <f t="shared" si="80"/>
        <v>5.6069805518269011E-5</v>
      </c>
      <c r="P330">
        <f t="shared" si="81"/>
        <v>1.3134675185060634E-3</v>
      </c>
      <c r="Q330">
        <f t="shared" si="82"/>
        <v>0.20425530215415441</v>
      </c>
      <c r="R330">
        <f t="shared" si="83"/>
        <v>8.663860540922616E-2</v>
      </c>
    </row>
    <row r="331" spans="1:18" x14ac:dyDescent="0.3">
      <c r="A331" s="6">
        <v>559187</v>
      </c>
      <c r="B331">
        <v>0.04</v>
      </c>
      <c r="C331">
        <v>0.5</v>
      </c>
      <c r="D331">
        <f t="shared" si="70"/>
        <v>3.9305610039408192</v>
      </c>
      <c r="E331">
        <f t="shared" si="71"/>
        <v>3.9308671072878085</v>
      </c>
      <c r="F331">
        <f t="shared" si="72"/>
        <v>3.9308669970748737</v>
      </c>
      <c r="G331">
        <f t="shared" si="73"/>
        <v>6.4717733754035264E-2</v>
      </c>
      <c r="H331">
        <f t="shared" si="74"/>
        <v>6.4849071385173193E-2</v>
      </c>
      <c r="I331">
        <f t="shared" si="75"/>
        <v>6.4772953524306898E-2</v>
      </c>
      <c r="J331">
        <f t="shared" si="76"/>
        <v>6.4717733754035264E-2</v>
      </c>
      <c r="K331">
        <v>6.4716883718788629E-2</v>
      </c>
      <c r="L331">
        <f t="shared" si="77"/>
        <v>2.5824540647256811E-5</v>
      </c>
      <c r="M331">
        <f t="shared" si="79"/>
        <v>8.5003524663562757E-7</v>
      </c>
      <c r="N331">
        <f t="shared" si="78"/>
        <v>1.3218766638456447E-4</v>
      </c>
      <c r="O331">
        <f t="shared" si="80"/>
        <v>5.6069805518269011E-5</v>
      </c>
      <c r="P331">
        <f t="shared" si="81"/>
        <v>1.3134675185060634E-3</v>
      </c>
      <c r="Q331">
        <f t="shared" si="82"/>
        <v>0.20425530215415441</v>
      </c>
      <c r="R331">
        <f t="shared" si="83"/>
        <v>8.663860540922616E-2</v>
      </c>
    </row>
    <row r="332" spans="1:18" x14ac:dyDescent="0.3">
      <c r="A332" s="6">
        <v>817703</v>
      </c>
      <c r="B332">
        <v>0.04</v>
      </c>
      <c r="C332">
        <v>0.05</v>
      </c>
      <c r="D332">
        <f t="shared" si="70"/>
        <v>3.9311051893137314</v>
      </c>
      <c r="E332">
        <f t="shared" si="71"/>
        <v>3.9313145038651274</v>
      </c>
      <c r="F332">
        <f t="shared" si="72"/>
        <v>3.9313144523008305</v>
      </c>
      <c r="G332">
        <f t="shared" si="73"/>
        <v>6.4703002478378749E-2</v>
      </c>
      <c r="H332">
        <f t="shared" si="74"/>
        <v>6.483376824272491E-2</v>
      </c>
      <c r="I332">
        <f t="shared" si="75"/>
        <v>6.4743468119283651E-2</v>
      </c>
      <c r="J332">
        <f t="shared" si="76"/>
        <v>6.4703002478378749E-2</v>
      </c>
      <c r="K332">
        <v>6.4702155235232567E-2</v>
      </c>
      <c r="L332">
        <f t="shared" si="77"/>
        <v>2.5745578633884492E-5</v>
      </c>
      <c r="M332">
        <f t="shared" si="79"/>
        <v>8.4724314618200847E-7</v>
      </c>
      <c r="N332">
        <f t="shared" si="78"/>
        <v>1.3161300749234273E-4</v>
      </c>
      <c r="O332">
        <f t="shared" si="80"/>
        <v>4.131288405108402E-5</v>
      </c>
      <c r="P332">
        <f t="shared" si="81"/>
        <v>1.3094511969527951E-3</v>
      </c>
      <c r="Q332">
        <f t="shared" si="82"/>
        <v>0.20341363748061805</v>
      </c>
      <c r="R332">
        <f t="shared" si="83"/>
        <v>6.3850862310360454E-2</v>
      </c>
    </row>
    <row r="333" spans="1:18" x14ac:dyDescent="0.3">
      <c r="A333" s="6">
        <v>817703</v>
      </c>
      <c r="B333">
        <v>0.04</v>
      </c>
      <c r="C333">
        <v>0.1</v>
      </c>
      <c r="D333">
        <f t="shared" si="70"/>
        <v>3.9311051893137314</v>
      </c>
      <c r="E333">
        <f t="shared" si="71"/>
        <v>3.9313145038651274</v>
      </c>
      <c r="F333">
        <f t="shared" si="72"/>
        <v>3.9313144523008305</v>
      </c>
      <c r="G333">
        <f t="shared" si="73"/>
        <v>6.4703002478378749E-2</v>
      </c>
      <c r="H333">
        <f t="shared" si="74"/>
        <v>6.483376824272491E-2</v>
      </c>
      <c r="I333">
        <f t="shared" si="75"/>
        <v>6.4743468119283651E-2</v>
      </c>
      <c r="J333">
        <f t="shared" si="76"/>
        <v>6.4703002478378749E-2</v>
      </c>
      <c r="K333">
        <v>6.4702155235232567E-2</v>
      </c>
      <c r="L333">
        <f t="shared" si="77"/>
        <v>2.5745578633884492E-5</v>
      </c>
      <c r="M333">
        <f t="shared" si="79"/>
        <v>8.4724314618200847E-7</v>
      </c>
      <c r="N333">
        <f t="shared" si="78"/>
        <v>1.3161300749234273E-4</v>
      </c>
      <c r="O333">
        <f t="shared" si="80"/>
        <v>4.131288405108402E-5</v>
      </c>
      <c r="P333">
        <f t="shared" si="81"/>
        <v>1.3094511969527951E-3</v>
      </c>
      <c r="Q333">
        <f t="shared" si="82"/>
        <v>0.20341363748061805</v>
      </c>
      <c r="R333">
        <f t="shared" si="83"/>
        <v>6.3850862310360454E-2</v>
      </c>
    </row>
    <row r="334" spans="1:18" x14ac:dyDescent="0.3">
      <c r="A334" s="6">
        <v>817703</v>
      </c>
      <c r="B334">
        <v>0.04</v>
      </c>
      <c r="C334">
        <v>0.5</v>
      </c>
      <c r="D334">
        <f t="shared" si="70"/>
        <v>3.9311051893137314</v>
      </c>
      <c r="E334">
        <f t="shared" si="71"/>
        <v>3.9313145038651274</v>
      </c>
      <c r="F334">
        <f t="shared" si="72"/>
        <v>3.9313144523008305</v>
      </c>
      <c r="G334">
        <f t="shared" si="73"/>
        <v>6.4703002478378749E-2</v>
      </c>
      <c r="H334">
        <f t="shared" si="74"/>
        <v>6.483376824272491E-2</v>
      </c>
      <c r="I334">
        <f t="shared" si="75"/>
        <v>6.4743468119283651E-2</v>
      </c>
      <c r="J334">
        <f t="shared" si="76"/>
        <v>6.4703002478378749E-2</v>
      </c>
      <c r="K334">
        <v>6.4702155235232567E-2</v>
      </c>
      <c r="L334">
        <f t="shared" si="77"/>
        <v>2.5745578633884492E-5</v>
      </c>
      <c r="M334">
        <f t="shared" si="79"/>
        <v>8.4724314618200847E-7</v>
      </c>
      <c r="N334">
        <f t="shared" si="78"/>
        <v>1.3161300749234273E-4</v>
      </c>
      <c r="O334">
        <f t="shared" si="80"/>
        <v>4.131288405108402E-5</v>
      </c>
      <c r="P334">
        <f t="shared" si="81"/>
        <v>1.3094511969527951E-3</v>
      </c>
      <c r="Q334">
        <f t="shared" si="82"/>
        <v>0.20341363748061805</v>
      </c>
      <c r="R334">
        <f t="shared" si="83"/>
        <v>6.3850862310360454E-2</v>
      </c>
    </row>
    <row r="335" spans="1:18" x14ac:dyDescent="0.3">
      <c r="A335" s="6">
        <v>1195732</v>
      </c>
      <c r="B335">
        <v>0.04</v>
      </c>
      <c r="C335">
        <v>0.05</v>
      </c>
      <c r="D335">
        <f t="shared" si="70"/>
        <v>3.931477526920681</v>
      </c>
      <c r="E335">
        <f t="shared" si="71"/>
        <v>3.931620660143921</v>
      </c>
      <c r="F335">
        <f t="shared" si="72"/>
        <v>3.9316206360223855</v>
      </c>
      <c r="G335">
        <f t="shared" si="73"/>
        <v>6.4692925089964784E-2</v>
      </c>
      <c r="H335">
        <f t="shared" si="74"/>
        <v>6.4823301082661433E-2</v>
      </c>
      <c r="I335">
        <f t="shared" si="75"/>
        <v>6.4722517310731906E-2</v>
      </c>
      <c r="J335">
        <f t="shared" si="76"/>
        <v>6.4692925089964784E-2</v>
      </c>
      <c r="K335">
        <v>6.4692079752762019E-2</v>
      </c>
      <c r="L335">
        <f t="shared" si="77"/>
        <v>2.5691664613969323E-5</v>
      </c>
      <c r="M335">
        <f t="shared" si="79"/>
        <v>8.4533720276502855E-7</v>
      </c>
      <c r="N335">
        <f t="shared" si="78"/>
        <v>1.3122132989941415E-4</v>
      </c>
      <c r="O335">
        <f t="shared" si="80"/>
        <v>3.0437557969886786E-5</v>
      </c>
      <c r="P335">
        <f t="shared" si="81"/>
        <v>1.3067089603483292E-3</v>
      </c>
      <c r="Q335">
        <f t="shared" si="82"/>
        <v>0.20283986911676261</v>
      </c>
      <c r="R335">
        <f t="shared" si="83"/>
        <v>4.7049898667985333E-2</v>
      </c>
    </row>
    <row r="336" spans="1:18" x14ac:dyDescent="0.3">
      <c r="A336" s="6">
        <v>1195732</v>
      </c>
      <c r="B336">
        <v>0.04</v>
      </c>
      <c r="C336">
        <v>0.1</v>
      </c>
      <c r="D336">
        <f t="shared" si="70"/>
        <v>3.931477526920681</v>
      </c>
      <c r="E336">
        <f t="shared" si="71"/>
        <v>3.931620660143921</v>
      </c>
      <c r="F336">
        <f t="shared" si="72"/>
        <v>3.9316206360223855</v>
      </c>
      <c r="G336">
        <f t="shared" si="73"/>
        <v>6.4692925089964784E-2</v>
      </c>
      <c r="H336">
        <f t="shared" si="74"/>
        <v>6.4823301082661433E-2</v>
      </c>
      <c r="I336">
        <f t="shared" si="75"/>
        <v>6.4722517310731906E-2</v>
      </c>
      <c r="J336">
        <f t="shared" si="76"/>
        <v>6.4692925089964784E-2</v>
      </c>
      <c r="K336">
        <v>6.4692079752762019E-2</v>
      </c>
      <c r="L336">
        <f t="shared" si="77"/>
        <v>2.5691664613969323E-5</v>
      </c>
      <c r="M336">
        <f t="shared" si="79"/>
        <v>8.4533720276502855E-7</v>
      </c>
      <c r="N336">
        <f t="shared" si="78"/>
        <v>1.3122132989941415E-4</v>
      </c>
      <c r="O336">
        <f t="shared" si="80"/>
        <v>3.0437557969886786E-5</v>
      </c>
      <c r="P336">
        <f t="shared" si="81"/>
        <v>1.3067089603483292E-3</v>
      </c>
      <c r="Q336">
        <f t="shared" si="82"/>
        <v>0.20283986911676261</v>
      </c>
      <c r="R336">
        <f t="shared" si="83"/>
        <v>4.7049898667985333E-2</v>
      </c>
    </row>
    <row r="337" spans="1:18" x14ac:dyDescent="0.3">
      <c r="A337" s="6">
        <v>1195732</v>
      </c>
      <c r="B337">
        <v>0.04</v>
      </c>
      <c r="C337">
        <v>0.5</v>
      </c>
      <c r="D337">
        <f t="shared" si="70"/>
        <v>3.931477526920681</v>
      </c>
      <c r="E337">
        <f t="shared" si="71"/>
        <v>3.931620660143921</v>
      </c>
      <c r="F337">
        <f t="shared" si="72"/>
        <v>3.9316206360223855</v>
      </c>
      <c r="G337">
        <f t="shared" si="73"/>
        <v>6.4692925089964784E-2</v>
      </c>
      <c r="H337">
        <f t="shared" si="74"/>
        <v>6.4823301082661433E-2</v>
      </c>
      <c r="I337">
        <f t="shared" si="75"/>
        <v>6.4722517310731906E-2</v>
      </c>
      <c r="J337">
        <f t="shared" si="76"/>
        <v>6.4692925089964784E-2</v>
      </c>
      <c r="K337">
        <v>6.4692079752762019E-2</v>
      </c>
      <c r="L337">
        <f t="shared" si="77"/>
        <v>2.5691664613969323E-5</v>
      </c>
      <c r="M337">
        <f t="shared" si="79"/>
        <v>8.4533720276502855E-7</v>
      </c>
      <c r="N337">
        <f t="shared" si="78"/>
        <v>1.3122132989941415E-4</v>
      </c>
      <c r="O337">
        <f t="shared" si="80"/>
        <v>3.0437557969886786E-5</v>
      </c>
      <c r="P337">
        <f t="shared" si="81"/>
        <v>1.3067089603483292E-3</v>
      </c>
      <c r="Q337">
        <f t="shared" si="82"/>
        <v>0.20283986911676261</v>
      </c>
      <c r="R337">
        <f t="shared" si="83"/>
        <v>4.7049898667985333E-2</v>
      </c>
    </row>
    <row r="338" spans="1:18" x14ac:dyDescent="0.3">
      <c r="A338" s="6">
        <v>1748526</v>
      </c>
      <c r="B338">
        <v>0.04</v>
      </c>
      <c r="C338">
        <v>0.05</v>
      </c>
      <c r="D338">
        <f t="shared" si="70"/>
        <v>3.9317322424173935</v>
      </c>
      <c r="E338">
        <f t="shared" si="71"/>
        <v>3.9318301210736681</v>
      </c>
      <c r="F338">
        <f t="shared" si="72"/>
        <v>3.9318301097908135</v>
      </c>
      <c r="G338">
        <f t="shared" si="73"/>
        <v>6.468603206088408E-2</v>
      </c>
      <c r="H338">
        <f t="shared" si="74"/>
        <v>6.4816142116233183E-2</v>
      </c>
      <c r="I338">
        <f t="shared" si="75"/>
        <v>6.470763199645993E-2</v>
      </c>
      <c r="J338">
        <f t="shared" si="76"/>
        <v>6.468603206088408E-2</v>
      </c>
      <c r="K338">
        <v>6.4685188025458015E-2</v>
      </c>
      <c r="L338">
        <f t="shared" si="77"/>
        <v>2.5654834783672698E-5</v>
      </c>
      <c r="M338">
        <f t="shared" si="79"/>
        <v>8.4403542606470428E-7</v>
      </c>
      <c r="N338">
        <f t="shared" si="78"/>
        <v>1.3095409077516773E-4</v>
      </c>
      <c r="O338">
        <f t="shared" si="80"/>
        <v>2.2443971001914753E-5</v>
      </c>
      <c r="P338">
        <f t="shared" si="81"/>
        <v>1.3048357001490341E-3</v>
      </c>
      <c r="Q338">
        <f t="shared" si="82"/>
        <v>0.20244834215157326</v>
      </c>
      <c r="R338">
        <f t="shared" si="83"/>
        <v>3.4697233921746548E-2</v>
      </c>
    </row>
    <row r="339" spans="1:18" x14ac:dyDescent="0.3">
      <c r="A339" s="6">
        <v>1748526</v>
      </c>
      <c r="B339">
        <v>0.04</v>
      </c>
      <c r="C339">
        <v>0.1</v>
      </c>
      <c r="D339">
        <f t="shared" si="70"/>
        <v>3.9317322424173935</v>
      </c>
      <c r="E339">
        <f t="shared" si="71"/>
        <v>3.9318301210736681</v>
      </c>
      <c r="F339">
        <f t="shared" si="72"/>
        <v>3.9318301097908135</v>
      </c>
      <c r="G339">
        <f t="shared" si="73"/>
        <v>6.468603206088408E-2</v>
      </c>
      <c r="H339">
        <f t="shared" si="74"/>
        <v>6.4816142116233183E-2</v>
      </c>
      <c r="I339">
        <f t="shared" si="75"/>
        <v>6.470763199645993E-2</v>
      </c>
      <c r="J339">
        <f t="shared" si="76"/>
        <v>6.468603206088408E-2</v>
      </c>
      <c r="K339">
        <v>6.4685188025458015E-2</v>
      </c>
      <c r="L339">
        <f t="shared" si="77"/>
        <v>2.5654834783672698E-5</v>
      </c>
      <c r="M339">
        <f t="shared" si="79"/>
        <v>8.4403542606470428E-7</v>
      </c>
      <c r="N339">
        <f t="shared" si="78"/>
        <v>1.3095409077516773E-4</v>
      </c>
      <c r="O339">
        <f t="shared" si="80"/>
        <v>2.2443971001914753E-5</v>
      </c>
      <c r="P339">
        <f t="shared" si="81"/>
        <v>1.3048357001490341E-3</v>
      </c>
      <c r="Q339">
        <f t="shared" si="82"/>
        <v>0.20244834215157326</v>
      </c>
      <c r="R339">
        <f t="shared" si="83"/>
        <v>3.4697233921746548E-2</v>
      </c>
    </row>
    <row r="340" spans="1:18" x14ac:dyDescent="0.3">
      <c r="A340" s="6">
        <v>1748526</v>
      </c>
      <c r="B340">
        <v>0.04</v>
      </c>
      <c r="C340">
        <v>0.5</v>
      </c>
      <c r="D340">
        <f t="shared" si="70"/>
        <v>3.9317322424173935</v>
      </c>
      <c r="E340">
        <f t="shared" si="71"/>
        <v>3.9318301210736681</v>
      </c>
      <c r="F340">
        <f t="shared" si="72"/>
        <v>3.9318301097908135</v>
      </c>
      <c r="G340">
        <f t="shared" si="73"/>
        <v>6.468603206088408E-2</v>
      </c>
      <c r="H340">
        <f t="shared" si="74"/>
        <v>6.4816142116233183E-2</v>
      </c>
      <c r="I340">
        <f t="shared" si="75"/>
        <v>6.470763199645993E-2</v>
      </c>
      <c r="J340">
        <f t="shared" si="76"/>
        <v>6.468603206088408E-2</v>
      </c>
      <c r="K340">
        <v>6.4685188025458015E-2</v>
      </c>
      <c r="L340">
        <f t="shared" si="77"/>
        <v>2.5654834783672698E-5</v>
      </c>
      <c r="M340">
        <f t="shared" si="79"/>
        <v>8.4403542606470428E-7</v>
      </c>
      <c r="N340">
        <f t="shared" si="78"/>
        <v>1.3095409077516773E-4</v>
      </c>
      <c r="O340">
        <f t="shared" si="80"/>
        <v>2.2443971001914753E-5</v>
      </c>
      <c r="P340">
        <f t="shared" si="81"/>
        <v>1.3048357001490341E-3</v>
      </c>
      <c r="Q340">
        <f t="shared" si="82"/>
        <v>0.20244834215157326</v>
      </c>
      <c r="R340">
        <f t="shared" si="83"/>
        <v>3.4697233921746548E-2</v>
      </c>
    </row>
    <row r="341" spans="1:18" x14ac:dyDescent="0.3">
      <c r="A341" s="6">
        <v>2556881</v>
      </c>
      <c r="B341">
        <v>0.04</v>
      </c>
      <c r="C341">
        <v>0.05</v>
      </c>
      <c r="D341">
        <f t="shared" si="70"/>
        <v>3.931906473144744</v>
      </c>
      <c r="E341">
        <f t="shared" si="71"/>
        <v>3.9319734060747447</v>
      </c>
      <c r="F341">
        <f t="shared" si="72"/>
        <v>3.9319734007975389</v>
      </c>
      <c r="G341">
        <f t="shared" si="73"/>
        <v>6.4681317503199387E-2</v>
      </c>
      <c r="H341">
        <f t="shared" si="74"/>
        <v>6.4811245981582555E-2</v>
      </c>
      <c r="I341">
        <f t="shared" si="75"/>
        <v>6.4697056782327525E-2</v>
      </c>
      <c r="J341">
        <f t="shared" si="76"/>
        <v>6.4681317503199387E-2</v>
      </c>
      <c r="K341">
        <v>6.4680474357245679E-2</v>
      </c>
      <c r="L341">
        <f t="shared" si="77"/>
        <v>2.5629667022908365E-5</v>
      </c>
      <c r="M341">
        <f t="shared" si="79"/>
        <v>8.4314595370782452E-7</v>
      </c>
      <c r="N341">
        <f t="shared" si="78"/>
        <v>1.3077162433687561E-4</v>
      </c>
      <c r="O341">
        <f t="shared" si="80"/>
        <v>1.658242508184582E-5</v>
      </c>
      <c r="P341">
        <f t="shared" si="81"/>
        <v>1.3035556125499767E-3</v>
      </c>
      <c r="Q341">
        <f t="shared" si="82"/>
        <v>0.20218099146056467</v>
      </c>
      <c r="R341">
        <f t="shared" si="83"/>
        <v>2.5637451250368284E-2</v>
      </c>
    </row>
    <row r="342" spans="1:18" x14ac:dyDescent="0.3">
      <c r="A342" s="6">
        <v>2556881</v>
      </c>
      <c r="B342">
        <v>0.04</v>
      </c>
      <c r="C342">
        <v>0.1</v>
      </c>
      <c r="D342">
        <f t="shared" si="70"/>
        <v>3.931906473144744</v>
      </c>
      <c r="E342">
        <f t="shared" si="71"/>
        <v>3.9319734060747447</v>
      </c>
      <c r="F342">
        <f t="shared" si="72"/>
        <v>3.9319734007975389</v>
      </c>
      <c r="G342">
        <f t="shared" si="73"/>
        <v>6.4681317503199387E-2</v>
      </c>
      <c r="H342">
        <f t="shared" si="74"/>
        <v>6.4811245981582555E-2</v>
      </c>
      <c r="I342">
        <f t="shared" si="75"/>
        <v>6.4697056782327525E-2</v>
      </c>
      <c r="J342">
        <f t="shared" si="76"/>
        <v>6.4681317503199387E-2</v>
      </c>
      <c r="K342">
        <v>6.4680474357245679E-2</v>
      </c>
      <c r="L342">
        <f t="shared" si="77"/>
        <v>2.5629667022908365E-5</v>
      </c>
      <c r="M342">
        <f t="shared" si="79"/>
        <v>8.4314595370782452E-7</v>
      </c>
      <c r="N342">
        <f t="shared" si="78"/>
        <v>1.3077162433687561E-4</v>
      </c>
      <c r="O342">
        <f t="shared" si="80"/>
        <v>1.658242508184582E-5</v>
      </c>
      <c r="P342">
        <f t="shared" si="81"/>
        <v>1.3035556125499767E-3</v>
      </c>
      <c r="Q342">
        <f t="shared" si="82"/>
        <v>0.20218099146056467</v>
      </c>
      <c r="R342">
        <f t="shared" si="83"/>
        <v>2.5637451250368284E-2</v>
      </c>
    </row>
    <row r="343" spans="1:18" x14ac:dyDescent="0.3">
      <c r="A343" s="6">
        <v>2556881</v>
      </c>
      <c r="B343">
        <v>0.04</v>
      </c>
      <c r="C343">
        <v>0.5</v>
      </c>
      <c r="D343">
        <f t="shared" si="70"/>
        <v>3.931906473144744</v>
      </c>
      <c r="E343">
        <f t="shared" si="71"/>
        <v>3.9319734060747447</v>
      </c>
      <c r="F343">
        <f t="shared" si="72"/>
        <v>3.9319734007975389</v>
      </c>
      <c r="G343">
        <f t="shared" si="73"/>
        <v>6.4681317503199387E-2</v>
      </c>
      <c r="H343">
        <f t="shared" si="74"/>
        <v>6.4811245981582555E-2</v>
      </c>
      <c r="I343">
        <f t="shared" si="75"/>
        <v>6.4697056782327525E-2</v>
      </c>
      <c r="J343">
        <f t="shared" si="76"/>
        <v>6.4681317503199387E-2</v>
      </c>
      <c r="K343">
        <v>6.4680474357245679E-2</v>
      </c>
      <c r="L343">
        <f t="shared" si="77"/>
        <v>2.5629667022908365E-5</v>
      </c>
      <c r="M343">
        <f t="shared" si="79"/>
        <v>8.4314595370782452E-7</v>
      </c>
      <c r="N343">
        <f t="shared" si="78"/>
        <v>1.3077162433687561E-4</v>
      </c>
      <c r="O343">
        <f t="shared" si="80"/>
        <v>1.658242508184582E-5</v>
      </c>
      <c r="P343">
        <f t="shared" si="81"/>
        <v>1.3035556125499767E-3</v>
      </c>
      <c r="Q343">
        <f t="shared" si="82"/>
        <v>0.20218099146056467</v>
      </c>
      <c r="R343">
        <f t="shared" si="83"/>
        <v>2.5637451250368284E-2</v>
      </c>
    </row>
    <row r="344" spans="1:18" x14ac:dyDescent="0.3">
      <c r="A344" s="6">
        <v>3738942</v>
      </c>
      <c r="B344">
        <v>0.04</v>
      </c>
      <c r="C344">
        <v>0.05</v>
      </c>
      <c r="D344">
        <f t="shared" si="70"/>
        <v>3.9320256410281718</v>
      </c>
      <c r="E344">
        <f t="shared" si="71"/>
        <v>3.932071412507915</v>
      </c>
      <c r="F344">
        <f t="shared" si="72"/>
        <v>3.9320714100397738</v>
      </c>
      <c r="G344">
        <f t="shared" si="73"/>
        <v>6.467809310199725E-2</v>
      </c>
      <c r="H344">
        <f t="shared" si="74"/>
        <v>6.4807897542177362E-2</v>
      </c>
      <c r="I344">
        <f t="shared" si="75"/>
        <v>6.4689544006015828E-2</v>
      </c>
      <c r="J344">
        <f t="shared" si="76"/>
        <v>6.467809310199725E-2</v>
      </c>
      <c r="K344">
        <v>6.4677250563958816E-2</v>
      </c>
      <c r="L344">
        <f t="shared" si="77"/>
        <v>2.5612464639390708E-5</v>
      </c>
      <c r="M344">
        <f t="shared" si="79"/>
        <v>8.4253803843414854E-7</v>
      </c>
      <c r="N344">
        <f t="shared" si="78"/>
        <v>1.3064697821854598E-4</v>
      </c>
      <c r="O344">
        <f t="shared" si="80"/>
        <v>1.2293442057012549E-5</v>
      </c>
      <c r="P344">
        <f t="shared" si="81"/>
        <v>1.3026806660573324E-3</v>
      </c>
      <c r="Q344">
        <f t="shared" si="82"/>
        <v>0.20199834884655501</v>
      </c>
      <c r="R344">
        <f t="shared" si="83"/>
        <v>1.9007366500305486E-2</v>
      </c>
    </row>
    <row r="345" spans="1:18" x14ac:dyDescent="0.3">
      <c r="A345" s="6">
        <v>3738942</v>
      </c>
      <c r="B345">
        <v>0.04</v>
      </c>
      <c r="C345">
        <v>0.1</v>
      </c>
      <c r="D345">
        <f t="shared" si="70"/>
        <v>3.9320256410281718</v>
      </c>
      <c r="E345">
        <f t="shared" si="71"/>
        <v>3.932071412507915</v>
      </c>
      <c r="F345">
        <f t="shared" si="72"/>
        <v>3.9320714100397738</v>
      </c>
      <c r="G345">
        <f t="shared" si="73"/>
        <v>6.467809310199725E-2</v>
      </c>
      <c r="H345">
        <f t="shared" si="74"/>
        <v>6.4807897542177362E-2</v>
      </c>
      <c r="I345">
        <f t="shared" si="75"/>
        <v>6.4689544006015828E-2</v>
      </c>
      <c r="J345">
        <f t="shared" si="76"/>
        <v>6.467809310199725E-2</v>
      </c>
      <c r="K345">
        <v>6.4677250563958816E-2</v>
      </c>
      <c r="L345">
        <f t="shared" si="77"/>
        <v>2.5612464639390708E-5</v>
      </c>
      <c r="M345">
        <f t="shared" si="79"/>
        <v>8.4253803843414854E-7</v>
      </c>
      <c r="N345">
        <f t="shared" si="78"/>
        <v>1.3064697821854598E-4</v>
      </c>
      <c r="O345">
        <f t="shared" si="80"/>
        <v>1.2293442057012549E-5</v>
      </c>
      <c r="P345">
        <f t="shared" si="81"/>
        <v>1.3026806660573324E-3</v>
      </c>
      <c r="Q345">
        <f t="shared" si="82"/>
        <v>0.20199834884655501</v>
      </c>
      <c r="R345">
        <f t="shared" si="83"/>
        <v>1.9007366500305486E-2</v>
      </c>
    </row>
    <row r="346" spans="1:18" x14ac:dyDescent="0.3">
      <c r="A346" s="6">
        <v>3738942</v>
      </c>
      <c r="B346">
        <v>0.04</v>
      </c>
      <c r="C346">
        <v>0.5</v>
      </c>
      <c r="D346">
        <f t="shared" si="70"/>
        <v>3.9320256410281718</v>
      </c>
      <c r="E346">
        <f t="shared" si="71"/>
        <v>3.932071412507915</v>
      </c>
      <c r="F346">
        <f t="shared" si="72"/>
        <v>3.9320714100397738</v>
      </c>
      <c r="G346">
        <f t="shared" si="73"/>
        <v>6.467809310199725E-2</v>
      </c>
      <c r="H346">
        <f t="shared" si="74"/>
        <v>6.4807897542177362E-2</v>
      </c>
      <c r="I346">
        <f t="shared" si="75"/>
        <v>6.4689544006015828E-2</v>
      </c>
      <c r="J346">
        <f t="shared" si="76"/>
        <v>6.467809310199725E-2</v>
      </c>
      <c r="K346">
        <v>6.4677250563958816E-2</v>
      </c>
      <c r="L346">
        <f t="shared" si="77"/>
        <v>2.5612464639390708E-5</v>
      </c>
      <c r="M346">
        <f t="shared" si="79"/>
        <v>8.4253803843414854E-7</v>
      </c>
      <c r="N346">
        <f t="shared" si="78"/>
        <v>1.3064697821854598E-4</v>
      </c>
      <c r="O346">
        <f t="shared" si="80"/>
        <v>1.2293442057012549E-5</v>
      </c>
      <c r="P346">
        <f t="shared" si="81"/>
        <v>1.3026806660573324E-3</v>
      </c>
      <c r="Q346">
        <f t="shared" si="82"/>
        <v>0.20199834884655501</v>
      </c>
      <c r="R346">
        <f t="shared" si="83"/>
        <v>1.9007366500305486E-2</v>
      </c>
    </row>
    <row r="347" spans="1:18" x14ac:dyDescent="0.3">
      <c r="A347" s="6">
        <v>5467477</v>
      </c>
      <c r="B347">
        <v>0.04</v>
      </c>
      <c r="C347">
        <v>0.05</v>
      </c>
      <c r="D347">
        <f t="shared" si="70"/>
        <v>3.9321071435850814</v>
      </c>
      <c r="E347">
        <f t="shared" si="71"/>
        <v>3.9321384441480749</v>
      </c>
      <c r="F347">
        <f t="shared" si="72"/>
        <v>3.9321384429937649</v>
      </c>
      <c r="G347">
        <f t="shared" si="73"/>
        <v>6.4675887927006098E-2</v>
      </c>
      <c r="H347">
        <f t="shared" si="74"/>
        <v>6.4805607605824642E-2</v>
      </c>
      <c r="I347">
        <f t="shared" si="75"/>
        <v>6.4684206983402937E-2</v>
      </c>
      <c r="J347">
        <f t="shared" si="76"/>
        <v>6.4675887927006098E-2</v>
      </c>
      <c r="K347">
        <v>6.4675045804527417E-2</v>
      </c>
      <c r="L347">
        <f t="shared" si="77"/>
        <v>2.560070478541121E-5</v>
      </c>
      <c r="M347">
        <f t="shared" si="79"/>
        <v>8.4212247868087342E-7</v>
      </c>
      <c r="N347">
        <f t="shared" si="78"/>
        <v>1.3056180129722428E-4</v>
      </c>
      <c r="O347">
        <f t="shared" si="80"/>
        <v>9.1611788755191492E-6</v>
      </c>
      <c r="P347">
        <f t="shared" si="81"/>
        <v>1.3020825392626512E-3</v>
      </c>
      <c r="Q347">
        <f t="shared" si="82"/>
        <v>0.20187353510630929</v>
      </c>
      <c r="R347">
        <f t="shared" si="83"/>
        <v>1.4164936045360857E-2</v>
      </c>
    </row>
    <row r="348" spans="1:18" x14ac:dyDescent="0.3">
      <c r="A348" s="6">
        <v>5467477</v>
      </c>
      <c r="B348">
        <v>0.04</v>
      </c>
      <c r="C348">
        <v>0.1</v>
      </c>
      <c r="D348">
        <f t="shared" si="70"/>
        <v>3.9321071435850814</v>
      </c>
      <c r="E348">
        <f t="shared" si="71"/>
        <v>3.9321384441480749</v>
      </c>
      <c r="F348">
        <f t="shared" si="72"/>
        <v>3.9321384429937649</v>
      </c>
      <c r="G348">
        <f t="shared" si="73"/>
        <v>6.4675887927006098E-2</v>
      </c>
      <c r="H348">
        <f t="shared" si="74"/>
        <v>6.4805607605824642E-2</v>
      </c>
      <c r="I348">
        <f t="shared" si="75"/>
        <v>6.4684206983402937E-2</v>
      </c>
      <c r="J348">
        <f t="shared" si="76"/>
        <v>6.4675887927006098E-2</v>
      </c>
      <c r="K348">
        <v>6.4675045804527417E-2</v>
      </c>
      <c r="L348">
        <f t="shared" si="77"/>
        <v>2.560070478541121E-5</v>
      </c>
      <c r="M348">
        <f t="shared" si="79"/>
        <v>8.4212247868087342E-7</v>
      </c>
      <c r="N348">
        <f t="shared" si="78"/>
        <v>1.3056180129722428E-4</v>
      </c>
      <c r="O348">
        <f t="shared" si="80"/>
        <v>9.1611788755191492E-6</v>
      </c>
      <c r="P348">
        <f t="shared" si="81"/>
        <v>1.3020825392626512E-3</v>
      </c>
      <c r="Q348">
        <f t="shared" si="82"/>
        <v>0.20187353510630929</v>
      </c>
      <c r="R348">
        <f t="shared" si="83"/>
        <v>1.4164936045360857E-2</v>
      </c>
    </row>
    <row r="349" spans="1:18" x14ac:dyDescent="0.3">
      <c r="A349" s="6">
        <v>5467477</v>
      </c>
      <c r="B349">
        <v>0.04</v>
      </c>
      <c r="C349">
        <v>0.5</v>
      </c>
      <c r="D349">
        <f t="shared" si="70"/>
        <v>3.9321071435850814</v>
      </c>
      <c r="E349">
        <f t="shared" si="71"/>
        <v>3.9321384441480749</v>
      </c>
      <c r="F349">
        <f t="shared" si="72"/>
        <v>3.9321384429937649</v>
      </c>
      <c r="G349">
        <f t="shared" si="73"/>
        <v>6.4675887927006098E-2</v>
      </c>
      <c r="H349">
        <f t="shared" si="74"/>
        <v>6.4805607605824642E-2</v>
      </c>
      <c r="I349">
        <f t="shared" si="75"/>
        <v>6.4684206983402937E-2</v>
      </c>
      <c r="J349">
        <f t="shared" si="76"/>
        <v>6.4675887927006098E-2</v>
      </c>
      <c r="K349">
        <v>6.4675045804527417E-2</v>
      </c>
      <c r="L349">
        <f t="shared" si="77"/>
        <v>2.560070478541121E-5</v>
      </c>
      <c r="M349">
        <f t="shared" si="79"/>
        <v>8.4212247868087342E-7</v>
      </c>
      <c r="N349">
        <f t="shared" si="78"/>
        <v>1.3056180129722428E-4</v>
      </c>
      <c r="O349">
        <f t="shared" si="80"/>
        <v>9.1611788755191492E-6</v>
      </c>
      <c r="P349">
        <f t="shared" si="81"/>
        <v>1.3020825392626512E-3</v>
      </c>
      <c r="Q349">
        <f t="shared" si="82"/>
        <v>0.20187353510630929</v>
      </c>
      <c r="R349">
        <f t="shared" si="83"/>
        <v>1.4164936045360857E-2</v>
      </c>
    </row>
    <row r="350" spans="1:18" x14ac:dyDescent="0.3">
      <c r="A350" s="6">
        <v>7995124</v>
      </c>
      <c r="B350">
        <v>0.04</v>
      </c>
      <c r="C350">
        <v>0.05</v>
      </c>
      <c r="D350">
        <f t="shared" si="70"/>
        <v>3.9321628836298728</v>
      </c>
      <c r="E350">
        <f t="shared" si="71"/>
        <v>3.9321842884106593</v>
      </c>
      <c r="F350">
        <f t="shared" si="72"/>
        <v>3.9321842878708182</v>
      </c>
      <c r="G350">
        <f t="shared" si="73"/>
        <v>6.4674379838561238E-2</v>
      </c>
      <c r="H350">
        <f t="shared" si="74"/>
        <v>6.480404158236984E-2</v>
      </c>
      <c r="I350">
        <f t="shared" si="75"/>
        <v>6.4680415684474482E-2</v>
      </c>
      <c r="J350">
        <f t="shared" si="76"/>
        <v>6.4674379838561238E-2</v>
      </c>
      <c r="K350">
        <v>6.4673538000187006E-2</v>
      </c>
      <c r="L350">
        <f t="shared" si="77"/>
        <v>2.5592664671947318E-5</v>
      </c>
      <c r="M350">
        <f t="shared" si="79"/>
        <v>8.4183837423257302E-7</v>
      </c>
      <c r="N350">
        <f t="shared" si="78"/>
        <v>1.3050358218283375E-4</v>
      </c>
      <c r="O350">
        <f t="shared" si="80"/>
        <v>6.87768428747626E-6</v>
      </c>
      <c r="P350">
        <f t="shared" si="81"/>
        <v>1.3016736060274586E-3</v>
      </c>
      <c r="Q350">
        <f t="shared" si="82"/>
        <v>0.20178822160998272</v>
      </c>
      <c r="R350">
        <f t="shared" si="83"/>
        <v>1.0634464264899769E-2</v>
      </c>
    </row>
    <row r="351" spans="1:18" x14ac:dyDescent="0.3">
      <c r="A351" s="6">
        <v>7995124</v>
      </c>
      <c r="B351">
        <v>0.04</v>
      </c>
      <c r="C351">
        <v>0.1</v>
      </c>
      <c r="D351">
        <f t="shared" si="70"/>
        <v>3.9321628836298728</v>
      </c>
      <c r="E351">
        <f t="shared" si="71"/>
        <v>3.9321842884106593</v>
      </c>
      <c r="F351">
        <f t="shared" si="72"/>
        <v>3.9321842878708182</v>
      </c>
      <c r="G351">
        <f t="shared" si="73"/>
        <v>6.4674379838561238E-2</v>
      </c>
      <c r="H351">
        <f t="shared" si="74"/>
        <v>6.480404158236984E-2</v>
      </c>
      <c r="I351">
        <f t="shared" si="75"/>
        <v>6.4680415684474482E-2</v>
      </c>
      <c r="J351">
        <f t="shared" si="76"/>
        <v>6.4674379838561238E-2</v>
      </c>
      <c r="K351">
        <v>6.4673538000187006E-2</v>
      </c>
      <c r="L351">
        <f t="shared" si="77"/>
        <v>2.5592664671947318E-5</v>
      </c>
      <c r="M351">
        <f t="shared" si="79"/>
        <v>8.4183837423257302E-7</v>
      </c>
      <c r="N351">
        <f t="shared" si="78"/>
        <v>1.3050358218283375E-4</v>
      </c>
      <c r="O351">
        <f t="shared" si="80"/>
        <v>6.87768428747626E-6</v>
      </c>
      <c r="P351">
        <f t="shared" si="81"/>
        <v>1.3016736060274586E-3</v>
      </c>
      <c r="Q351">
        <f t="shared" si="82"/>
        <v>0.20178822160998272</v>
      </c>
      <c r="R351">
        <f t="shared" si="83"/>
        <v>1.0634464264899769E-2</v>
      </c>
    </row>
    <row r="352" spans="1:18" x14ac:dyDescent="0.3">
      <c r="A352" s="6">
        <v>7995124</v>
      </c>
      <c r="B352">
        <v>0.04</v>
      </c>
      <c r="C352">
        <v>0.5</v>
      </c>
      <c r="D352">
        <f t="shared" si="70"/>
        <v>3.9321628836298728</v>
      </c>
      <c r="E352">
        <f t="shared" si="71"/>
        <v>3.9321842884106593</v>
      </c>
      <c r="F352">
        <f t="shared" si="72"/>
        <v>3.9321842878708182</v>
      </c>
      <c r="G352">
        <f t="shared" si="73"/>
        <v>6.4674379838561238E-2</v>
      </c>
      <c r="H352">
        <f t="shared" si="74"/>
        <v>6.480404158236984E-2</v>
      </c>
      <c r="I352">
        <f t="shared" si="75"/>
        <v>6.4680415684474482E-2</v>
      </c>
      <c r="J352">
        <f t="shared" si="76"/>
        <v>6.4674379838561238E-2</v>
      </c>
      <c r="K352">
        <v>6.4673538000187006E-2</v>
      </c>
      <c r="L352">
        <f t="shared" si="77"/>
        <v>2.5592664671947318E-5</v>
      </c>
      <c r="M352">
        <f t="shared" si="79"/>
        <v>8.4183837423257302E-7</v>
      </c>
      <c r="N352">
        <f t="shared" si="78"/>
        <v>1.3050358218283375E-4</v>
      </c>
      <c r="O352">
        <f t="shared" si="80"/>
        <v>6.87768428747626E-6</v>
      </c>
      <c r="P352">
        <f t="shared" si="81"/>
        <v>1.3016736060274586E-3</v>
      </c>
      <c r="Q352">
        <f t="shared" si="82"/>
        <v>0.20178822160998272</v>
      </c>
      <c r="R352">
        <f t="shared" si="83"/>
        <v>1.0634464264899769E-2</v>
      </c>
    </row>
    <row r="353" spans="1:18" x14ac:dyDescent="0.3">
      <c r="A353" s="6">
        <v>11691318</v>
      </c>
      <c r="B353">
        <v>0.04</v>
      </c>
      <c r="C353">
        <v>0.05</v>
      </c>
      <c r="D353">
        <f t="shared" si="70"/>
        <v>3.9322010036047153</v>
      </c>
      <c r="E353">
        <f t="shared" si="71"/>
        <v>3.9322156412216098</v>
      </c>
      <c r="F353">
        <f t="shared" si="72"/>
        <v>3.9322156409691442</v>
      </c>
      <c r="G353">
        <f t="shared" si="73"/>
        <v>6.4673348494255226E-2</v>
      </c>
      <c r="H353">
        <f t="shared" si="74"/>
        <v>6.4802970632762288E-2</v>
      </c>
      <c r="I353">
        <f t="shared" si="75"/>
        <v>6.4677722473966734E-2</v>
      </c>
      <c r="J353">
        <f t="shared" si="76"/>
        <v>6.4673348494255226E-2</v>
      </c>
      <c r="K353">
        <v>6.4672506850130401E-2</v>
      </c>
      <c r="L353">
        <f t="shared" si="77"/>
        <v>2.5587167308493974E-5</v>
      </c>
      <c r="M353">
        <f t="shared" si="79"/>
        <v>8.4164412482434781E-7</v>
      </c>
      <c r="N353">
        <f t="shared" si="78"/>
        <v>1.3046378263188718E-4</v>
      </c>
      <c r="O353">
        <f t="shared" si="80"/>
        <v>5.2156238363326723E-6</v>
      </c>
      <c r="P353">
        <f t="shared" si="81"/>
        <v>1.301394001588251E-3</v>
      </c>
      <c r="Q353">
        <f t="shared" si="82"/>
        <v>0.20172989881808503</v>
      </c>
      <c r="R353">
        <f t="shared" si="83"/>
        <v>8.0646693477015828E-3</v>
      </c>
    </row>
    <row r="354" spans="1:18" x14ac:dyDescent="0.3">
      <c r="A354" s="6">
        <v>11691318</v>
      </c>
      <c r="B354">
        <v>0.04</v>
      </c>
      <c r="C354">
        <v>0.1</v>
      </c>
      <c r="D354">
        <f t="shared" si="70"/>
        <v>3.9322010036047153</v>
      </c>
      <c r="E354">
        <f t="shared" si="71"/>
        <v>3.9322156412216098</v>
      </c>
      <c r="F354">
        <f t="shared" si="72"/>
        <v>3.9322156409691442</v>
      </c>
      <c r="G354">
        <f t="shared" si="73"/>
        <v>6.4673348494255226E-2</v>
      </c>
      <c r="H354">
        <f t="shared" si="74"/>
        <v>6.4802970632762288E-2</v>
      </c>
      <c r="I354">
        <f t="shared" si="75"/>
        <v>6.4677722473966734E-2</v>
      </c>
      <c r="J354">
        <f t="shared" si="76"/>
        <v>6.4673348494255226E-2</v>
      </c>
      <c r="K354">
        <v>6.4672506850130401E-2</v>
      </c>
      <c r="L354">
        <f t="shared" si="77"/>
        <v>2.5587167308493974E-5</v>
      </c>
      <c r="M354">
        <f t="shared" si="79"/>
        <v>8.4164412482434781E-7</v>
      </c>
      <c r="N354">
        <f t="shared" si="78"/>
        <v>1.3046378263188718E-4</v>
      </c>
      <c r="O354">
        <f t="shared" si="80"/>
        <v>5.2156238363326723E-6</v>
      </c>
      <c r="P354">
        <f t="shared" si="81"/>
        <v>1.301394001588251E-3</v>
      </c>
      <c r="Q354">
        <f t="shared" si="82"/>
        <v>0.20172989881808503</v>
      </c>
      <c r="R354">
        <f t="shared" si="83"/>
        <v>8.0646693477015828E-3</v>
      </c>
    </row>
    <row r="355" spans="1:18" x14ac:dyDescent="0.3">
      <c r="A355" s="6">
        <v>11691318</v>
      </c>
      <c r="B355">
        <v>0.04</v>
      </c>
      <c r="C355">
        <v>0.5</v>
      </c>
      <c r="D355">
        <f t="shared" si="70"/>
        <v>3.9322010036047153</v>
      </c>
      <c r="E355">
        <f t="shared" si="71"/>
        <v>3.9322156412216098</v>
      </c>
      <c r="F355">
        <f t="shared" si="72"/>
        <v>3.9322156409691442</v>
      </c>
      <c r="G355">
        <f t="shared" si="73"/>
        <v>6.4673348494255226E-2</v>
      </c>
      <c r="H355">
        <f t="shared" si="74"/>
        <v>6.4802970632762288E-2</v>
      </c>
      <c r="I355">
        <f t="shared" si="75"/>
        <v>6.4677722473966734E-2</v>
      </c>
      <c r="J355">
        <f t="shared" si="76"/>
        <v>6.4673348494255226E-2</v>
      </c>
      <c r="K355">
        <v>6.4672506850130401E-2</v>
      </c>
      <c r="L355">
        <f t="shared" si="77"/>
        <v>2.5587167308493974E-5</v>
      </c>
      <c r="M355">
        <f t="shared" si="79"/>
        <v>8.4164412482434781E-7</v>
      </c>
      <c r="N355">
        <f t="shared" si="78"/>
        <v>1.3046378263188718E-4</v>
      </c>
      <c r="O355">
        <f t="shared" si="80"/>
        <v>5.2156238363326723E-6</v>
      </c>
      <c r="P355">
        <f t="shared" si="81"/>
        <v>1.301394001588251E-3</v>
      </c>
      <c r="Q355">
        <f t="shared" si="82"/>
        <v>0.20172989881808503</v>
      </c>
      <c r="R355">
        <f t="shared" si="83"/>
        <v>8.0646693477015828E-3</v>
      </c>
    </row>
    <row r="356" spans="1:18" x14ac:dyDescent="0.3">
      <c r="A356" s="6">
        <v>17096285</v>
      </c>
      <c r="B356">
        <v>0.04</v>
      </c>
      <c r="C356">
        <v>0.05</v>
      </c>
      <c r="D356">
        <f t="shared" si="70"/>
        <v>3.9322270729663402</v>
      </c>
      <c r="E356">
        <f t="shared" si="71"/>
        <v>3.9322370828870565</v>
      </c>
      <c r="F356">
        <f t="shared" si="72"/>
        <v>3.9322370827689874</v>
      </c>
      <c r="G356">
        <f t="shared" si="73"/>
        <v>6.467264319130249E-2</v>
      </c>
      <c r="H356">
        <f t="shared" si="74"/>
        <v>6.4802238252049893E-2</v>
      </c>
      <c r="I356">
        <f t="shared" si="75"/>
        <v>6.4675809329884815E-2</v>
      </c>
      <c r="J356">
        <f t="shared" si="76"/>
        <v>6.467264319130249E-2</v>
      </c>
      <c r="K356">
        <v>6.4671801679998656E-2</v>
      </c>
      <c r="L356">
        <f t="shared" si="77"/>
        <v>2.5583408338469837E-5</v>
      </c>
      <c r="M356">
        <f t="shared" si="79"/>
        <v>8.415113038340305E-7</v>
      </c>
      <c r="N356">
        <f t="shared" si="78"/>
        <v>1.3043657205123738E-4</v>
      </c>
      <c r="O356">
        <f t="shared" si="80"/>
        <v>4.0076498861590926E-6</v>
      </c>
      <c r="P356">
        <f t="shared" si="81"/>
        <v>1.3012028147876521E-3</v>
      </c>
      <c r="Q356">
        <f t="shared" si="82"/>
        <v>0.20169002356954296</v>
      </c>
      <c r="R356">
        <f t="shared" si="83"/>
        <v>6.1969046509470554E-3</v>
      </c>
    </row>
    <row r="357" spans="1:18" x14ac:dyDescent="0.3">
      <c r="A357" s="6">
        <v>17096285</v>
      </c>
      <c r="B357">
        <v>0.04</v>
      </c>
      <c r="C357">
        <v>0.1</v>
      </c>
      <c r="D357">
        <f t="shared" si="70"/>
        <v>3.9322270729663402</v>
      </c>
      <c r="E357">
        <f t="shared" si="71"/>
        <v>3.9322370828870565</v>
      </c>
      <c r="F357">
        <f t="shared" si="72"/>
        <v>3.9322370827689874</v>
      </c>
      <c r="G357">
        <f t="shared" si="73"/>
        <v>6.467264319130249E-2</v>
      </c>
      <c r="H357">
        <f t="shared" si="74"/>
        <v>6.4802238252049893E-2</v>
      </c>
      <c r="I357">
        <f t="shared" si="75"/>
        <v>6.4675809329884815E-2</v>
      </c>
      <c r="J357">
        <f t="shared" si="76"/>
        <v>6.467264319130249E-2</v>
      </c>
      <c r="K357">
        <v>6.4671801679998656E-2</v>
      </c>
      <c r="L357">
        <f t="shared" si="77"/>
        <v>2.5583408338469837E-5</v>
      </c>
      <c r="M357">
        <f t="shared" si="79"/>
        <v>8.415113038340305E-7</v>
      </c>
      <c r="N357">
        <f t="shared" si="78"/>
        <v>1.3043657205123738E-4</v>
      </c>
      <c r="O357">
        <f t="shared" si="80"/>
        <v>4.0076498861590926E-6</v>
      </c>
      <c r="P357">
        <f t="shared" si="81"/>
        <v>1.3012028147876521E-3</v>
      </c>
      <c r="Q357">
        <f t="shared" si="82"/>
        <v>0.20169002356954296</v>
      </c>
      <c r="R357">
        <f t="shared" si="83"/>
        <v>6.1969046509470554E-3</v>
      </c>
    </row>
    <row r="358" spans="1:18" x14ac:dyDescent="0.3">
      <c r="A358" s="6">
        <v>17096285</v>
      </c>
      <c r="B358">
        <v>0.04</v>
      </c>
      <c r="C358">
        <v>0.5</v>
      </c>
      <c r="D358">
        <f t="shared" si="70"/>
        <v>3.9322270729663402</v>
      </c>
      <c r="E358">
        <f t="shared" si="71"/>
        <v>3.9322370828870565</v>
      </c>
      <c r="F358">
        <f t="shared" si="72"/>
        <v>3.9322370827689874</v>
      </c>
      <c r="G358">
        <f t="shared" si="73"/>
        <v>6.467264319130249E-2</v>
      </c>
      <c r="H358">
        <f t="shared" si="74"/>
        <v>6.4802238252049893E-2</v>
      </c>
      <c r="I358">
        <f t="shared" si="75"/>
        <v>6.4675809329884815E-2</v>
      </c>
      <c r="J358">
        <f t="shared" si="76"/>
        <v>6.467264319130249E-2</v>
      </c>
      <c r="K358">
        <v>6.4671801679998656E-2</v>
      </c>
      <c r="L358">
        <f t="shared" si="77"/>
        <v>2.5583408338469837E-5</v>
      </c>
      <c r="M358">
        <f t="shared" si="79"/>
        <v>8.415113038340305E-7</v>
      </c>
      <c r="N358">
        <f t="shared" si="78"/>
        <v>1.3043657205123738E-4</v>
      </c>
      <c r="O358">
        <f t="shared" si="80"/>
        <v>4.0076498861590926E-6</v>
      </c>
      <c r="P358">
        <f t="shared" si="81"/>
        <v>1.3012028147876521E-3</v>
      </c>
      <c r="Q358">
        <f t="shared" si="82"/>
        <v>0.20169002356954296</v>
      </c>
      <c r="R358">
        <f t="shared" si="83"/>
        <v>6.1969046509470554E-3</v>
      </c>
    </row>
    <row r="359" spans="1:18" x14ac:dyDescent="0.3">
      <c r="A359" s="6">
        <v>25000000</v>
      </c>
      <c r="B359">
        <v>0.04</v>
      </c>
      <c r="C359">
        <v>0.05</v>
      </c>
      <c r="D359">
        <f t="shared" si="70"/>
        <v>3.9322449009841978</v>
      </c>
      <c r="E359">
        <f t="shared" si="71"/>
        <v>3.9322517462667208</v>
      </c>
      <c r="F359">
        <f t="shared" si="72"/>
        <v>3.9322517462115045</v>
      </c>
      <c r="G359">
        <f t="shared" si="73"/>
        <v>6.4672160861137057E-2</v>
      </c>
      <c r="H359">
        <f t="shared" si="74"/>
        <v>6.4801737407707394E-2</v>
      </c>
      <c r="I359">
        <f t="shared" si="75"/>
        <v>6.4674450323230492E-2</v>
      </c>
      <c r="J359">
        <f t="shared" si="76"/>
        <v>6.4672160861137057E-2</v>
      </c>
      <c r="K359">
        <v>6.4671319440655142E-2</v>
      </c>
      <c r="L359">
        <f t="shared" si="77"/>
        <v>2.5580837955452296E-5</v>
      </c>
      <c r="M359">
        <f t="shared" si="79"/>
        <v>8.4142048191460095E-7</v>
      </c>
      <c r="N359">
        <f t="shared" si="78"/>
        <v>1.304179670522515E-4</v>
      </c>
      <c r="O359">
        <f t="shared" si="80"/>
        <v>3.1308825753501024E-6</v>
      </c>
      <c r="P359">
        <f t="shared" si="81"/>
        <v>1.3010720813988036E-3</v>
      </c>
      <c r="Q359">
        <f t="shared" si="82"/>
        <v>0.20166275897916075</v>
      </c>
      <c r="R359">
        <f t="shared" si="83"/>
        <v>4.8412226662904552E-3</v>
      </c>
    </row>
    <row r="360" spans="1:18" x14ac:dyDescent="0.3">
      <c r="A360" s="6">
        <v>25000000</v>
      </c>
      <c r="B360">
        <v>0.04</v>
      </c>
      <c r="C360">
        <v>0.1</v>
      </c>
      <c r="D360">
        <f t="shared" si="70"/>
        <v>3.9322449009841978</v>
      </c>
      <c r="E360">
        <f t="shared" si="71"/>
        <v>3.9322517462667208</v>
      </c>
      <c r="F360">
        <f t="shared" si="72"/>
        <v>3.9322517462115045</v>
      </c>
      <c r="G360">
        <f t="shared" si="73"/>
        <v>6.4672160861137057E-2</v>
      </c>
      <c r="H360">
        <f t="shared" si="74"/>
        <v>6.4801737407707394E-2</v>
      </c>
      <c r="I360">
        <f t="shared" si="75"/>
        <v>6.4674450323230492E-2</v>
      </c>
      <c r="J360">
        <f t="shared" si="76"/>
        <v>6.4672160861137057E-2</v>
      </c>
      <c r="K360">
        <v>6.4671319440655142E-2</v>
      </c>
      <c r="L360">
        <f t="shared" si="77"/>
        <v>2.5580837955452296E-5</v>
      </c>
      <c r="M360">
        <f t="shared" si="79"/>
        <v>8.4142048191460095E-7</v>
      </c>
      <c r="N360">
        <f t="shared" si="78"/>
        <v>1.304179670522515E-4</v>
      </c>
      <c r="O360">
        <f t="shared" si="80"/>
        <v>3.1308825753501024E-6</v>
      </c>
      <c r="P360">
        <f t="shared" si="81"/>
        <v>1.3010720813988036E-3</v>
      </c>
      <c r="Q360">
        <f t="shared" si="82"/>
        <v>0.20166275897916075</v>
      </c>
      <c r="R360">
        <f t="shared" si="83"/>
        <v>4.8412226662904552E-3</v>
      </c>
    </row>
    <row r="361" spans="1:18" x14ac:dyDescent="0.3">
      <c r="A361" s="6">
        <v>25000000</v>
      </c>
      <c r="B361">
        <v>0.04</v>
      </c>
      <c r="C361">
        <v>0.5</v>
      </c>
      <c r="D361">
        <f t="shared" si="70"/>
        <v>3.9322449009841978</v>
      </c>
      <c r="E361">
        <f t="shared" si="71"/>
        <v>3.9322517462667208</v>
      </c>
      <c r="F361">
        <f t="shared" si="72"/>
        <v>3.9322517462115045</v>
      </c>
      <c r="G361">
        <f t="shared" si="73"/>
        <v>6.4672160861137057E-2</v>
      </c>
      <c r="H361">
        <f t="shared" si="74"/>
        <v>6.4801737407707394E-2</v>
      </c>
      <c r="I361">
        <f t="shared" si="75"/>
        <v>6.4674450323230492E-2</v>
      </c>
      <c r="J361">
        <f t="shared" si="76"/>
        <v>6.4672160861137057E-2</v>
      </c>
      <c r="K361">
        <v>6.4671319440655142E-2</v>
      </c>
      <c r="L361">
        <f t="shared" si="77"/>
        <v>2.5580837955452296E-5</v>
      </c>
      <c r="M361">
        <f t="shared" si="79"/>
        <v>8.4142048191460095E-7</v>
      </c>
      <c r="N361">
        <f t="shared" si="78"/>
        <v>1.304179670522515E-4</v>
      </c>
      <c r="O361">
        <f t="shared" si="80"/>
        <v>3.1308825753501024E-6</v>
      </c>
      <c r="P361">
        <f t="shared" si="81"/>
        <v>1.3010720813988036E-3</v>
      </c>
      <c r="Q361">
        <f t="shared" si="82"/>
        <v>0.20166275897916075</v>
      </c>
      <c r="R361">
        <f t="shared" si="83"/>
        <v>4.8412226662904552E-3</v>
      </c>
    </row>
    <row r="362" spans="1:18" x14ac:dyDescent="0.3">
      <c r="A362" s="7">
        <v>4000</v>
      </c>
      <c r="B362">
        <v>0.05</v>
      </c>
      <c r="C362">
        <v>0.05</v>
      </c>
      <c r="D362">
        <f t="shared" si="70"/>
        <v>3.5643210276488815</v>
      </c>
      <c r="E362">
        <f t="shared" si="71"/>
        <v>3.6054319925091014</v>
      </c>
      <c r="F362">
        <f t="shared" si="72"/>
        <v>3.6040104944206059</v>
      </c>
      <c r="G362">
        <f t="shared" si="73"/>
        <v>7.6986833338292052E-2</v>
      </c>
      <c r="H362">
        <f t="shared" si="74"/>
        <v>7.7634880095959563E-2</v>
      </c>
      <c r="I362">
        <f t="shared" si="75"/>
        <v>7.9382702563364896E-2</v>
      </c>
      <c r="J362">
        <f t="shared" si="76"/>
        <v>7.6986833338292052E-2</v>
      </c>
      <c r="K362">
        <v>7.6973696403671507E-2</v>
      </c>
      <c r="L362">
        <f t="shared" si="77"/>
        <v>3.1819833428547994E-4</v>
      </c>
      <c r="M362">
        <f t="shared" si="79"/>
        <v>1.3136934620544549E-5</v>
      </c>
      <c r="N362">
        <f t="shared" si="78"/>
        <v>6.6118369228805596E-4</v>
      </c>
      <c r="O362">
        <f t="shared" si="80"/>
        <v>2.4090061596933887E-3</v>
      </c>
      <c r="P362">
        <f t="shared" si="81"/>
        <v>1.7066784153967098E-2</v>
      </c>
      <c r="Q362">
        <f t="shared" si="82"/>
        <v>0.85897354964041805</v>
      </c>
      <c r="R362">
        <f t="shared" si="83"/>
        <v>3.1296485322205254</v>
      </c>
    </row>
    <row r="363" spans="1:18" x14ac:dyDescent="0.3">
      <c r="A363" s="7">
        <v>4000</v>
      </c>
      <c r="B363">
        <v>0.05</v>
      </c>
      <c r="C363">
        <v>0.1</v>
      </c>
      <c r="D363">
        <f t="shared" si="70"/>
        <v>3.5643210276488815</v>
      </c>
      <c r="E363">
        <f t="shared" si="71"/>
        <v>3.6054319925091014</v>
      </c>
      <c r="F363">
        <f t="shared" si="72"/>
        <v>3.6040104944206059</v>
      </c>
      <c r="G363">
        <f t="shared" si="73"/>
        <v>7.6986833338292052E-2</v>
      </c>
      <c r="H363">
        <f t="shared" si="74"/>
        <v>7.7634880095959563E-2</v>
      </c>
      <c r="I363">
        <f t="shared" si="75"/>
        <v>7.9382702563364896E-2</v>
      </c>
      <c r="J363">
        <f t="shared" si="76"/>
        <v>7.6986833338292052E-2</v>
      </c>
      <c r="K363">
        <v>7.6973696403671507E-2</v>
      </c>
      <c r="L363">
        <f t="shared" si="77"/>
        <v>3.1819833428547994E-4</v>
      </c>
      <c r="M363">
        <f t="shared" si="79"/>
        <v>1.3136934620544549E-5</v>
      </c>
      <c r="N363">
        <f t="shared" si="78"/>
        <v>6.6118369228805596E-4</v>
      </c>
      <c r="O363">
        <f t="shared" si="80"/>
        <v>2.4090061596933887E-3</v>
      </c>
      <c r="P363">
        <f t="shared" si="81"/>
        <v>1.7066784153967098E-2</v>
      </c>
      <c r="Q363">
        <f t="shared" si="82"/>
        <v>0.85897354964041805</v>
      </c>
      <c r="R363">
        <f t="shared" si="83"/>
        <v>3.1296485322205254</v>
      </c>
    </row>
    <row r="364" spans="1:18" x14ac:dyDescent="0.3">
      <c r="A364" s="7">
        <v>4000</v>
      </c>
      <c r="B364">
        <v>0.05</v>
      </c>
      <c r="C364">
        <v>0.5</v>
      </c>
      <c r="D364">
        <f t="shared" si="70"/>
        <v>3.5643210276488815</v>
      </c>
      <c r="E364">
        <f t="shared" si="71"/>
        <v>3.6054319925091014</v>
      </c>
      <c r="F364">
        <f t="shared" si="72"/>
        <v>3.6040104944206059</v>
      </c>
      <c r="G364">
        <f t="shared" si="73"/>
        <v>7.6986833338292052E-2</v>
      </c>
      <c r="H364">
        <f t="shared" si="74"/>
        <v>7.7634880095959563E-2</v>
      </c>
      <c r="I364">
        <f t="shared" si="75"/>
        <v>7.9382702563364896E-2</v>
      </c>
      <c r="J364">
        <f t="shared" si="76"/>
        <v>7.6986833338292052E-2</v>
      </c>
      <c r="K364">
        <v>7.6973696403671507E-2</v>
      </c>
      <c r="L364">
        <f t="shared" si="77"/>
        <v>3.1819833428547994E-4</v>
      </c>
      <c r="M364">
        <f t="shared" si="79"/>
        <v>1.3136934620544549E-5</v>
      </c>
      <c r="N364">
        <f t="shared" si="78"/>
        <v>6.6118369228805596E-4</v>
      </c>
      <c r="O364">
        <f t="shared" si="80"/>
        <v>2.4090061596933887E-3</v>
      </c>
      <c r="P364">
        <f t="shared" si="81"/>
        <v>1.7066784153967098E-2</v>
      </c>
      <c r="Q364">
        <f t="shared" si="82"/>
        <v>0.85897354964041805</v>
      </c>
      <c r="R364">
        <f t="shared" si="83"/>
        <v>3.1296485322205254</v>
      </c>
    </row>
    <row r="365" spans="1:18" x14ac:dyDescent="0.3">
      <c r="A365" s="7">
        <v>5849</v>
      </c>
      <c r="B365">
        <v>0.05</v>
      </c>
      <c r="C365">
        <v>0.05</v>
      </c>
      <c r="D365">
        <f t="shared" si="70"/>
        <v>3.6156935874832401</v>
      </c>
      <c r="E365">
        <f t="shared" si="71"/>
        <v>3.6440543699844379</v>
      </c>
      <c r="F365">
        <f t="shared" si="72"/>
        <v>3.6433529527458517</v>
      </c>
      <c r="G365">
        <f t="shared" si="73"/>
        <v>7.533442404837748E-2</v>
      </c>
      <c r="H365">
        <f t="shared" si="74"/>
        <v>7.5798954233044155E-2</v>
      </c>
      <c r="I365">
        <f t="shared" si="75"/>
        <v>7.7162689078415669E-2</v>
      </c>
      <c r="J365">
        <f t="shared" si="76"/>
        <v>7.533442404837748E-2</v>
      </c>
      <c r="K365">
        <v>7.5324639182836842E-2</v>
      </c>
      <c r="L365">
        <f t="shared" si="77"/>
        <v>2.4249071956994328E-4</v>
      </c>
      <c r="M365">
        <f t="shared" si="79"/>
        <v>9.7848655406379548E-6</v>
      </c>
      <c r="N365">
        <f t="shared" si="78"/>
        <v>4.7431505020731346E-4</v>
      </c>
      <c r="O365">
        <f t="shared" si="80"/>
        <v>1.8380498955788277E-3</v>
      </c>
      <c r="P365">
        <f t="shared" si="81"/>
        <v>1.299025876099715E-2</v>
      </c>
      <c r="Q365">
        <f t="shared" si="82"/>
        <v>0.62969442051491287</v>
      </c>
      <c r="R365">
        <f t="shared" si="83"/>
        <v>2.4401708597863925</v>
      </c>
    </row>
    <row r="366" spans="1:18" x14ac:dyDescent="0.3">
      <c r="A366" s="7">
        <v>5849</v>
      </c>
      <c r="B366">
        <v>0.05</v>
      </c>
      <c r="C366">
        <v>0.1</v>
      </c>
      <c r="D366">
        <f t="shared" si="70"/>
        <v>3.6156935874832401</v>
      </c>
      <c r="E366">
        <f t="shared" si="71"/>
        <v>3.6440543699844379</v>
      </c>
      <c r="F366">
        <f t="shared" si="72"/>
        <v>3.6433529527458517</v>
      </c>
      <c r="G366">
        <f t="shared" si="73"/>
        <v>7.533442404837748E-2</v>
      </c>
      <c r="H366">
        <f t="shared" si="74"/>
        <v>7.5798954233044155E-2</v>
      </c>
      <c r="I366">
        <f t="shared" si="75"/>
        <v>7.7162689078415669E-2</v>
      </c>
      <c r="J366">
        <f t="shared" si="76"/>
        <v>7.533442404837748E-2</v>
      </c>
      <c r="K366">
        <v>7.5324639182836842E-2</v>
      </c>
      <c r="L366">
        <f t="shared" si="77"/>
        <v>2.4249071956994328E-4</v>
      </c>
      <c r="M366">
        <f t="shared" si="79"/>
        <v>9.7848655406379548E-6</v>
      </c>
      <c r="N366">
        <f t="shared" si="78"/>
        <v>4.7431505020731346E-4</v>
      </c>
      <c r="O366">
        <f t="shared" si="80"/>
        <v>1.8380498955788277E-3</v>
      </c>
      <c r="P366">
        <f t="shared" si="81"/>
        <v>1.299025876099715E-2</v>
      </c>
      <c r="Q366">
        <f t="shared" si="82"/>
        <v>0.62969442051491287</v>
      </c>
      <c r="R366">
        <f t="shared" si="83"/>
        <v>2.4401708597863925</v>
      </c>
    </row>
    <row r="367" spans="1:18" x14ac:dyDescent="0.3">
      <c r="A367" s="7">
        <v>5849</v>
      </c>
      <c r="B367">
        <v>0.05</v>
      </c>
      <c r="C367">
        <v>0.5</v>
      </c>
      <c r="D367">
        <f t="shared" si="70"/>
        <v>3.6156935874832401</v>
      </c>
      <c r="E367">
        <f t="shared" si="71"/>
        <v>3.6440543699844379</v>
      </c>
      <c r="F367">
        <f t="shared" si="72"/>
        <v>3.6433529527458517</v>
      </c>
      <c r="G367">
        <f t="shared" si="73"/>
        <v>7.533442404837748E-2</v>
      </c>
      <c r="H367">
        <f t="shared" si="74"/>
        <v>7.5798954233044155E-2</v>
      </c>
      <c r="I367">
        <f t="shared" si="75"/>
        <v>7.7162689078415669E-2</v>
      </c>
      <c r="J367">
        <f t="shared" si="76"/>
        <v>7.533442404837748E-2</v>
      </c>
      <c r="K367">
        <v>7.5324639182836842E-2</v>
      </c>
      <c r="L367">
        <f t="shared" si="77"/>
        <v>2.4249071956994328E-4</v>
      </c>
      <c r="M367">
        <f t="shared" si="79"/>
        <v>9.7848655406379548E-6</v>
      </c>
      <c r="N367">
        <f t="shared" si="78"/>
        <v>4.7431505020731346E-4</v>
      </c>
      <c r="O367">
        <f t="shared" si="80"/>
        <v>1.8380498955788277E-3</v>
      </c>
      <c r="P367">
        <f t="shared" si="81"/>
        <v>1.299025876099715E-2</v>
      </c>
      <c r="Q367">
        <f t="shared" si="82"/>
        <v>0.62969442051491287</v>
      </c>
      <c r="R367">
        <f t="shared" si="83"/>
        <v>2.4401708597863925</v>
      </c>
    </row>
    <row r="368" spans="1:18" x14ac:dyDescent="0.3">
      <c r="A368" s="7">
        <v>8553</v>
      </c>
      <c r="B368">
        <v>0.05</v>
      </c>
      <c r="C368">
        <v>0.05</v>
      </c>
      <c r="D368">
        <f t="shared" si="70"/>
        <v>3.6526643882544318</v>
      </c>
      <c r="E368">
        <f t="shared" si="71"/>
        <v>3.6721609272893785</v>
      </c>
      <c r="F368">
        <f t="shared" si="72"/>
        <v>3.6718202663217823</v>
      </c>
      <c r="G368">
        <f t="shared" si="73"/>
        <v>7.4171282245943215E-2</v>
      </c>
      <c r="H368">
        <f t="shared" si="74"/>
        <v>7.4522019179357482E-2</v>
      </c>
      <c r="I368">
        <f t="shared" si="75"/>
        <v>7.5563206828454008E-2</v>
      </c>
      <c r="J368">
        <f t="shared" si="76"/>
        <v>7.4171282245943215E-2</v>
      </c>
      <c r="K368">
        <v>7.4163445724850535E-2</v>
      </c>
      <c r="L368">
        <f t="shared" si="77"/>
        <v>1.9737763845339984E-4</v>
      </c>
      <c r="M368">
        <f t="shared" si="79"/>
        <v>7.836521092680071E-6</v>
      </c>
      <c r="N368">
        <f t="shared" si="78"/>
        <v>3.5857345450694689E-4</v>
      </c>
      <c r="O368">
        <f t="shared" si="80"/>
        <v>1.3997611036034724E-3</v>
      </c>
      <c r="P368">
        <f t="shared" si="81"/>
        <v>1.0566554744171258E-2</v>
      </c>
      <c r="Q368">
        <f t="shared" si="82"/>
        <v>0.48349082354839518</v>
      </c>
      <c r="R368">
        <f t="shared" si="83"/>
        <v>1.8874003087675353</v>
      </c>
    </row>
    <row r="369" spans="1:18" x14ac:dyDescent="0.3">
      <c r="A369" s="7">
        <v>8553</v>
      </c>
      <c r="B369">
        <v>0.05</v>
      </c>
      <c r="C369">
        <v>0.1</v>
      </c>
      <c r="D369">
        <f t="shared" si="70"/>
        <v>3.6526643882544318</v>
      </c>
      <c r="E369">
        <f t="shared" si="71"/>
        <v>3.6721609272893785</v>
      </c>
      <c r="F369">
        <f t="shared" si="72"/>
        <v>3.6718202663217823</v>
      </c>
      <c r="G369">
        <f t="shared" si="73"/>
        <v>7.4171282245943215E-2</v>
      </c>
      <c r="H369">
        <f t="shared" si="74"/>
        <v>7.4522019179357482E-2</v>
      </c>
      <c r="I369">
        <f t="shared" si="75"/>
        <v>7.5563206828454008E-2</v>
      </c>
      <c r="J369">
        <f t="shared" si="76"/>
        <v>7.4171282245943215E-2</v>
      </c>
      <c r="K369">
        <v>7.4163445724850535E-2</v>
      </c>
      <c r="L369">
        <f t="shared" si="77"/>
        <v>1.9737763845339984E-4</v>
      </c>
      <c r="M369">
        <f t="shared" si="79"/>
        <v>7.836521092680071E-6</v>
      </c>
      <c r="N369">
        <f t="shared" si="78"/>
        <v>3.5857345450694689E-4</v>
      </c>
      <c r="O369">
        <f t="shared" si="80"/>
        <v>1.3997611036034724E-3</v>
      </c>
      <c r="P369">
        <f t="shared" si="81"/>
        <v>1.0566554744171258E-2</v>
      </c>
      <c r="Q369">
        <f t="shared" si="82"/>
        <v>0.48349082354839518</v>
      </c>
      <c r="R369">
        <f t="shared" si="83"/>
        <v>1.8874003087675353</v>
      </c>
    </row>
    <row r="370" spans="1:18" x14ac:dyDescent="0.3">
      <c r="A370" s="7">
        <v>8553</v>
      </c>
      <c r="B370">
        <v>0.05</v>
      </c>
      <c r="C370">
        <v>0.5</v>
      </c>
      <c r="D370">
        <f t="shared" si="70"/>
        <v>3.6526643882544318</v>
      </c>
      <c r="E370">
        <f t="shared" si="71"/>
        <v>3.6721609272893785</v>
      </c>
      <c r="F370">
        <f t="shared" si="72"/>
        <v>3.6718202663217823</v>
      </c>
      <c r="G370">
        <f t="shared" si="73"/>
        <v>7.4171282245943215E-2</v>
      </c>
      <c r="H370">
        <f t="shared" si="74"/>
        <v>7.4522019179357482E-2</v>
      </c>
      <c r="I370">
        <f t="shared" si="75"/>
        <v>7.5563206828454008E-2</v>
      </c>
      <c r="J370">
        <f t="shared" si="76"/>
        <v>7.4171282245943215E-2</v>
      </c>
      <c r="K370">
        <v>7.4163445724850535E-2</v>
      </c>
      <c r="L370">
        <f t="shared" si="77"/>
        <v>1.9737763845339984E-4</v>
      </c>
      <c r="M370">
        <f t="shared" si="79"/>
        <v>7.836521092680071E-6</v>
      </c>
      <c r="N370">
        <f t="shared" si="78"/>
        <v>3.5857345450694689E-4</v>
      </c>
      <c r="O370">
        <f t="shared" si="80"/>
        <v>1.3997611036034724E-3</v>
      </c>
      <c r="P370">
        <f t="shared" si="81"/>
        <v>1.0566554744171258E-2</v>
      </c>
      <c r="Q370">
        <f t="shared" si="82"/>
        <v>0.48349082354839518</v>
      </c>
      <c r="R370">
        <f t="shared" si="83"/>
        <v>1.8874003087675353</v>
      </c>
    </row>
    <row r="371" spans="1:18" x14ac:dyDescent="0.3">
      <c r="A371" s="7">
        <v>12508</v>
      </c>
      <c r="B371">
        <v>0.05</v>
      </c>
      <c r="C371">
        <v>0.05</v>
      </c>
      <c r="D371">
        <f t="shared" si="70"/>
        <v>3.6788889068680852</v>
      </c>
      <c r="E371">
        <f t="shared" si="71"/>
        <v>3.6922628821342727</v>
      </c>
      <c r="F371">
        <f t="shared" si="72"/>
        <v>3.6920993318797155</v>
      </c>
      <c r="G371">
        <f t="shared" si="73"/>
        <v>7.3358895125249374E-2</v>
      </c>
      <c r="H371">
        <f t="shared" si="74"/>
        <v>7.3637940798160842E-2</v>
      </c>
      <c r="I371">
        <f t="shared" si="75"/>
        <v>7.4414559947196229E-2</v>
      </c>
      <c r="J371">
        <f t="shared" si="76"/>
        <v>7.3358895125249374E-2</v>
      </c>
      <c r="K371">
        <v>7.3352237670978745E-2</v>
      </c>
      <c r="L371">
        <f t="shared" si="77"/>
        <v>1.6959277240813364E-4</v>
      </c>
      <c r="M371">
        <f t="shared" si="79"/>
        <v>6.6574542706282491E-6</v>
      </c>
      <c r="N371">
        <f t="shared" si="78"/>
        <v>2.8570312718209645E-4</v>
      </c>
      <c r="O371">
        <f t="shared" si="80"/>
        <v>1.0623222762174839E-3</v>
      </c>
      <c r="P371">
        <f t="shared" si="81"/>
        <v>9.0760070612845405E-3</v>
      </c>
      <c r="Q371">
        <f t="shared" si="82"/>
        <v>0.38949476696759683</v>
      </c>
      <c r="R371">
        <f t="shared" si="83"/>
        <v>1.4482479470940306</v>
      </c>
    </row>
    <row r="372" spans="1:18" x14ac:dyDescent="0.3">
      <c r="A372" s="7">
        <v>12508</v>
      </c>
      <c r="B372">
        <v>0.05</v>
      </c>
      <c r="C372">
        <v>0.1</v>
      </c>
      <c r="D372">
        <f t="shared" si="70"/>
        <v>3.6788889068680852</v>
      </c>
      <c r="E372">
        <f t="shared" si="71"/>
        <v>3.6922628821342727</v>
      </c>
      <c r="F372">
        <f t="shared" si="72"/>
        <v>3.6920993318797155</v>
      </c>
      <c r="G372">
        <f t="shared" si="73"/>
        <v>7.3358895125249374E-2</v>
      </c>
      <c r="H372">
        <f t="shared" si="74"/>
        <v>7.3637940798160842E-2</v>
      </c>
      <c r="I372">
        <f t="shared" si="75"/>
        <v>7.4414559947196229E-2</v>
      </c>
      <c r="J372">
        <f t="shared" si="76"/>
        <v>7.3358895125249374E-2</v>
      </c>
      <c r="K372">
        <v>7.3352237670978745E-2</v>
      </c>
      <c r="L372">
        <f t="shared" si="77"/>
        <v>1.6959277240813364E-4</v>
      </c>
      <c r="M372">
        <f t="shared" si="79"/>
        <v>6.6574542706282491E-6</v>
      </c>
      <c r="N372">
        <f t="shared" si="78"/>
        <v>2.8570312718209645E-4</v>
      </c>
      <c r="O372">
        <f t="shared" si="80"/>
        <v>1.0623222762174839E-3</v>
      </c>
      <c r="P372">
        <f t="shared" si="81"/>
        <v>9.0760070612845405E-3</v>
      </c>
      <c r="Q372">
        <f t="shared" si="82"/>
        <v>0.38949476696759683</v>
      </c>
      <c r="R372">
        <f t="shared" si="83"/>
        <v>1.4482479470940306</v>
      </c>
    </row>
    <row r="373" spans="1:18" x14ac:dyDescent="0.3">
      <c r="A373" s="7">
        <v>12508</v>
      </c>
      <c r="B373">
        <v>0.05</v>
      </c>
      <c r="C373">
        <v>0.5</v>
      </c>
      <c r="D373">
        <f t="shared" si="70"/>
        <v>3.6788889068680852</v>
      </c>
      <c r="E373">
        <f t="shared" si="71"/>
        <v>3.6922628821342727</v>
      </c>
      <c r="F373">
        <f t="shared" si="72"/>
        <v>3.6920993318797155</v>
      </c>
      <c r="G373">
        <f t="shared" si="73"/>
        <v>7.3358895125249374E-2</v>
      </c>
      <c r="H373">
        <f t="shared" si="74"/>
        <v>7.3637940798160842E-2</v>
      </c>
      <c r="I373">
        <f t="shared" si="75"/>
        <v>7.4414559947196229E-2</v>
      </c>
      <c r="J373">
        <f t="shared" si="76"/>
        <v>7.3358895125249374E-2</v>
      </c>
      <c r="K373">
        <v>7.3352237670978745E-2</v>
      </c>
      <c r="L373">
        <f t="shared" si="77"/>
        <v>1.6959277240813364E-4</v>
      </c>
      <c r="M373">
        <f t="shared" si="79"/>
        <v>6.6574542706282491E-6</v>
      </c>
      <c r="N373">
        <f t="shared" si="78"/>
        <v>2.8570312718209645E-4</v>
      </c>
      <c r="O373">
        <f t="shared" si="80"/>
        <v>1.0623222762174839E-3</v>
      </c>
      <c r="P373">
        <f t="shared" si="81"/>
        <v>9.0760070612845405E-3</v>
      </c>
      <c r="Q373">
        <f t="shared" si="82"/>
        <v>0.38949476696759683</v>
      </c>
      <c r="R373">
        <f t="shared" si="83"/>
        <v>1.4482479470940306</v>
      </c>
    </row>
    <row r="374" spans="1:18" x14ac:dyDescent="0.3">
      <c r="A374" s="7">
        <v>18290</v>
      </c>
      <c r="B374">
        <v>0.05</v>
      </c>
      <c r="C374">
        <v>0.05</v>
      </c>
      <c r="D374">
        <f t="shared" si="70"/>
        <v>3.6972842218313291</v>
      </c>
      <c r="E374">
        <f t="shared" si="71"/>
        <v>3.7064479299135185</v>
      </c>
      <c r="F374">
        <f t="shared" si="72"/>
        <v>3.7063700276533242</v>
      </c>
      <c r="G374">
        <f t="shared" si="73"/>
        <v>7.2795124932611519E-2</v>
      </c>
      <c r="H374">
        <f t="shared" si="74"/>
        <v>7.3028274513346578E-2</v>
      </c>
      <c r="I374">
        <f t="shared" si="75"/>
        <v>7.3592270693765616E-2</v>
      </c>
      <c r="J374">
        <f t="shared" si="76"/>
        <v>7.2795124932611519E-2</v>
      </c>
      <c r="K374">
        <v>7.2789204420158585E-2</v>
      </c>
      <c r="L374">
        <f t="shared" si="77"/>
        <v>1.5201228197181393E-4</v>
      </c>
      <c r="M374">
        <f t="shared" si="79"/>
        <v>5.9205124529337905E-6</v>
      </c>
      <c r="N374">
        <f t="shared" si="78"/>
        <v>2.3907009318799299E-4</v>
      </c>
      <c r="O374">
        <f t="shared" si="80"/>
        <v>8.0306627360703098E-4</v>
      </c>
      <c r="P374">
        <f t="shared" si="81"/>
        <v>8.1337782162846876E-3</v>
      </c>
      <c r="Q374">
        <f t="shared" si="82"/>
        <v>0.32844169007263363</v>
      </c>
      <c r="R374">
        <f t="shared" si="83"/>
        <v>1.1032766191144494</v>
      </c>
    </row>
    <row r="375" spans="1:18" x14ac:dyDescent="0.3">
      <c r="A375" s="7">
        <v>18290</v>
      </c>
      <c r="B375">
        <v>0.05</v>
      </c>
      <c r="C375">
        <v>0.1</v>
      </c>
      <c r="D375">
        <f t="shared" si="70"/>
        <v>3.6972842218313291</v>
      </c>
      <c r="E375">
        <f t="shared" si="71"/>
        <v>3.7064479299135185</v>
      </c>
      <c r="F375">
        <f t="shared" si="72"/>
        <v>3.7063700276533242</v>
      </c>
      <c r="G375">
        <f t="shared" si="73"/>
        <v>7.2795124932611519E-2</v>
      </c>
      <c r="H375">
        <f t="shared" si="74"/>
        <v>7.3028274513346578E-2</v>
      </c>
      <c r="I375">
        <f t="shared" si="75"/>
        <v>7.3592270693765616E-2</v>
      </c>
      <c r="J375">
        <f t="shared" si="76"/>
        <v>7.2795124932611519E-2</v>
      </c>
      <c r="K375">
        <v>7.2789204420158585E-2</v>
      </c>
      <c r="L375">
        <f t="shared" si="77"/>
        <v>1.5201228197181393E-4</v>
      </c>
      <c r="M375">
        <f t="shared" si="79"/>
        <v>5.9205124529337905E-6</v>
      </c>
      <c r="N375">
        <f t="shared" si="78"/>
        <v>2.3907009318799299E-4</v>
      </c>
      <c r="O375">
        <f t="shared" si="80"/>
        <v>8.0306627360703098E-4</v>
      </c>
      <c r="P375">
        <f t="shared" si="81"/>
        <v>8.1337782162846876E-3</v>
      </c>
      <c r="Q375">
        <f t="shared" si="82"/>
        <v>0.32844169007263363</v>
      </c>
      <c r="R375">
        <f t="shared" si="83"/>
        <v>1.1032766191144494</v>
      </c>
    </row>
    <row r="376" spans="1:18" x14ac:dyDescent="0.3">
      <c r="A376" s="7">
        <v>18290</v>
      </c>
      <c r="B376">
        <v>0.05</v>
      </c>
      <c r="C376">
        <v>0.5</v>
      </c>
      <c r="D376">
        <f t="shared" si="70"/>
        <v>3.6972842218313291</v>
      </c>
      <c r="E376">
        <f t="shared" si="71"/>
        <v>3.7064479299135185</v>
      </c>
      <c r="F376">
        <f t="shared" si="72"/>
        <v>3.7063700276533242</v>
      </c>
      <c r="G376">
        <f t="shared" si="73"/>
        <v>7.2795124932611519E-2</v>
      </c>
      <c r="H376">
        <f t="shared" si="74"/>
        <v>7.3028274513346578E-2</v>
      </c>
      <c r="I376">
        <f t="shared" si="75"/>
        <v>7.3592270693765616E-2</v>
      </c>
      <c r="J376">
        <f t="shared" si="76"/>
        <v>7.2795124932611519E-2</v>
      </c>
      <c r="K376">
        <v>7.2789204420158585E-2</v>
      </c>
      <c r="L376">
        <f t="shared" si="77"/>
        <v>1.5201228197181393E-4</v>
      </c>
      <c r="M376">
        <f t="shared" si="79"/>
        <v>5.9205124529337905E-6</v>
      </c>
      <c r="N376">
        <f t="shared" si="78"/>
        <v>2.3907009318799299E-4</v>
      </c>
      <c r="O376">
        <f t="shared" si="80"/>
        <v>8.0306627360703098E-4</v>
      </c>
      <c r="P376">
        <f t="shared" si="81"/>
        <v>8.1337782162846876E-3</v>
      </c>
      <c r="Q376">
        <f t="shared" si="82"/>
        <v>0.32844169007263363</v>
      </c>
      <c r="R376">
        <f t="shared" si="83"/>
        <v>1.1032766191144494</v>
      </c>
    </row>
    <row r="377" spans="1:18" x14ac:dyDescent="0.3">
      <c r="A377" s="7">
        <v>26746</v>
      </c>
      <c r="B377">
        <v>0.05</v>
      </c>
      <c r="C377">
        <v>0.05</v>
      </c>
      <c r="D377">
        <f t="shared" si="70"/>
        <v>3.7100936134926523</v>
      </c>
      <c r="E377">
        <f t="shared" si="71"/>
        <v>3.7163676200979974</v>
      </c>
      <c r="F377">
        <f t="shared" si="72"/>
        <v>3.7163307266923988</v>
      </c>
      <c r="G377">
        <f t="shared" si="73"/>
        <v>7.2405446718468242E-2</v>
      </c>
      <c r="H377">
        <f t="shared" si="74"/>
        <v>7.2608751349284809E-2</v>
      </c>
      <c r="I377">
        <f t="shared" si="75"/>
        <v>7.300461265894842E-2</v>
      </c>
      <c r="J377">
        <f t="shared" si="76"/>
        <v>7.2405446718468242E-2</v>
      </c>
      <c r="K377">
        <v>7.2399998800669788E-2</v>
      </c>
      <c r="L377">
        <f t="shared" si="77"/>
        <v>1.4064182405704173E-4</v>
      </c>
      <c r="M377">
        <f t="shared" si="79"/>
        <v>5.4479177984539939E-6</v>
      </c>
      <c r="N377">
        <f t="shared" si="78"/>
        <v>2.0875254861502102E-4</v>
      </c>
      <c r="O377">
        <f t="shared" si="80"/>
        <v>6.0461385827863257E-4</v>
      </c>
      <c r="P377">
        <f t="shared" si="81"/>
        <v>7.5247484650560435E-3</v>
      </c>
      <c r="Q377">
        <f t="shared" si="82"/>
        <v>0.28833225424458131</v>
      </c>
      <c r="R377">
        <f t="shared" si="83"/>
        <v>0.83510202803075073</v>
      </c>
    </row>
    <row r="378" spans="1:18" x14ac:dyDescent="0.3">
      <c r="A378" s="7">
        <v>26746</v>
      </c>
      <c r="B378">
        <v>0.05</v>
      </c>
      <c r="C378">
        <v>0.1</v>
      </c>
      <c r="D378">
        <f t="shared" si="70"/>
        <v>3.7100936134926523</v>
      </c>
      <c r="E378">
        <f t="shared" si="71"/>
        <v>3.7163676200979974</v>
      </c>
      <c r="F378">
        <f t="shared" si="72"/>
        <v>3.7163307266923988</v>
      </c>
      <c r="G378">
        <f t="shared" si="73"/>
        <v>7.2405446718468242E-2</v>
      </c>
      <c r="H378">
        <f t="shared" si="74"/>
        <v>7.2608751349284809E-2</v>
      </c>
      <c r="I378">
        <f t="shared" si="75"/>
        <v>7.300461265894842E-2</v>
      </c>
      <c r="J378">
        <f t="shared" si="76"/>
        <v>7.2405446718468242E-2</v>
      </c>
      <c r="K378">
        <v>7.2399998800669788E-2</v>
      </c>
      <c r="L378">
        <f t="shared" si="77"/>
        <v>1.4064182405704173E-4</v>
      </c>
      <c r="M378">
        <f t="shared" si="79"/>
        <v>5.4479177984539939E-6</v>
      </c>
      <c r="N378">
        <f t="shared" si="78"/>
        <v>2.0875254861502102E-4</v>
      </c>
      <c r="O378">
        <f t="shared" si="80"/>
        <v>6.0461385827863257E-4</v>
      </c>
      <c r="P378">
        <f t="shared" si="81"/>
        <v>7.5247484650560435E-3</v>
      </c>
      <c r="Q378">
        <f t="shared" si="82"/>
        <v>0.28833225424458131</v>
      </c>
      <c r="R378">
        <f t="shared" si="83"/>
        <v>0.83510202803075073</v>
      </c>
    </row>
    <row r="379" spans="1:18" x14ac:dyDescent="0.3">
      <c r="A379" s="7">
        <v>26746</v>
      </c>
      <c r="B379">
        <v>0.05</v>
      </c>
      <c r="C379">
        <v>0.5</v>
      </c>
      <c r="D379">
        <f t="shared" si="70"/>
        <v>3.7100936134926523</v>
      </c>
      <c r="E379">
        <f t="shared" si="71"/>
        <v>3.7163676200979974</v>
      </c>
      <c r="F379">
        <f t="shared" si="72"/>
        <v>3.7163307266923988</v>
      </c>
      <c r="G379">
        <f t="shared" si="73"/>
        <v>7.2405446718468242E-2</v>
      </c>
      <c r="H379">
        <f t="shared" si="74"/>
        <v>7.2608751349284809E-2</v>
      </c>
      <c r="I379">
        <f t="shared" si="75"/>
        <v>7.300461265894842E-2</v>
      </c>
      <c r="J379">
        <f t="shared" si="76"/>
        <v>7.2405446718468242E-2</v>
      </c>
      <c r="K379">
        <v>7.2399998800669788E-2</v>
      </c>
      <c r="L379">
        <f t="shared" si="77"/>
        <v>1.4064182405704173E-4</v>
      </c>
      <c r="M379">
        <f t="shared" si="79"/>
        <v>5.4479177984539939E-6</v>
      </c>
      <c r="N379">
        <f t="shared" si="78"/>
        <v>2.0875254861502102E-4</v>
      </c>
      <c r="O379">
        <f t="shared" si="80"/>
        <v>6.0461385827863257E-4</v>
      </c>
      <c r="P379">
        <f t="shared" si="81"/>
        <v>7.5247484650560435E-3</v>
      </c>
      <c r="Q379">
        <f t="shared" si="82"/>
        <v>0.28833225424458131</v>
      </c>
      <c r="R379">
        <f t="shared" si="83"/>
        <v>0.83510202803075073</v>
      </c>
    </row>
    <row r="380" spans="1:18" x14ac:dyDescent="0.3">
      <c r="A380" s="7">
        <v>39110</v>
      </c>
      <c r="B380">
        <v>0.05</v>
      </c>
      <c r="C380">
        <v>0.05</v>
      </c>
      <c r="D380">
        <f t="shared" si="70"/>
        <v>3.7189625192442519</v>
      </c>
      <c r="E380">
        <f t="shared" si="71"/>
        <v>3.7232563391105034</v>
      </c>
      <c r="F380">
        <f t="shared" si="72"/>
        <v>3.7232389343580037</v>
      </c>
      <c r="G380">
        <f t="shared" si="73"/>
        <v>7.2137015217383332E-2</v>
      </c>
      <c r="H380">
        <f t="shared" si="74"/>
        <v>7.2320665226065395E-2</v>
      </c>
      <c r="I380">
        <f t="shared" si="75"/>
        <v>7.2585401327757537E-2</v>
      </c>
      <c r="J380">
        <f t="shared" si="76"/>
        <v>7.2137015217383332E-2</v>
      </c>
      <c r="K380">
        <v>7.2131876058458153E-2</v>
      </c>
      <c r="L380">
        <f t="shared" si="77"/>
        <v>1.3316951526798348E-4</v>
      </c>
      <c r="M380">
        <f t="shared" si="79"/>
        <v>5.1391589251797987E-6</v>
      </c>
      <c r="N380">
        <f t="shared" si="78"/>
        <v>1.8878916760724229E-4</v>
      </c>
      <c r="O380">
        <f t="shared" si="80"/>
        <v>4.5352526929938464E-4</v>
      </c>
      <c r="P380">
        <f t="shared" si="81"/>
        <v>7.124671096887661E-3</v>
      </c>
      <c r="Q380">
        <f t="shared" si="82"/>
        <v>0.26172779348514524</v>
      </c>
      <c r="R380">
        <f t="shared" si="83"/>
        <v>0.6287445912703451</v>
      </c>
    </row>
    <row r="381" spans="1:18" x14ac:dyDescent="0.3">
      <c r="A381" s="7">
        <v>39110</v>
      </c>
      <c r="B381">
        <v>0.05</v>
      </c>
      <c r="C381">
        <v>0.1</v>
      </c>
      <c r="D381">
        <f t="shared" si="70"/>
        <v>3.7189625192442519</v>
      </c>
      <c r="E381">
        <f t="shared" si="71"/>
        <v>3.7232563391105034</v>
      </c>
      <c r="F381">
        <f t="shared" si="72"/>
        <v>3.7232389343580037</v>
      </c>
      <c r="G381">
        <f t="shared" si="73"/>
        <v>7.2137015217383332E-2</v>
      </c>
      <c r="H381">
        <f t="shared" si="74"/>
        <v>7.2320665226065395E-2</v>
      </c>
      <c r="I381">
        <f t="shared" si="75"/>
        <v>7.2585401327757537E-2</v>
      </c>
      <c r="J381">
        <f t="shared" si="76"/>
        <v>7.2137015217383332E-2</v>
      </c>
      <c r="K381">
        <v>7.2131876058458153E-2</v>
      </c>
      <c r="L381">
        <f t="shared" si="77"/>
        <v>1.3316951526798348E-4</v>
      </c>
      <c r="M381">
        <f t="shared" si="79"/>
        <v>5.1391589251797987E-6</v>
      </c>
      <c r="N381">
        <f t="shared" si="78"/>
        <v>1.8878916760724229E-4</v>
      </c>
      <c r="O381">
        <f t="shared" si="80"/>
        <v>4.5352526929938464E-4</v>
      </c>
      <c r="P381">
        <f t="shared" si="81"/>
        <v>7.124671096887661E-3</v>
      </c>
      <c r="Q381">
        <f t="shared" si="82"/>
        <v>0.26172779348514524</v>
      </c>
      <c r="R381">
        <f t="shared" si="83"/>
        <v>0.6287445912703451</v>
      </c>
    </row>
    <row r="382" spans="1:18" x14ac:dyDescent="0.3">
      <c r="A382" s="7">
        <v>39110</v>
      </c>
      <c r="B382">
        <v>0.05</v>
      </c>
      <c r="C382">
        <v>0.5</v>
      </c>
      <c r="D382">
        <f t="shared" si="70"/>
        <v>3.7189625192442519</v>
      </c>
      <c r="E382">
        <f t="shared" si="71"/>
        <v>3.7232563391105034</v>
      </c>
      <c r="F382">
        <f t="shared" si="72"/>
        <v>3.7232389343580037</v>
      </c>
      <c r="G382">
        <f t="shared" si="73"/>
        <v>7.2137015217383332E-2</v>
      </c>
      <c r="H382">
        <f t="shared" si="74"/>
        <v>7.2320665226065395E-2</v>
      </c>
      <c r="I382">
        <f t="shared" si="75"/>
        <v>7.2585401327757537E-2</v>
      </c>
      <c r="J382">
        <f t="shared" si="76"/>
        <v>7.2137015217383332E-2</v>
      </c>
      <c r="K382">
        <v>7.2131876058458153E-2</v>
      </c>
      <c r="L382">
        <f t="shared" si="77"/>
        <v>1.3316951526798348E-4</v>
      </c>
      <c r="M382">
        <f t="shared" si="79"/>
        <v>5.1391589251797987E-6</v>
      </c>
      <c r="N382">
        <f t="shared" si="78"/>
        <v>1.8878916760724229E-4</v>
      </c>
      <c r="O382">
        <f t="shared" si="80"/>
        <v>4.5352526929938464E-4</v>
      </c>
      <c r="P382">
        <f t="shared" si="81"/>
        <v>7.124671096887661E-3</v>
      </c>
      <c r="Q382">
        <f t="shared" si="82"/>
        <v>0.26172779348514524</v>
      </c>
      <c r="R382">
        <f t="shared" si="83"/>
        <v>0.6287445912703451</v>
      </c>
    </row>
    <row r="383" spans="1:18" x14ac:dyDescent="0.3">
      <c r="A383" s="7">
        <v>57191</v>
      </c>
      <c r="B383">
        <v>0.05</v>
      </c>
      <c r="C383">
        <v>0.05</v>
      </c>
      <c r="D383">
        <f t="shared" si="70"/>
        <v>3.7250805599882804</v>
      </c>
      <c r="E383">
        <f t="shared" si="71"/>
        <v>3.7280183099800879</v>
      </c>
      <c r="F383">
        <f t="shared" si="72"/>
        <v>3.7280101218962689</v>
      </c>
      <c r="G383">
        <f t="shared" si="73"/>
        <v>7.1952490203682329E-2</v>
      </c>
      <c r="H383">
        <f t="shared" si="74"/>
        <v>7.2123060755187818E-2</v>
      </c>
      <c r="I383">
        <f t="shared" si="75"/>
        <v>7.228665918005063E-2</v>
      </c>
      <c r="J383">
        <f t="shared" si="76"/>
        <v>7.1952490203682329E-2</v>
      </c>
      <c r="K383">
        <v>7.1947555573187591E-2</v>
      </c>
      <c r="L383">
        <f t="shared" si="77"/>
        <v>1.2819970109578804E-4</v>
      </c>
      <c r="M383">
        <f t="shared" si="79"/>
        <v>4.9346304947378572E-6</v>
      </c>
      <c r="N383">
        <f t="shared" si="78"/>
        <v>1.755051820002268E-4</v>
      </c>
      <c r="O383">
        <f t="shared" si="80"/>
        <v>3.3910360686303931E-4</v>
      </c>
      <c r="P383">
        <f t="shared" si="81"/>
        <v>6.8586492694921054E-3</v>
      </c>
      <c r="Q383">
        <f t="shared" si="82"/>
        <v>0.24393487812340858</v>
      </c>
      <c r="R383">
        <f t="shared" si="83"/>
        <v>0.47132053919203853</v>
      </c>
    </row>
    <row r="384" spans="1:18" x14ac:dyDescent="0.3">
      <c r="A384" s="7">
        <v>57191</v>
      </c>
      <c r="B384">
        <v>0.05</v>
      </c>
      <c r="C384">
        <v>0.1</v>
      </c>
      <c r="D384">
        <f t="shared" si="70"/>
        <v>3.7250805599882804</v>
      </c>
      <c r="E384">
        <f t="shared" si="71"/>
        <v>3.7280183099800879</v>
      </c>
      <c r="F384">
        <f t="shared" si="72"/>
        <v>3.7280101218962689</v>
      </c>
      <c r="G384">
        <f t="shared" si="73"/>
        <v>7.1952490203682329E-2</v>
      </c>
      <c r="H384">
        <f t="shared" si="74"/>
        <v>7.2123060755187818E-2</v>
      </c>
      <c r="I384">
        <f t="shared" si="75"/>
        <v>7.228665918005063E-2</v>
      </c>
      <c r="J384">
        <f t="shared" si="76"/>
        <v>7.1952490203682329E-2</v>
      </c>
      <c r="K384">
        <v>7.1947555573187591E-2</v>
      </c>
      <c r="L384">
        <f t="shared" si="77"/>
        <v>1.2819970109578804E-4</v>
      </c>
      <c r="M384">
        <f t="shared" si="79"/>
        <v>4.9346304947378572E-6</v>
      </c>
      <c r="N384">
        <f t="shared" si="78"/>
        <v>1.755051820002268E-4</v>
      </c>
      <c r="O384">
        <f t="shared" si="80"/>
        <v>3.3910360686303931E-4</v>
      </c>
      <c r="P384">
        <f t="shared" si="81"/>
        <v>6.8586492694921054E-3</v>
      </c>
      <c r="Q384">
        <f t="shared" si="82"/>
        <v>0.24393487812340858</v>
      </c>
      <c r="R384">
        <f t="shared" si="83"/>
        <v>0.47132053919203853</v>
      </c>
    </row>
    <row r="385" spans="1:18" x14ac:dyDescent="0.3">
      <c r="A385" s="7">
        <v>57191</v>
      </c>
      <c r="B385">
        <v>0.05</v>
      </c>
      <c r="C385">
        <v>0.5</v>
      </c>
      <c r="D385">
        <f t="shared" si="70"/>
        <v>3.7250805599882804</v>
      </c>
      <c r="E385">
        <f t="shared" si="71"/>
        <v>3.7280183099800879</v>
      </c>
      <c r="F385">
        <f t="shared" si="72"/>
        <v>3.7280101218962689</v>
      </c>
      <c r="G385">
        <f t="shared" si="73"/>
        <v>7.1952490203682329E-2</v>
      </c>
      <c r="H385">
        <f t="shared" si="74"/>
        <v>7.2123060755187818E-2</v>
      </c>
      <c r="I385">
        <f t="shared" si="75"/>
        <v>7.228665918005063E-2</v>
      </c>
      <c r="J385">
        <f t="shared" si="76"/>
        <v>7.1952490203682329E-2</v>
      </c>
      <c r="K385">
        <v>7.1947555573187591E-2</v>
      </c>
      <c r="L385">
        <f t="shared" si="77"/>
        <v>1.2819970109578804E-4</v>
      </c>
      <c r="M385">
        <f t="shared" si="79"/>
        <v>4.9346304947378572E-6</v>
      </c>
      <c r="N385">
        <f t="shared" si="78"/>
        <v>1.755051820002268E-4</v>
      </c>
      <c r="O385">
        <f t="shared" si="80"/>
        <v>3.3910360686303931E-4</v>
      </c>
      <c r="P385">
        <f t="shared" si="81"/>
        <v>6.8586492694921054E-3</v>
      </c>
      <c r="Q385">
        <f t="shared" si="82"/>
        <v>0.24393487812340858</v>
      </c>
      <c r="R385">
        <f t="shared" si="83"/>
        <v>0.47132053919203853</v>
      </c>
    </row>
    <row r="386" spans="1:18" x14ac:dyDescent="0.3">
      <c r="A386" s="7">
        <v>83631</v>
      </c>
      <c r="B386">
        <v>0.05</v>
      </c>
      <c r="C386">
        <v>0.05</v>
      </c>
      <c r="D386">
        <f t="shared" ref="D386:D449" si="84">-2*LOG10(B386/3.7 + 12/A386)</f>
        <v>3.7292893190897289</v>
      </c>
      <c r="E386">
        <f t="shared" ref="E386:E449" si="85">-2*LOG10(B386/3.7 + 2.51*D386/A386)</f>
        <v>3.7312989346559777</v>
      </c>
      <c r="F386">
        <f t="shared" ref="F386:F449" si="86">-2*LOG10(B386/3.7 + 2.51*E386/A386)</f>
        <v>3.7312950897809269</v>
      </c>
      <c r="G386">
        <f t="shared" ref="G386:G449" si="87">1/POWER(D386 - POWER(E386-D386, 2)/(F386-2*E386+D386), 2)</f>
        <v>7.1825855102044672E-2</v>
      </c>
      <c r="H386">
        <f t="shared" ref="H386:H449" si="88">1/POWER(-1.8*LOG10(POWER(B386/3.7,1.11) + 6.9/A386), 2)</f>
        <v>7.1987654192768549E-2</v>
      </c>
      <c r="I386">
        <f t="shared" ref="I386:I449" si="89">0.25/POWER(LOG10(B386/3.7 + 5.74/POWER(A386,0.9)), 2)</f>
        <v>7.2073970737926041E-2</v>
      </c>
      <c r="J386">
        <f t="shared" ref="J386:J449" si="90">G386</f>
        <v>7.1825855102044672E-2</v>
      </c>
      <c r="K386">
        <v>7.1821057268311797E-2</v>
      </c>
      <c r="L386">
        <f t="shared" ref="L386:L449" si="91">1/SQRT(K386) + 2*LOG10(B386/3.7 + 2.51/(A386*SQRT(K386)))</f>
        <v>1.2486647795784123E-4</v>
      </c>
      <c r="M386">
        <f t="shared" si="79"/>
        <v>4.7978337328752341E-6</v>
      </c>
      <c r="N386">
        <f t="shared" ref="N386:N449" si="92">H386-K386</f>
        <v>1.6659692445675223E-4</v>
      </c>
      <c r="O386">
        <f t="shared" si="80"/>
        <v>2.5291346961424377E-4</v>
      </c>
      <c r="P386">
        <f t="shared" si="81"/>
        <v>6.6802605187936837E-3</v>
      </c>
      <c r="Q386">
        <f t="shared" si="82"/>
        <v>0.23196111390336849</v>
      </c>
      <c r="R386">
        <f t="shared" si="83"/>
        <v>0.35214389655863759</v>
      </c>
    </row>
    <row r="387" spans="1:18" x14ac:dyDescent="0.3">
      <c r="A387" s="7">
        <v>83631</v>
      </c>
      <c r="B387">
        <v>0.05</v>
      </c>
      <c r="C387">
        <v>0.1</v>
      </c>
      <c r="D387">
        <f t="shared" si="84"/>
        <v>3.7292893190897289</v>
      </c>
      <c r="E387">
        <f t="shared" si="85"/>
        <v>3.7312989346559777</v>
      </c>
      <c r="F387">
        <f t="shared" si="86"/>
        <v>3.7312950897809269</v>
      </c>
      <c r="G387">
        <f t="shared" si="87"/>
        <v>7.1825855102044672E-2</v>
      </c>
      <c r="H387">
        <f t="shared" si="88"/>
        <v>7.1987654192768549E-2</v>
      </c>
      <c r="I387">
        <f t="shared" si="89"/>
        <v>7.2073970737926041E-2</v>
      </c>
      <c r="J387">
        <f t="shared" si="90"/>
        <v>7.1825855102044672E-2</v>
      </c>
      <c r="K387">
        <v>7.1821057268311797E-2</v>
      </c>
      <c r="L387">
        <f t="shared" si="91"/>
        <v>1.2486647795784123E-4</v>
      </c>
      <c r="M387">
        <f t="shared" ref="M387:M450" si="93">G387-K387</f>
        <v>4.7978337328752341E-6</v>
      </c>
      <c r="N387">
        <f t="shared" si="92"/>
        <v>1.6659692445675223E-4</v>
      </c>
      <c r="O387">
        <f t="shared" ref="O387:O450" si="94">I387-K387</f>
        <v>2.5291346961424377E-4</v>
      </c>
      <c r="P387">
        <f t="shared" ref="P387:P450" si="95">100*(ABS(G387-K387))/K387</f>
        <v>6.6802605187936837E-3</v>
      </c>
      <c r="Q387">
        <f t="shared" ref="Q387:Q450" si="96">100*(ABS(H387-K387)/K387)</f>
        <v>0.23196111390336849</v>
      </c>
      <c r="R387">
        <f t="shared" ref="R387:R450" si="97">100*ABS(I387-K387)/K387</f>
        <v>0.35214389655863759</v>
      </c>
    </row>
    <row r="388" spans="1:18" x14ac:dyDescent="0.3">
      <c r="A388" s="7">
        <v>83631</v>
      </c>
      <c r="B388">
        <v>0.05</v>
      </c>
      <c r="C388">
        <v>0.5</v>
      </c>
      <c r="D388">
        <f t="shared" si="84"/>
        <v>3.7292893190897289</v>
      </c>
      <c r="E388">
        <f t="shared" si="85"/>
        <v>3.7312989346559777</v>
      </c>
      <c r="F388">
        <f t="shared" si="86"/>
        <v>3.7312950897809269</v>
      </c>
      <c r="G388">
        <f t="shared" si="87"/>
        <v>7.1825855102044672E-2</v>
      </c>
      <c r="H388">
        <f t="shared" si="88"/>
        <v>7.1987654192768549E-2</v>
      </c>
      <c r="I388">
        <f t="shared" si="89"/>
        <v>7.2073970737926041E-2</v>
      </c>
      <c r="J388">
        <f t="shared" si="90"/>
        <v>7.1825855102044672E-2</v>
      </c>
      <c r="K388">
        <v>7.1821057268311797E-2</v>
      </c>
      <c r="L388">
        <f t="shared" si="91"/>
        <v>1.2486647795784123E-4</v>
      </c>
      <c r="M388">
        <f t="shared" si="93"/>
        <v>4.7978337328752341E-6</v>
      </c>
      <c r="N388">
        <f t="shared" si="92"/>
        <v>1.6659692445675223E-4</v>
      </c>
      <c r="O388">
        <f t="shared" si="94"/>
        <v>2.5291346961424377E-4</v>
      </c>
      <c r="P388">
        <f t="shared" si="95"/>
        <v>6.6802605187936837E-3</v>
      </c>
      <c r="Q388">
        <f t="shared" si="96"/>
        <v>0.23196111390336849</v>
      </c>
      <c r="R388">
        <f t="shared" si="97"/>
        <v>0.35214389655863759</v>
      </c>
    </row>
    <row r="389" spans="1:18" x14ac:dyDescent="0.3">
      <c r="A389" s="7">
        <v>122294</v>
      </c>
      <c r="B389">
        <v>0.05</v>
      </c>
      <c r="C389">
        <v>0.05</v>
      </c>
      <c r="D389">
        <f t="shared" si="84"/>
        <v>3.7321792376309384</v>
      </c>
      <c r="E389">
        <f t="shared" si="85"/>
        <v>3.733553805619175</v>
      </c>
      <c r="F389">
        <f t="shared" si="86"/>
        <v>3.7335520024953333</v>
      </c>
      <c r="G389">
        <f t="shared" si="87"/>
        <v>7.1739044830109261E-2</v>
      </c>
      <c r="H389">
        <f t="shared" si="88"/>
        <v>7.1894927591884081E-2</v>
      </c>
      <c r="I389">
        <f t="shared" si="89"/>
        <v>7.1922645828635098E-2</v>
      </c>
      <c r="J389">
        <f t="shared" si="90"/>
        <v>7.1739044830109261E-2</v>
      </c>
      <c r="K389">
        <v>7.1734339118947055E-2</v>
      </c>
      <c r="L389">
        <f t="shared" si="91"/>
        <v>1.2261753320963464E-4</v>
      </c>
      <c r="M389">
        <f t="shared" si="93"/>
        <v>4.7057111622061942E-6</v>
      </c>
      <c r="N389">
        <f t="shared" si="92"/>
        <v>1.6058847293702605E-4</v>
      </c>
      <c r="O389">
        <f t="shared" si="94"/>
        <v>1.8830670968804364E-4</v>
      </c>
      <c r="P389">
        <f t="shared" si="95"/>
        <v>6.559914289310409E-3</v>
      </c>
      <c r="Q389">
        <f t="shared" si="96"/>
        <v>0.22386555018056911</v>
      </c>
      <c r="R389">
        <f t="shared" si="97"/>
        <v>0.26250567301637906</v>
      </c>
    </row>
    <row r="390" spans="1:18" x14ac:dyDescent="0.3">
      <c r="A390" s="7">
        <v>122294</v>
      </c>
      <c r="B390">
        <v>0.05</v>
      </c>
      <c r="C390">
        <v>0.1</v>
      </c>
      <c r="D390">
        <f t="shared" si="84"/>
        <v>3.7321792376309384</v>
      </c>
      <c r="E390">
        <f t="shared" si="85"/>
        <v>3.733553805619175</v>
      </c>
      <c r="F390">
        <f t="shared" si="86"/>
        <v>3.7335520024953333</v>
      </c>
      <c r="G390">
        <f t="shared" si="87"/>
        <v>7.1739044830109261E-2</v>
      </c>
      <c r="H390">
        <f t="shared" si="88"/>
        <v>7.1894927591884081E-2</v>
      </c>
      <c r="I390">
        <f t="shared" si="89"/>
        <v>7.1922645828635098E-2</v>
      </c>
      <c r="J390">
        <f t="shared" si="90"/>
        <v>7.1739044830109261E-2</v>
      </c>
      <c r="K390">
        <v>7.1734339118947055E-2</v>
      </c>
      <c r="L390">
        <f t="shared" si="91"/>
        <v>1.2261753320963464E-4</v>
      </c>
      <c r="M390">
        <f t="shared" si="93"/>
        <v>4.7057111622061942E-6</v>
      </c>
      <c r="N390">
        <f t="shared" si="92"/>
        <v>1.6058847293702605E-4</v>
      </c>
      <c r="O390">
        <f t="shared" si="94"/>
        <v>1.8830670968804364E-4</v>
      </c>
      <c r="P390">
        <f t="shared" si="95"/>
        <v>6.559914289310409E-3</v>
      </c>
      <c r="Q390">
        <f t="shared" si="96"/>
        <v>0.22386555018056911</v>
      </c>
      <c r="R390">
        <f t="shared" si="97"/>
        <v>0.26250567301637906</v>
      </c>
    </row>
    <row r="391" spans="1:18" x14ac:dyDescent="0.3">
      <c r="A391" s="7">
        <v>122294</v>
      </c>
      <c r="B391">
        <v>0.05</v>
      </c>
      <c r="C391">
        <v>0.5</v>
      </c>
      <c r="D391">
        <f t="shared" si="84"/>
        <v>3.7321792376309384</v>
      </c>
      <c r="E391">
        <f t="shared" si="85"/>
        <v>3.733553805619175</v>
      </c>
      <c r="F391">
        <f t="shared" si="86"/>
        <v>3.7335520024953333</v>
      </c>
      <c r="G391">
        <f t="shared" si="87"/>
        <v>7.1739044830109261E-2</v>
      </c>
      <c r="H391">
        <f t="shared" si="88"/>
        <v>7.1894927591884081E-2</v>
      </c>
      <c r="I391">
        <f t="shared" si="89"/>
        <v>7.1922645828635098E-2</v>
      </c>
      <c r="J391">
        <f t="shared" si="90"/>
        <v>7.1739044830109261E-2</v>
      </c>
      <c r="K391">
        <v>7.1734339118947055E-2</v>
      </c>
      <c r="L391">
        <f t="shared" si="91"/>
        <v>1.2261753320963464E-4</v>
      </c>
      <c r="M391">
        <f t="shared" si="93"/>
        <v>4.7057111622061942E-6</v>
      </c>
      <c r="N391">
        <f t="shared" si="92"/>
        <v>1.6058847293702605E-4</v>
      </c>
      <c r="O391">
        <f t="shared" si="94"/>
        <v>1.8830670968804364E-4</v>
      </c>
      <c r="P391">
        <f t="shared" si="95"/>
        <v>6.559914289310409E-3</v>
      </c>
      <c r="Q391">
        <f t="shared" si="96"/>
        <v>0.22386555018056911</v>
      </c>
      <c r="R391">
        <f t="shared" si="97"/>
        <v>0.26250567301637906</v>
      </c>
    </row>
    <row r="392" spans="1:18" x14ac:dyDescent="0.3">
      <c r="A392" s="7">
        <v>178831</v>
      </c>
      <c r="B392">
        <v>0.05</v>
      </c>
      <c r="C392">
        <v>0.05</v>
      </c>
      <c r="D392">
        <f t="shared" si="84"/>
        <v>3.7341610627955522</v>
      </c>
      <c r="E392">
        <f t="shared" si="85"/>
        <v>3.7351011960041922</v>
      </c>
      <c r="F392">
        <f t="shared" si="86"/>
        <v>3.7351003511436964</v>
      </c>
      <c r="G392">
        <f t="shared" si="87"/>
        <v>7.167957980657777E-2</v>
      </c>
      <c r="H392">
        <f t="shared" si="88"/>
        <v>7.1831455380298059E-2</v>
      </c>
      <c r="I392">
        <f t="shared" si="89"/>
        <v>7.1815028790044047E-2</v>
      </c>
      <c r="J392">
        <f t="shared" si="90"/>
        <v>7.167957980657777E-2</v>
      </c>
      <c r="K392">
        <v>7.1674936430544914E-2</v>
      </c>
      <c r="L392">
        <f t="shared" si="91"/>
        <v>1.2109379559754885E-4</v>
      </c>
      <c r="M392">
        <f t="shared" si="93"/>
        <v>4.6433760328562501E-6</v>
      </c>
      <c r="N392">
        <f t="shared" si="92"/>
        <v>1.5651894975314551E-4</v>
      </c>
      <c r="O392">
        <f t="shared" si="94"/>
        <v>1.4009235949913323E-4</v>
      </c>
      <c r="P392">
        <f t="shared" si="95"/>
        <v>6.4783817943889158E-3</v>
      </c>
      <c r="Q392">
        <f t="shared" si="96"/>
        <v>0.21837333599146877</v>
      </c>
      <c r="R392">
        <f t="shared" si="97"/>
        <v>0.19545515695697446</v>
      </c>
    </row>
    <row r="393" spans="1:18" x14ac:dyDescent="0.3">
      <c r="A393" s="7">
        <v>178831</v>
      </c>
      <c r="B393">
        <v>0.05</v>
      </c>
      <c r="C393">
        <v>0.1</v>
      </c>
      <c r="D393">
        <f t="shared" si="84"/>
        <v>3.7341610627955522</v>
      </c>
      <c r="E393">
        <f t="shared" si="85"/>
        <v>3.7351011960041922</v>
      </c>
      <c r="F393">
        <f t="shared" si="86"/>
        <v>3.7351003511436964</v>
      </c>
      <c r="G393">
        <f t="shared" si="87"/>
        <v>7.167957980657777E-2</v>
      </c>
      <c r="H393">
        <f t="shared" si="88"/>
        <v>7.1831455380298059E-2</v>
      </c>
      <c r="I393">
        <f t="shared" si="89"/>
        <v>7.1815028790044047E-2</v>
      </c>
      <c r="J393">
        <f t="shared" si="90"/>
        <v>7.167957980657777E-2</v>
      </c>
      <c r="K393">
        <v>7.1674936430544914E-2</v>
      </c>
      <c r="L393">
        <f t="shared" si="91"/>
        <v>1.2109379559754885E-4</v>
      </c>
      <c r="M393">
        <f t="shared" si="93"/>
        <v>4.6433760328562501E-6</v>
      </c>
      <c r="N393">
        <f t="shared" si="92"/>
        <v>1.5651894975314551E-4</v>
      </c>
      <c r="O393">
        <f t="shared" si="94"/>
        <v>1.4009235949913323E-4</v>
      </c>
      <c r="P393">
        <f t="shared" si="95"/>
        <v>6.4783817943889158E-3</v>
      </c>
      <c r="Q393">
        <f t="shared" si="96"/>
        <v>0.21837333599146877</v>
      </c>
      <c r="R393">
        <f t="shared" si="97"/>
        <v>0.19545515695697446</v>
      </c>
    </row>
    <row r="394" spans="1:18" x14ac:dyDescent="0.3">
      <c r="A394" s="7">
        <v>178831</v>
      </c>
      <c r="B394">
        <v>0.05</v>
      </c>
      <c r="C394">
        <v>0.5</v>
      </c>
      <c r="D394">
        <f t="shared" si="84"/>
        <v>3.7341610627955522</v>
      </c>
      <c r="E394">
        <f t="shared" si="85"/>
        <v>3.7351011960041922</v>
      </c>
      <c r="F394">
        <f t="shared" si="86"/>
        <v>3.7351003511436964</v>
      </c>
      <c r="G394">
        <f t="shared" si="87"/>
        <v>7.167957980657777E-2</v>
      </c>
      <c r="H394">
        <f t="shared" si="88"/>
        <v>7.1831455380298059E-2</v>
      </c>
      <c r="I394">
        <f t="shared" si="89"/>
        <v>7.1815028790044047E-2</v>
      </c>
      <c r="J394">
        <f t="shared" si="90"/>
        <v>7.167957980657777E-2</v>
      </c>
      <c r="K394">
        <v>7.1674936430544914E-2</v>
      </c>
      <c r="L394">
        <f t="shared" si="91"/>
        <v>1.2109379559754885E-4</v>
      </c>
      <c r="M394">
        <f t="shared" si="93"/>
        <v>4.6433760328562501E-6</v>
      </c>
      <c r="N394">
        <f t="shared" si="92"/>
        <v>1.5651894975314551E-4</v>
      </c>
      <c r="O394">
        <f t="shared" si="94"/>
        <v>1.4009235949913323E-4</v>
      </c>
      <c r="P394">
        <f t="shared" si="95"/>
        <v>6.4783817943889158E-3</v>
      </c>
      <c r="Q394">
        <f t="shared" si="96"/>
        <v>0.21837333599146877</v>
      </c>
      <c r="R394">
        <f t="shared" si="97"/>
        <v>0.19545515695697446</v>
      </c>
    </row>
    <row r="395" spans="1:18" x14ac:dyDescent="0.3">
      <c r="A395" s="7">
        <v>261506</v>
      </c>
      <c r="B395">
        <v>0.05</v>
      </c>
      <c r="C395">
        <v>0.05</v>
      </c>
      <c r="D395">
        <f t="shared" si="84"/>
        <v>3.735518954871361</v>
      </c>
      <c r="E395">
        <f t="shared" si="85"/>
        <v>3.7361619259473962</v>
      </c>
      <c r="F395">
        <f t="shared" si="86"/>
        <v>3.7361615303270019</v>
      </c>
      <c r="G395">
        <f t="shared" si="87"/>
        <v>7.1638867413344146E-2</v>
      </c>
      <c r="H395">
        <f t="shared" si="88"/>
        <v>7.1788020862979279E-2</v>
      </c>
      <c r="I395">
        <f t="shared" si="89"/>
        <v>7.1738520152598698E-2</v>
      </c>
      <c r="J395">
        <f t="shared" si="90"/>
        <v>7.1638867413344146E-2</v>
      </c>
      <c r="K395">
        <v>7.1634266356615267E-2</v>
      </c>
      <c r="L395">
        <f t="shared" si="91"/>
        <v>1.2005840935458423E-4</v>
      </c>
      <c r="M395">
        <f t="shared" si="93"/>
        <v>4.6010567288784499E-6</v>
      </c>
      <c r="N395">
        <f t="shared" si="92"/>
        <v>1.5375450636401222E-4</v>
      </c>
      <c r="O395">
        <f t="shared" si="94"/>
        <v>1.0425379598343054E-4</v>
      </c>
      <c r="P395">
        <f t="shared" si="95"/>
        <v>6.4229829701516195E-3</v>
      </c>
      <c r="Q395">
        <f t="shared" si="96"/>
        <v>0.21463820903613309</v>
      </c>
      <c r="R395">
        <f t="shared" si="97"/>
        <v>0.14553620953473048</v>
      </c>
    </row>
    <row r="396" spans="1:18" x14ac:dyDescent="0.3">
      <c r="A396" s="7">
        <v>261506</v>
      </c>
      <c r="B396">
        <v>0.05</v>
      </c>
      <c r="C396">
        <v>0.1</v>
      </c>
      <c r="D396">
        <f t="shared" si="84"/>
        <v>3.735518954871361</v>
      </c>
      <c r="E396">
        <f t="shared" si="85"/>
        <v>3.7361619259473962</v>
      </c>
      <c r="F396">
        <f t="shared" si="86"/>
        <v>3.7361615303270019</v>
      </c>
      <c r="G396">
        <f t="shared" si="87"/>
        <v>7.1638867413344146E-2</v>
      </c>
      <c r="H396">
        <f t="shared" si="88"/>
        <v>7.1788020862979279E-2</v>
      </c>
      <c r="I396">
        <f t="shared" si="89"/>
        <v>7.1738520152598698E-2</v>
      </c>
      <c r="J396">
        <f t="shared" si="90"/>
        <v>7.1638867413344146E-2</v>
      </c>
      <c r="K396">
        <v>7.1634266356615267E-2</v>
      </c>
      <c r="L396">
        <f t="shared" si="91"/>
        <v>1.2005840935458423E-4</v>
      </c>
      <c r="M396">
        <f t="shared" si="93"/>
        <v>4.6010567288784499E-6</v>
      </c>
      <c r="N396">
        <f t="shared" si="92"/>
        <v>1.5375450636401222E-4</v>
      </c>
      <c r="O396">
        <f t="shared" si="94"/>
        <v>1.0425379598343054E-4</v>
      </c>
      <c r="P396">
        <f t="shared" si="95"/>
        <v>6.4229829701516195E-3</v>
      </c>
      <c r="Q396">
        <f t="shared" si="96"/>
        <v>0.21463820903613309</v>
      </c>
      <c r="R396">
        <f t="shared" si="97"/>
        <v>0.14553620953473048</v>
      </c>
    </row>
    <row r="397" spans="1:18" x14ac:dyDescent="0.3">
      <c r="A397" s="7">
        <v>261506</v>
      </c>
      <c r="B397">
        <v>0.05</v>
      </c>
      <c r="C397">
        <v>0.5</v>
      </c>
      <c r="D397">
        <f t="shared" si="84"/>
        <v>3.735518954871361</v>
      </c>
      <c r="E397">
        <f t="shared" si="85"/>
        <v>3.7361619259473962</v>
      </c>
      <c r="F397">
        <f t="shared" si="86"/>
        <v>3.7361615303270019</v>
      </c>
      <c r="G397">
        <f t="shared" si="87"/>
        <v>7.1638867413344146E-2</v>
      </c>
      <c r="H397">
        <f t="shared" si="88"/>
        <v>7.1788020862979279E-2</v>
      </c>
      <c r="I397">
        <f t="shared" si="89"/>
        <v>7.1738520152598698E-2</v>
      </c>
      <c r="J397">
        <f t="shared" si="90"/>
        <v>7.1638867413344146E-2</v>
      </c>
      <c r="K397">
        <v>7.1634266356615267E-2</v>
      </c>
      <c r="L397">
        <f t="shared" si="91"/>
        <v>1.2005840935458423E-4</v>
      </c>
      <c r="M397">
        <f t="shared" si="93"/>
        <v>4.6010567288784499E-6</v>
      </c>
      <c r="N397">
        <f t="shared" si="92"/>
        <v>1.5375450636401222E-4</v>
      </c>
      <c r="O397">
        <f t="shared" si="94"/>
        <v>1.0425379598343054E-4</v>
      </c>
      <c r="P397">
        <f t="shared" si="95"/>
        <v>6.4229829701516195E-3</v>
      </c>
      <c r="Q397">
        <f t="shared" si="96"/>
        <v>0.21463820903613309</v>
      </c>
      <c r="R397">
        <f t="shared" si="97"/>
        <v>0.14553620953473048</v>
      </c>
    </row>
    <row r="398" spans="1:18" x14ac:dyDescent="0.3">
      <c r="A398" s="7">
        <v>382401</v>
      </c>
      <c r="B398">
        <v>0.05</v>
      </c>
      <c r="C398">
        <v>0.05</v>
      </c>
      <c r="D398">
        <f t="shared" si="84"/>
        <v>3.7364487668250854</v>
      </c>
      <c r="E398">
        <f t="shared" si="85"/>
        <v>3.736888492386587</v>
      </c>
      <c r="F398">
        <f t="shared" si="86"/>
        <v>3.736888307206228</v>
      </c>
      <c r="G398">
        <f t="shared" si="87"/>
        <v>7.1611004446440044E-2</v>
      </c>
      <c r="H398">
        <f t="shared" si="88"/>
        <v>7.1758304941495168E-2</v>
      </c>
      <c r="I398">
        <f t="shared" si="89"/>
        <v>7.1684141386010883E-2</v>
      </c>
      <c r="J398">
        <f t="shared" si="90"/>
        <v>7.1611004446440044E-2</v>
      </c>
      <c r="K398">
        <v>7.1606432185429392E-2</v>
      </c>
      <c r="L398">
        <f t="shared" si="91"/>
        <v>1.1935346255009804E-4</v>
      </c>
      <c r="M398">
        <f t="shared" si="93"/>
        <v>4.5722610106518902E-6</v>
      </c>
      <c r="N398">
        <f t="shared" si="92"/>
        <v>1.5187275606577677E-4</v>
      </c>
      <c r="O398">
        <f t="shared" si="94"/>
        <v>7.7709200581491111E-5</v>
      </c>
      <c r="P398">
        <f t="shared" si="95"/>
        <v>6.385265780051338E-3</v>
      </c>
      <c r="Q398">
        <f t="shared" si="96"/>
        <v>0.21209373436242804</v>
      </c>
      <c r="R398">
        <f t="shared" si="97"/>
        <v>0.1085226539150257</v>
      </c>
    </row>
    <row r="399" spans="1:18" x14ac:dyDescent="0.3">
      <c r="A399" s="7">
        <v>382401</v>
      </c>
      <c r="B399">
        <v>0.05</v>
      </c>
      <c r="C399">
        <v>0.1</v>
      </c>
      <c r="D399">
        <f t="shared" si="84"/>
        <v>3.7364487668250854</v>
      </c>
      <c r="E399">
        <f t="shared" si="85"/>
        <v>3.736888492386587</v>
      </c>
      <c r="F399">
        <f t="shared" si="86"/>
        <v>3.736888307206228</v>
      </c>
      <c r="G399">
        <f t="shared" si="87"/>
        <v>7.1611004446440044E-2</v>
      </c>
      <c r="H399">
        <f t="shared" si="88"/>
        <v>7.1758304941495168E-2</v>
      </c>
      <c r="I399">
        <f t="shared" si="89"/>
        <v>7.1684141386010883E-2</v>
      </c>
      <c r="J399">
        <f t="shared" si="90"/>
        <v>7.1611004446440044E-2</v>
      </c>
      <c r="K399">
        <v>7.1606432185429392E-2</v>
      </c>
      <c r="L399">
        <f t="shared" si="91"/>
        <v>1.1935346255009804E-4</v>
      </c>
      <c r="M399">
        <f t="shared" si="93"/>
        <v>4.5722610106518902E-6</v>
      </c>
      <c r="N399">
        <f t="shared" si="92"/>
        <v>1.5187275606577677E-4</v>
      </c>
      <c r="O399">
        <f t="shared" si="94"/>
        <v>7.7709200581491111E-5</v>
      </c>
      <c r="P399">
        <f t="shared" si="95"/>
        <v>6.385265780051338E-3</v>
      </c>
      <c r="Q399">
        <f t="shared" si="96"/>
        <v>0.21209373436242804</v>
      </c>
      <c r="R399">
        <f t="shared" si="97"/>
        <v>0.1085226539150257</v>
      </c>
    </row>
    <row r="400" spans="1:18" x14ac:dyDescent="0.3">
      <c r="A400" s="7">
        <v>382401</v>
      </c>
      <c r="B400">
        <v>0.05</v>
      </c>
      <c r="C400">
        <v>0.5</v>
      </c>
      <c r="D400">
        <f t="shared" si="84"/>
        <v>3.7364487668250854</v>
      </c>
      <c r="E400">
        <f t="shared" si="85"/>
        <v>3.736888492386587</v>
      </c>
      <c r="F400">
        <f t="shared" si="86"/>
        <v>3.736888307206228</v>
      </c>
      <c r="G400">
        <f t="shared" si="87"/>
        <v>7.1611004446440044E-2</v>
      </c>
      <c r="H400">
        <f t="shared" si="88"/>
        <v>7.1758304941495168E-2</v>
      </c>
      <c r="I400">
        <f t="shared" si="89"/>
        <v>7.1684141386010883E-2</v>
      </c>
      <c r="J400">
        <f t="shared" si="90"/>
        <v>7.1611004446440044E-2</v>
      </c>
      <c r="K400">
        <v>7.1606432185429392E-2</v>
      </c>
      <c r="L400">
        <f t="shared" si="91"/>
        <v>1.1935346255009804E-4</v>
      </c>
      <c r="M400">
        <f t="shared" si="93"/>
        <v>4.5722610106518902E-6</v>
      </c>
      <c r="N400">
        <f t="shared" si="92"/>
        <v>1.5187275606577677E-4</v>
      </c>
      <c r="O400">
        <f t="shared" si="94"/>
        <v>7.7709200581491111E-5</v>
      </c>
      <c r="P400">
        <f t="shared" si="95"/>
        <v>6.385265780051338E-3</v>
      </c>
      <c r="Q400">
        <f t="shared" si="96"/>
        <v>0.21209373436242804</v>
      </c>
      <c r="R400">
        <f t="shared" si="97"/>
        <v>0.1085226539150257</v>
      </c>
    </row>
    <row r="401" spans="1:18" x14ac:dyDescent="0.3">
      <c r="A401" s="7">
        <v>559187</v>
      </c>
      <c r="B401">
        <v>0.05</v>
      </c>
      <c r="C401">
        <v>0.05</v>
      </c>
      <c r="D401">
        <f t="shared" si="84"/>
        <v>3.7370851970813592</v>
      </c>
      <c r="E401">
        <f t="shared" si="85"/>
        <v>3.7373859171486536</v>
      </c>
      <c r="F401">
        <f t="shared" si="86"/>
        <v>3.7373858304951137</v>
      </c>
      <c r="G401">
        <f t="shared" si="87"/>
        <v>7.1591939908362878E-2</v>
      </c>
      <c r="H401">
        <f t="shared" si="88"/>
        <v>7.1737977265068698E-2</v>
      </c>
      <c r="I401">
        <f t="shared" si="89"/>
        <v>7.1645497537047687E-2</v>
      </c>
      <c r="J401">
        <f t="shared" si="90"/>
        <v>7.1591939908362878E-2</v>
      </c>
      <c r="K401">
        <v>7.1587387272155606E-2</v>
      </c>
      <c r="L401">
        <f t="shared" si="91"/>
        <v>1.1887282824840639E-4</v>
      </c>
      <c r="M401">
        <f t="shared" si="93"/>
        <v>4.5526362072723092E-6</v>
      </c>
      <c r="N401">
        <f t="shared" si="92"/>
        <v>1.5058999291309161E-4</v>
      </c>
      <c r="O401">
        <f t="shared" si="94"/>
        <v>5.8110264892080599E-5</v>
      </c>
      <c r="P401">
        <f t="shared" si="95"/>
        <v>6.359550726393234E-3</v>
      </c>
      <c r="Q401">
        <f t="shared" si="96"/>
        <v>0.21035827490195974</v>
      </c>
      <c r="R401">
        <f t="shared" si="97"/>
        <v>8.1173887058011096E-2</v>
      </c>
    </row>
    <row r="402" spans="1:18" x14ac:dyDescent="0.3">
      <c r="A402" s="7">
        <v>559187</v>
      </c>
      <c r="B402">
        <v>0.05</v>
      </c>
      <c r="C402">
        <v>0.1</v>
      </c>
      <c r="D402">
        <f t="shared" si="84"/>
        <v>3.7370851970813592</v>
      </c>
      <c r="E402">
        <f t="shared" si="85"/>
        <v>3.7373859171486536</v>
      </c>
      <c r="F402">
        <f t="shared" si="86"/>
        <v>3.7373858304951137</v>
      </c>
      <c r="G402">
        <f t="shared" si="87"/>
        <v>7.1591939908362878E-2</v>
      </c>
      <c r="H402">
        <f t="shared" si="88"/>
        <v>7.1737977265068698E-2</v>
      </c>
      <c r="I402">
        <f t="shared" si="89"/>
        <v>7.1645497537047687E-2</v>
      </c>
      <c r="J402">
        <f t="shared" si="90"/>
        <v>7.1591939908362878E-2</v>
      </c>
      <c r="K402">
        <v>7.1587387272155606E-2</v>
      </c>
      <c r="L402">
        <f t="shared" si="91"/>
        <v>1.1887282824840639E-4</v>
      </c>
      <c r="M402">
        <f t="shared" si="93"/>
        <v>4.5526362072723092E-6</v>
      </c>
      <c r="N402">
        <f t="shared" si="92"/>
        <v>1.5058999291309161E-4</v>
      </c>
      <c r="O402">
        <f t="shared" si="94"/>
        <v>5.8110264892080599E-5</v>
      </c>
      <c r="P402">
        <f t="shared" si="95"/>
        <v>6.359550726393234E-3</v>
      </c>
      <c r="Q402">
        <f t="shared" si="96"/>
        <v>0.21035827490195974</v>
      </c>
      <c r="R402">
        <f t="shared" si="97"/>
        <v>8.1173887058011096E-2</v>
      </c>
    </row>
    <row r="403" spans="1:18" x14ac:dyDescent="0.3">
      <c r="A403" s="7">
        <v>559187</v>
      </c>
      <c r="B403">
        <v>0.05</v>
      </c>
      <c r="C403">
        <v>0.5</v>
      </c>
      <c r="D403">
        <f t="shared" si="84"/>
        <v>3.7370851970813592</v>
      </c>
      <c r="E403">
        <f t="shared" si="85"/>
        <v>3.7373859171486536</v>
      </c>
      <c r="F403">
        <f t="shared" si="86"/>
        <v>3.7373858304951137</v>
      </c>
      <c r="G403">
        <f t="shared" si="87"/>
        <v>7.1591939908362878E-2</v>
      </c>
      <c r="H403">
        <f t="shared" si="88"/>
        <v>7.1737977265068698E-2</v>
      </c>
      <c r="I403">
        <f t="shared" si="89"/>
        <v>7.1645497537047687E-2</v>
      </c>
      <c r="J403">
        <f t="shared" si="90"/>
        <v>7.1591939908362878E-2</v>
      </c>
      <c r="K403">
        <v>7.1587387272155606E-2</v>
      </c>
      <c r="L403">
        <f t="shared" si="91"/>
        <v>1.1887282824840639E-4</v>
      </c>
      <c r="M403">
        <f t="shared" si="93"/>
        <v>4.5526362072723092E-6</v>
      </c>
      <c r="N403">
        <f t="shared" si="92"/>
        <v>1.5058999291309161E-4</v>
      </c>
      <c r="O403">
        <f t="shared" si="94"/>
        <v>5.8110264892080599E-5</v>
      </c>
      <c r="P403">
        <f t="shared" si="95"/>
        <v>6.359550726393234E-3</v>
      </c>
      <c r="Q403">
        <f t="shared" si="96"/>
        <v>0.21035827490195974</v>
      </c>
      <c r="R403">
        <f t="shared" si="97"/>
        <v>8.1173887058011096E-2</v>
      </c>
    </row>
    <row r="404" spans="1:18" x14ac:dyDescent="0.3">
      <c r="A404" s="7">
        <v>817703</v>
      </c>
      <c r="B404">
        <v>0.05</v>
      </c>
      <c r="C404">
        <v>0.05</v>
      </c>
      <c r="D404">
        <f t="shared" si="84"/>
        <v>3.7375206906948235</v>
      </c>
      <c r="E404">
        <f t="shared" si="85"/>
        <v>3.7377263444439017</v>
      </c>
      <c r="F404">
        <f t="shared" si="86"/>
        <v>3.7377263039031097</v>
      </c>
      <c r="G404">
        <f t="shared" si="87"/>
        <v>7.1578897733313232E-2</v>
      </c>
      <c r="H404">
        <f t="shared" si="88"/>
        <v>7.1724073169809277E-2</v>
      </c>
      <c r="I404">
        <f t="shared" si="89"/>
        <v>7.1618038992193794E-2</v>
      </c>
      <c r="J404">
        <f t="shared" si="90"/>
        <v>7.1578897733313232E-2</v>
      </c>
      <c r="K404">
        <v>7.1574358486157855E-2</v>
      </c>
      <c r="L404">
        <f t="shared" si="91"/>
        <v>1.185448212512874E-4</v>
      </c>
      <c r="M404">
        <f t="shared" si="93"/>
        <v>4.5392471553773461E-6</v>
      </c>
      <c r="N404">
        <f t="shared" si="92"/>
        <v>1.4971468365142238E-4</v>
      </c>
      <c r="O404">
        <f t="shared" si="94"/>
        <v>4.3680506035939648E-5</v>
      </c>
      <c r="P404">
        <f t="shared" si="95"/>
        <v>6.3420018724376203E-3</v>
      </c>
      <c r="Q404">
        <f t="shared" si="96"/>
        <v>0.20917362979980669</v>
      </c>
      <c r="R404">
        <f t="shared" si="97"/>
        <v>6.1028148850802835E-2</v>
      </c>
    </row>
    <row r="405" spans="1:18" x14ac:dyDescent="0.3">
      <c r="A405" s="7">
        <v>817703</v>
      </c>
      <c r="B405">
        <v>0.05</v>
      </c>
      <c r="C405">
        <v>0.1</v>
      </c>
      <c r="D405">
        <f t="shared" si="84"/>
        <v>3.7375206906948235</v>
      </c>
      <c r="E405">
        <f t="shared" si="85"/>
        <v>3.7377263444439017</v>
      </c>
      <c r="F405">
        <f t="shared" si="86"/>
        <v>3.7377263039031097</v>
      </c>
      <c r="G405">
        <f t="shared" si="87"/>
        <v>7.1578897733313232E-2</v>
      </c>
      <c r="H405">
        <f t="shared" si="88"/>
        <v>7.1724073169809277E-2</v>
      </c>
      <c r="I405">
        <f t="shared" si="89"/>
        <v>7.1618038992193794E-2</v>
      </c>
      <c r="J405">
        <f t="shared" si="90"/>
        <v>7.1578897733313232E-2</v>
      </c>
      <c r="K405">
        <v>7.1574358486157855E-2</v>
      </c>
      <c r="L405">
        <f t="shared" si="91"/>
        <v>1.185448212512874E-4</v>
      </c>
      <c r="M405">
        <f t="shared" si="93"/>
        <v>4.5392471553773461E-6</v>
      </c>
      <c r="N405">
        <f t="shared" si="92"/>
        <v>1.4971468365142238E-4</v>
      </c>
      <c r="O405">
        <f t="shared" si="94"/>
        <v>4.3680506035939648E-5</v>
      </c>
      <c r="P405">
        <f t="shared" si="95"/>
        <v>6.3420018724376203E-3</v>
      </c>
      <c r="Q405">
        <f t="shared" si="96"/>
        <v>0.20917362979980669</v>
      </c>
      <c r="R405">
        <f t="shared" si="97"/>
        <v>6.1028148850802835E-2</v>
      </c>
    </row>
    <row r="406" spans="1:18" x14ac:dyDescent="0.3">
      <c r="A406" s="7">
        <v>817703</v>
      </c>
      <c r="B406">
        <v>0.05</v>
      </c>
      <c r="C406">
        <v>0.5</v>
      </c>
      <c r="D406">
        <f t="shared" si="84"/>
        <v>3.7375206906948235</v>
      </c>
      <c r="E406">
        <f t="shared" si="85"/>
        <v>3.7377263444439017</v>
      </c>
      <c r="F406">
        <f t="shared" si="86"/>
        <v>3.7377263039031097</v>
      </c>
      <c r="G406">
        <f t="shared" si="87"/>
        <v>7.1578897733313232E-2</v>
      </c>
      <c r="H406">
        <f t="shared" si="88"/>
        <v>7.1724073169809277E-2</v>
      </c>
      <c r="I406">
        <f t="shared" si="89"/>
        <v>7.1618038992193794E-2</v>
      </c>
      <c r="J406">
        <f t="shared" si="90"/>
        <v>7.1578897733313232E-2</v>
      </c>
      <c r="K406">
        <v>7.1574358486157855E-2</v>
      </c>
      <c r="L406">
        <f t="shared" si="91"/>
        <v>1.185448212512874E-4</v>
      </c>
      <c r="M406">
        <f t="shared" si="93"/>
        <v>4.5392471553773461E-6</v>
      </c>
      <c r="N406">
        <f t="shared" si="92"/>
        <v>1.4971468365142238E-4</v>
      </c>
      <c r="O406">
        <f t="shared" si="94"/>
        <v>4.3680506035939648E-5</v>
      </c>
      <c r="P406">
        <f t="shared" si="95"/>
        <v>6.3420018724376203E-3</v>
      </c>
      <c r="Q406">
        <f t="shared" si="96"/>
        <v>0.20917362979980669</v>
      </c>
      <c r="R406">
        <f t="shared" si="97"/>
        <v>6.1028148850802835E-2</v>
      </c>
    </row>
    <row r="407" spans="1:18" x14ac:dyDescent="0.3">
      <c r="A407" s="7">
        <v>1195732</v>
      </c>
      <c r="B407">
        <v>0.05</v>
      </c>
      <c r="C407">
        <v>0.05</v>
      </c>
      <c r="D407">
        <f t="shared" si="84"/>
        <v>3.7378186288025819</v>
      </c>
      <c r="E407">
        <f t="shared" si="85"/>
        <v>3.7379592682180003</v>
      </c>
      <c r="F407">
        <f t="shared" si="86"/>
        <v>3.7379592492535236</v>
      </c>
      <c r="G407">
        <f t="shared" si="87"/>
        <v>7.1569976581228587E-2</v>
      </c>
      <c r="H407">
        <f t="shared" si="88"/>
        <v>7.171456347452651E-2</v>
      </c>
      <c r="I407">
        <f t="shared" si="89"/>
        <v>7.1598529994176638E-2</v>
      </c>
      <c r="J407">
        <f t="shared" si="90"/>
        <v>7.1569976581228587E-2</v>
      </c>
      <c r="K407">
        <v>7.1565446475487876E-2</v>
      </c>
      <c r="L407">
        <f t="shared" si="91"/>
        <v>1.1832082982188297E-4</v>
      </c>
      <c r="M407">
        <f t="shared" si="93"/>
        <v>4.5301057407104439E-6</v>
      </c>
      <c r="N407">
        <f t="shared" si="92"/>
        <v>1.4911699903863429E-4</v>
      </c>
      <c r="O407">
        <f t="shared" si="94"/>
        <v>3.3083518688761804E-5</v>
      </c>
      <c r="P407">
        <f t="shared" si="95"/>
        <v>6.3300181355845598E-3</v>
      </c>
      <c r="Q407">
        <f t="shared" si="96"/>
        <v>0.20836452000576683</v>
      </c>
      <c r="R407">
        <f t="shared" si="97"/>
        <v>4.6228341075316773E-2</v>
      </c>
    </row>
    <row r="408" spans="1:18" x14ac:dyDescent="0.3">
      <c r="A408" s="7">
        <v>1195732</v>
      </c>
      <c r="B408">
        <v>0.05</v>
      </c>
      <c r="C408">
        <v>0.1</v>
      </c>
      <c r="D408">
        <f t="shared" si="84"/>
        <v>3.7378186288025819</v>
      </c>
      <c r="E408">
        <f t="shared" si="85"/>
        <v>3.7379592682180003</v>
      </c>
      <c r="F408">
        <f t="shared" si="86"/>
        <v>3.7379592492535236</v>
      </c>
      <c r="G408">
        <f t="shared" si="87"/>
        <v>7.1569976581228587E-2</v>
      </c>
      <c r="H408">
        <f t="shared" si="88"/>
        <v>7.171456347452651E-2</v>
      </c>
      <c r="I408">
        <f t="shared" si="89"/>
        <v>7.1598529994176638E-2</v>
      </c>
      <c r="J408">
        <f t="shared" si="90"/>
        <v>7.1569976581228587E-2</v>
      </c>
      <c r="K408">
        <v>7.1565446475487876E-2</v>
      </c>
      <c r="L408">
        <f t="shared" si="91"/>
        <v>1.1832082982188297E-4</v>
      </c>
      <c r="M408">
        <f t="shared" si="93"/>
        <v>4.5301057407104439E-6</v>
      </c>
      <c r="N408">
        <f t="shared" si="92"/>
        <v>1.4911699903863429E-4</v>
      </c>
      <c r="O408">
        <f t="shared" si="94"/>
        <v>3.3083518688761804E-5</v>
      </c>
      <c r="P408">
        <f t="shared" si="95"/>
        <v>6.3300181355845598E-3</v>
      </c>
      <c r="Q408">
        <f t="shared" si="96"/>
        <v>0.20836452000576683</v>
      </c>
      <c r="R408">
        <f t="shared" si="97"/>
        <v>4.6228341075316773E-2</v>
      </c>
    </row>
    <row r="409" spans="1:18" x14ac:dyDescent="0.3">
      <c r="A409" s="7">
        <v>1195732</v>
      </c>
      <c r="B409">
        <v>0.05</v>
      </c>
      <c r="C409">
        <v>0.5</v>
      </c>
      <c r="D409">
        <f t="shared" si="84"/>
        <v>3.7378186288025819</v>
      </c>
      <c r="E409">
        <f t="shared" si="85"/>
        <v>3.7379592682180003</v>
      </c>
      <c r="F409">
        <f t="shared" si="86"/>
        <v>3.7379592492535236</v>
      </c>
      <c r="G409">
        <f t="shared" si="87"/>
        <v>7.1569976581228587E-2</v>
      </c>
      <c r="H409">
        <f t="shared" si="88"/>
        <v>7.171456347452651E-2</v>
      </c>
      <c r="I409">
        <f t="shared" si="89"/>
        <v>7.1598529994176638E-2</v>
      </c>
      <c r="J409">
        <f t="shared" si="90"/>
        <v>7.1569976581228587E-2</v>
      </c>
      <c r="K409">
        <v>7.1565446475487876E-2</v>
      </c>
      <c r="L409">
        <f t="shared" si="91"/>
        <v>1.1832082982188297E-4</v>
      </c>
      <c r="M409">
        <f t="shared" si="93"/>
        <v>4.5301057407104439E-6</v>
      </c>
      <c r="N409">
        <f t="shared" si="92"/>
        <v>1.4911699903863429E-4</v>
      </c>
      <c r="O409">
        <f t="shared" si="94"/>
        <v>3.3083518688761804E-5</v>
      </c>
      <c r="P409">
        <f t="shared" si="95"/>
        <v>6.3300181355845598E-3</v>
      </c>
      <c r="Q409">
        <f t="shared" si="96"/>
        <v>0.20836452000576683</v>
      </c>
      <c r="R409">
        <f t="shared" si="97"/>
        <v>4.6228341075316773E-2</v>
      </c>
    </row>
    <row r="410" spans="1:18" x14ac:dyDescent="0.3">
      <c r="A410" s="7">
        <v>1748526</v>
      </c>
      <c r="B410">
        <v>0.05</v>
      </c>
      <c r="C410">
        <v>0.05</v>
      </c>
      <c r="D410">
        <f t="shared" si="84"/>
        <v>3.7380224330316363</v>
      </c>
      <c r="E410">
        <f t="shared" si="85"/>
        <v>3.7381186108078692</v>
      </c>
      <c r="F410">
        <f t="shared" si="86"/>
        <v>3.7381186019373311</v>
      </c>
      <c r="G410">
        <f t="shared" si="87"/>
        <v>7.1563874781982201E-2</v>
      </c>
      <c r="H410">
        <f t="shared" si="88"/>
        <v>7.1708059611638619E-2</v>
      </c>
      <c r="I410">
        <f t="shared" si="89"/>
        <v>7.1584669893007755E-2</v>
      </c>
      <c r="J410">
        <f t="shared" si="90"/>
        <v>7.1563874781982201E-2</v>
      </c>
      <c r="K410">
        <v>7.1559350920744225E-2</v>
      </c>
      <c r="L410">
        <f t="shared" si="91"/>
        <v>1.1816780080442513E-4</v>
      </c>
      <c r="M410">
        <f t="shared" si="93"/>
        <v>4.5238612379761012E-6</v>
      </c>
      <c r="N410">
        <f t="shared" si="92"/>
        <v>1.4870869089439465E-4</v>
      </c>
      <c r="O410">
        <f t="shared" si="94"/>
        <v>2.5318972263529971E-5</v>
      </c>
      <c r="P410">
        <f t="shared" si="95"/>
        <v>6.3218310112769429E-3</v>
      </c>
      <c r="Q410">
        <f t="shared" si="96"/>
        <v>0.20781168216449783</v>
      </c>
      <c r="R410">
        <f t="shared" si="97"/>
        <v>3.5381780211466811E-2</v>
      </c>
    </row>
    <row r="411" spans="1:18" x14ac:dyDescent="0.3">
      <c r="A411" s="7">
        <v>1748526</v>
      </c>
      <c r="B411">
        <v>0.05</v>
      </c>
      <c r="C411">
        <v>0.1</v>
      </c>
      <c r="D411">
        <f t="shared" si="84"/>
        <v>3.7380224330316363</v>
      </c>
      <c r="E411">
        <f t="shared" si="85"/>
        <v>3.7381186108078692</v>
      </c>
      <c r="F411">
        <f t="shared" si="86"/>
        <v>3.7381186019373311</v>
      </c>
      <c r="G411">
        <f t="shared" si="87"/>
        <v>7.1563874781982201E-2</v>
      </c>
      <c r="H411">
        <f t="shared" si="88"/>
        <v>7.1708059611638619E-2</v>
      </c>
      <c r="I411">
        <f t="shared" si="89"/>
        <v>7.1584669893007755E-2</v>
      </c>
      <c r="J411">
        <f t="shared" si="90"/>
        <v>7.1563874781982201E-2</v>
      </c>
      <c r="K411">
        <v>7.1559350920744225E-2</v>
      </c>
      <c r="L411">
        <f t="shared" si="91"/>
        <v>1.1816780080442513E-4</v>
      </c>
      <c r="M411">
        <f t="shared" si="93"/>
        <v>4.5238612379761012E-6</v>
      </c>
      <c r="N411">
        <f t="shared" si="92"/>
        <v>1.4870869089439465E-4</v>
      </c>
      <c r="O411">
        <f t="shared" si="94"/>
        <v>2.5318972263529971E-5</v>
      </c>
      <c r="P411">
        <f t="shared" si="95"/>
        <v>6.3218310112769429E-3</v>
      </c>
      <c r="Q411">
        <f t="shared" si="96"/>
        <v>0.20781168216449783</v>
      </c>
      <c r="R411">
        <f t="shared" si="97"/>
        <v>3.5381780211466811E-2</v>
      </c>
    </row>
    <row r="412" spans="1:18" x14ac:dyDescent="0.3">
      <c r="A412" s="7">
        <v>1748526</v>
      </c>
      <c r="B412">
        <v>0.05</v>
      </c>
      <c r="C412">
        <v>0.5</v>
      </c>
      <c r="D412">
        <f t="shared" si="84"/>
        <v>3.7380224330316363</v>
      </c>
      <c r="E412">
        <f t="shared" si="85"/>
        <v>3.7381186108078692</v>
      </c>
      <c r="F412">
        <f t="shared" si="86"/>
        <v>3.7381186019373311</v>
      </c>
      <c r="G412">
        <f t="shared" si="87"/>
        <v>7.1563874781982201E-2</v>
      </c>
      <c r="H412">
        <f t="shared" si="88"/>
        <v>7.1708059611638619E-2</v>
      </c>
      <c r="I412">
        <f t="shared" si="89"/>
        <v>7.1584669893007755E-2</v>
      </c>
      <c r="J412">
        <f t="shared" si="90"/>
        <v>7.1563874781982201E-2</v>
      </c>
      <c r="K412">
        <v>7.1559350920744225E-2</v>
      </c>
      <c r="L412">
        <f t="shared" si="91"/>
        <v>1.1816780080442513E-4</v>
      </c>
      <c r="M412">
        <f t="shared" si="93"/>
        <v>4.5238612379761012E-6</v>
      </c>
      <c r="N412">
        <f t="shared" si="92"/>
        <v>1.4870869089439465E-4</v>
      </c>
      <c r="O412">
        <f t="shared" si="94"/>
        <v>2.5318972263529971E-5</v>
      </c>
      <c r="P412">
        <f t="shared" si="95"/>
        <v>6.3218310112769429E-3</v>
      </c>
      <c r="Q412">
        <f t="shared" si="96"/>
        <v>0.20781168216449783</v>
      </c>
      <c r="R412">
        <f t="shared" si="97"/>
        <v>3.5381780211466811E-2</v>
      </c>
    </row>
    <row r="413" spans="1:18" x14ac:dyDescent="0.3">
      <c r="A413" s="7">
        <v>2556881</v>
      </c>
      <c r="B413">
        <v>0.05</v>
      </c>
      <c r="C413">
        <v>0.05</v>
      </c>
      <c r="D413">
        <f t="shared" si="84"/>
        <v>3.7381618325063992</v>
      </c>
      <c r="E413">
        <f t="shared" si="85"/>
        <v>3.7382276044009393</v>
      </c>
      <c r="F413">
        <f t="shared" si="86"/>
        <v>3.7382276002520518</v>
      </c>
      <c r="G413">
        <f t="shared" si="87"/>
        <v>7.1559701559364322E-2</v>
      </c>
      <c r="H413">
        <f t="shared" si="88"/>
        <v>7.1703611629975794E-2</v>
      </c>
      <c r="I413">
        <f t="shared" si="89"/>
        <v>7.1574823453277592E-2</v>
      </c>
      <c r="J413">
        <f t="shared" si="90"/>
        <v>7.1559701559364322E-2</v>
      </c>
      <c r="K413">
        <v>7.1555181965232501E-2</v>
      </c>
      <c r="L413">
        <f t="shared" si="91"/>
        <v>1.1806322071761244E-4</v>
      </c>
      <c r="M413">
        <f t="shared" si="93"/>
        <v>4.5195941318215693E-6</v>
      </c>
      <c r="N413">
        <f t="shared" si="92"/>
        <v>1.4842966474329367E-4</v>
      </c>
      <c r="O413">
        <f t="shared" si="94"/>
        <v>1.9641488045091249E-5</v>
      </c>
      <c r="P413">
        <f t="shared" si="95"/>
        <v>6.3162359562128805E-3</v>
      </c>
      <c r="Q413">
        <f t="shared" si="96"/>
        <v>0.2074338442957398</v>
      </c>
      <c r="R413">
        <f t="shared" si="97"/>
        <v>2.7449427848055406E-2</v>
      </c>
    </row>
    <row r="414" spans="1:18" x14ac:dyDescent="0.3">
      <c r="A414" s="7">
        <v>2556881</v>
      </c>
      <c r="B414">
        <v>0.05</v>
      </c>
      <c r="C414">
        <v>0.1</v>
      </c>
      <c r="D414">
        <f t="shared" si="84"/>
        <v>3.7381618325063992</v>
      </c>
      <c r="E414">
        <f t="shared" si="85"/>
        <v>3.7382276044009393</v>
      </c>
      <c r="F414">
        <f t="shared" si="86"/>
        <v>3.7382276002520518</v>
      </c>
      <c r="G414">
        <f t="shared" si="87"/>
        <v>7.1559701559364322E-2</v>
      </c>
      <c r="H414">
        <f t="shared" si="88"/>
        <v>7.1703611629975794E-2</v>
      </c>
      <c r="I414">
        <f t="shared" si="89"/>
        <v>7.1574823453277592E-2</v>
      </c>
      <c r="J414">
        <f t="shared" si="90"/>
        <v>7.1559701559364322E-2</v>
      </c>
      <c r="K414">
        <v>7.1555181965232501E-2</v>
      </c>
      <c r="L414">
        <f t="shared" si="91"/>
        <v>1.1806322071761244E-4</v>
      </c>
      <c r="M414">
        <f t="shared" si="93"/>
        <v>4.5195941318215693E-6</v>
      </c>
      <c r="N414">
        <f t="shared" si="92"/>
        <v>1.4842966474329367E-4</v>
      </c>
      <c r="O414">
        <f t="shared" si="94"/>
        <v>1.9641488045091249E-5</v>
      </c>
      <c r="P414">
        <f t="shared" si="95"/>
        <v>6.3162359562128805E-3</v>
      </c>
      <c r="Q414">
        <f t="shared" si="96"/>
        <v>0.2074338442957398</v>
      </c>
      <c r="R414">
        <f t="shared" si="97"/>
        <v>2.7449427848055406E-2</v>
      </c>
    </row>
    <row r="415" spans="1:18" x14ac:dyDescent="0.3">
      <c r="A415" s="7">
        <v>2556881</v>
      </c>
      <c r="B415">
        <v>0.05</v>
      </c>
      <c r="C415">
        <v>0.5</v>
      </c>
      <c r="D415">
        <f t="shared" si="84"/>
        <v>3.7381618325063992</v>
      </c>
      <c r="E415">
        <f t="shared" si="85"/>
        <v>3.7382276044009393</v>
      </c>
      <c r="F415">
        <f t="shared" si="86"/>
        <v>3.7382276002520518</v>
      </c>
      <c r="G415">
        <f t="shared" si="87"/>
        <v>7.1559701559364322E-2</v>
      </c>
      <c r="H415">
        <f t="shared" si="88"/>
        <v>7.1703611629975794E-2</v>
      </c>
      <c r="I415">
        <f t="shared" si="89"/>
        <v>7.1574823453277592E-2</v>
      </c>
      <c r="J415">
        <f t="shared" si="90"/>
        <v>7.1559701559364322E-2</v>
      </c>
      <c r="K415">
        <v>7.1555181965232501E-2</v>
      </c>
      <c r="L415">
        <f t="shared" si="91"/>
        <v>1.1806322071761244E-4</v>
      </c>
      <c r="M415">
        <f t="shared" si="93"/>
        <v>4.5195941318215693E-6</v>
      </c>
      <c r="N415">
        <f t="shared" si="92"/>
        <v>1.4842966474329367E-4</v>
      </c>
      <c r="O415">
        <f t="shared" si="94"/>
        <v>1.9641488045091249E-5</v>
      </c>
      <c r="P415">
        <f t="shared" si="95"/>
        <v>6.3162359562128805E-3</v>
      </c>
      <c r="Q415">
        <f t="shared" si="96"/>
        <v>0.2074338442957398</v>
      </c>
      <c r="R415">
        <f t="shared" si="97"/>
        <v>2.7449427848055406E-2</v>
      </c>
    </row>
    <row r="416" spans="1:18" x14ac:dyDescent="0.3">
      <c r="A416" s="7">
        <v>3738942</v>
      </c>
      <c r="B416">
        <v>0.05</v>
      </c>
      <c r="C416">
        <v>0.05</v>
      </c>
      <c r="D416">
        <f t="shared" si="84"/>
        <v>3.7382571737799699</v>
      </c>
      <c r="E416">
        <f t="shared" si="85"/>
        <v>3.7383021522729352</v>
      </c>
      <c r="F416">
        <f t="shared" si="86"/>
        <v>3.7383021503325171</v>
      </c>
      <c r="G416">
        <f t="shared" si="87"/>
        <v>7.1556847467807078E-2</v>
      </c>
      <c r="H416">
        <f t="shared" si="88"/>
        <v>7.1700569734622757E-2</v>
      </c>
      <c r="I416">
        <f t="shared" si="89"/>
        <v>7.1567828618168627E-2</v>
      </c>
      <c r="J416">
        <f t="shared" si="90"/>
        <v>7.1556847467807078E-2</v>
      </c>
      <c r="K416">
        <v>7.1552330790237054E-2</v>
      </c>
      <c r="L416">
        <f t="shared" si="91"/>
        <v>1.179917358946625E-4</v>
      </c>
      <c r="M416">
        <f t="shared" si="93"/>
        <v>4.5166775700239414E-6</v>
      </c>
      <c r="N416">
        <f t="shared" si="92"/>
        <v>1.4823894438570351E-4</v>
      </c>
      <c r="O416">
        <f t="shared" si="94"/>
        <v>1.5497827931573727E-5</v>
      </c>
      <c r="P416">
        <f t="shared" si="95"/>
        <v>6.3124115177534074E-3</v>
      </c>
      <c r="Q416">
        <f t="shared" si="96"/>
        <v>0.20717556332341019</v>
      </c>
      <c r="R416">
        <f t="shared" si="97"/>
        <v>2.1659431300717777E-2</v>
      </c>
    </row>
    <row r="417" spans="1:18" x14ac:dyDescent="0.3">
      <c r="A417" s="7">
        <v>3738942</v>
      </c>
      <c r="B417">
        <v>0.05</v>
      </c>
      <c r="C417">
        <v>0.1</v>
      </c>
      <c r="D417">
        <f t="shared" si="84"/>
        <v>3.7382571737799699</v>
      </c>
      <c r="E417">
        <f t="shared" si="85"/>
        <v>3.7383021522729352</v>
      </c>
      <c r="F417">
        <f t="shared" si="86"/>
        <v>3.7383021503325171</v>
      </c>
      <c r="G417">
        <f t="shared" si="87"/>
        <v>7.1556847467807078E-2</v>
      </c>
      <c r="H417">
        <f t="shared" si="88"/>
        <v>7.1700569734622757E-2</v>
      </c>
      <c r="I417">
        <f t="shared" si="89"/>
        <v>7.1567828618168627E-2</v>
      </c>
      <c r="J417">
        <f t="shared" si="90"/>
        <v>7.1556847467807078E-2</v>
      </c>
      <c r="K417">
        <v>7.1552330790237054E-2</v>
      </c>
      <c r="L417">
        <f t="shared" si="91"/>
        <v>1.179917358946625E-4</v>
      </c>
      <c r="M417">
        <f t="shared" si="93"/>
        <v>4.5166775700239414E-6</v>
      </c>
      <c r="N417">
        <f t="shared" si="92"/>
        <v>1.4823894438570351E-4</v>
      </c>
      <c r="O417">
        <f t="shared" si="94"/>
        <v>1.5497827931573727E-5</v>
      </c>
      <c r="P417">
        <f t="shared" si="95"/>
        <v>6.3124115177534074E-3</v>
      </c>
      <c r="Q417">
        <f t="shared" si="96"/>
        <v>0.20717556332341019</v>
      </c>
      <c r="R417">
        <f t="shared" si="97"/>
        <v>2.1659431300717777E-2</v>
      </c>
    </row>
    <row r="418" spans="1:18" x14ac:dyDescent="0.3">
      <c r="A418" s="7">
        <v>3738942</v>
      </c>
      <c r="B418">
        <v>0.05</v>
      </c>
      <c r="C418">
        <v>0.5</v>
      </c>
      <c r="D418">
        <f t="shared" si="84"/>
        <v>3.7382571737799699</v>
      </c>
      <c r="E418">
        <f t="shared" si="85"/>
        <v>3.7383021522729352</v>
      </c>
      <c r="F418">
        <f t="shared" si="86"/>
        <v>3.7383021503325171</v>
      </c>
      <c r="G418">
        <f t="shared" si="87"/>
        <v>7.1556847467807078E-2</v>
      </c>
      <c r="H418">
        <f t="shared" si="88"/>
        <v>7.1700569734622757E-2</v>
      </c>
      <c r="I418">
        <f t="shared" si="89"/>
        <v>7.1567828618168627E-2</v>
      </c>
      <c r="J418">
        <f t="shared" si="90"/>
        <v>7.1556847467807078E-2</v>
      </c>
      <c r="K418">
        <v>7.1552330790237054E-2</v>
      </c>
      <c r="L418">
        <f t="shared" si="91"/>
        <v>1.179917358946625E-4</v>
      </c>
      <c r="M418">
        <f t="shared" si="93"/>
        <v>4.5166775700239414E-6</v>
      </c>
      <c r="N418">
        <f t="shared" si="92"/>
        <v>1.4823894438570351E-4</v>
      </c>
      <c r="O418">
        <f t="shared" si="94"/>
        <v>1.5497827931573727E-5</v>
      </c>
      <c r="P418">
        <f t="shared" si="95"/>
        <v>6.3124115177534074E-3</v>
      </c>
      <c r="Q418">
        <f t="shared" si="96"/>
        <v>0.20717556332341019</v>
      </c>
      <c r="R418">
        <f t="shared" si="97"/>
        <v>2.1659431300717777E-2</v>
      </c>
    </row>
    <row r="419" spans="1:18" x14ac:dyDescent="0.3">
      <c r="A419" s="7">
        <v>5467477</v>
      </c>
      <c r="B419">
        <v>0.05</v>
      </c>
      <c r="C419">
        <v>0.05</v>
      </c>
      <c r="D419">
        <f t="shared" si="84"/>
        <v>3.738322379084241</v>
      </c>
      <c r="E419">
        <f t="shared" si="85"/>
        <v>3.7383531378248489</v>
      </c>
      <c r="F419">
        <f t="shared" si="86"/>
        <v>3.7383531369173499</v>
      </c>
      <c r="G419">
        <f t="shared" si="87"/>
        <v>7.1554895584581515E-2</v>
      </c>
      <c r="H419">
        <f t="shared" si="88"/>
        <v>7.1698489463719428E-2</v>
      </c>
      <c r="I419">
        <f t="shared" si="89"/>
        <v>7.1562859643274676E-2</v>
      </c>
      <c r="J419">
        <f t="shared" si="90"/>
        <v>7.1554895584581515E-2</v>
      </c>
      <c r="K419">
        <v>7.1550380900805136E-2</v>
      </c>
      <c r="L419">
        <f t="shared" si="91"/>
        <v>1.1794286600208537E-4</v>
      </c>
      <c r="M419">
        <f t="shared" si="93"/>
        <v>4.5146837763798686E-6</v>
      </c>
      <c r="N419">
        <f t="shared" si="92"/>
        <v>1.4810856291429253E-4</v>
      </c>
      <c r="O419">
        <f t="shared" si="94"/>
        <v>1.2478742469540505E-5</v>
      </c>
      <c r="P419">
        <f t="shared" si="95"/>
        <v>6.3097969843638755E-3</v>
      </c>
      <c r="Q419">
        <f t="shared" si="96"/>
        <v>0.20699898595875388</v>
      </c>
      <c r="R419">
        <f t="shared" si="97"/>
        <v>1.7440497608028925E-2</v>
      </c>
    </row>
    <row r="420" spans="1:18" x14ac:dyDescent="0.3">
      <c r="A420" s="7">
        <v>5467477</v>
      </c>
      <c r="B420">
        <v>0.05</v>
      </c>
      <c r="C420">
        <v>0.1</v>
      </c>
      <c r="D420">
        <f t="shared" si="84"/>
        <v>3.738322379084241</v>
      </c>
      <c r="E420">
        <f t="shared" si="85"/>
        <v>3.7383531378248489</v>
      </c>
      <c r="F420">
        <f t="shared" si="86"/>
        <v>3.7383531369173499</v>
      </c>
      <c r="G420">
        <f t="shared" si="87"/>
        <v>7.1554895584581515E-2</v>
      </c>
      <c r="H420">
        <f t="shared" si="88"/>
        <v>7.1698489463719428E-2</v>
      </c>
      <c r="I420">
        <f t="shared" si="89"/>
        <v>7.1562859643274676E-2</v>
      </c>
      <c r="J420">
        <f t="shared" si="90"/>
        <v>7.1554895584581515E-2</v>
      </c>
      <c r="K420">
        <v>7.1550380900805136E-2</v>
      </c>
      <c r="L420">
        <f t="shared" si="91"/>
        <v>1.1794286600208537E-4</v>
      </c>
      <c r="M420">
        <f t="shared" si="93"/>
        <v>4.5146837763798686E-6</v>
      </c>
      <c r="N420">
        <f t="shared" si="92"/>
        <v>1.4810856291429253E-4</v>
      </c>
      <c r="O420">
        <f t="shared" si="94"/>
        <v>1.2478742469540505E-5</v>
      </c>
      <c r="P420">
        <f t="shared" si="95"/>
        <v>6.3097969843638755E-3</v>
      </c>
      <c r="Q420">
        <f t="shared" si="96"/>
        <v>0.20699898595875388</v>
      </c>
      <c r="R420">
        <f t="shared" si="97"/>
        <v>1.7440497608028925E-2</v>
      </c>
    </row>
    <row r="421" spans="1:18" x14ac:dyDescent="0.3">
      <c r="A421" s="7">
        <v>5467477</v>
      </c>
      <c r="B421">
        <v>0.05</v>
      </c>
      <c r="C421">
        <v>0.5</v>
      </c>
      <c r="D421">
        <f t="shared" si="84"/>
        <v>3.738322379084241</v>
      </c>
      <c r="E421">
        <f t="shared" si="85"/>
        <v>3.7383531378248489</v>
      </c>
      <c r="F421">
        <f t="shared" si="86"/>
        <v>3.7383531369173499</v>
      </c>
      <c r="G421">
        <f t="shared" si="87"/>
        <v>7.1554895584581515E-2</v>
      </c>
      <c r="H421">
        <f t="shared" si="88"/>
        <v>7.1698489463719428E-2</v>
      </c>
      <c r="I421">
        <f t="shared" si="89"/>
        <v>7.1562859643274676E-2</v>
      </c>
      <c r="J421">
        <f t="shared" si="90"/>
        <v>7.1554895584581515E-2</v>
      </c>
      <c r="K421">
        <v>7.1550380900805136E-2</v>
      </c>
      <c r="L421">
        <f t="shared" si="91"/>
        <v>1.1794286600208537E-4</v>
      </c>
      <c r="M421">
        <f t="shared" si="93"/>
        <v>4.5146837763798686E-6</v>
      </c>
      <c r="N421">
        <f t="shared" si="92"/>
        <v>1.4810856291429253E-4</v>
      </c>
      <c r="O421">
        <f t="shared" si="94"/>
        <v>1.2478742469540505E-5</v>
      </c>
      <c r="P421">
        <f t="shared" si="95"/>
        <v>6.3097969843638755E-3</v>
      </c>
      <c r="Q421">
        <f t="shared" si="96"/>
        <v>0.20699898595875388</v>
      </c>
      <c r="R421">
        <f t="shared" si="97"/>
        <v>1.7440497608028925E-2</v>
      </c>
    </row>
    <row r="422" spans="1:18" x14ac:dyDescent="0.3">
      <c r="A422" s="7">
        <v>7995124</v>
      </c>
      <c r="B422">
        <v>0.05</v>
      </c>
      <c r="C422">
        <v>0.05</v>
      </c>
      <c r="D422">
        <f t="shared" si="84"/>
        <v>3.7383669726442537</v>
      </c>
      <c r="E422">
        <f t="shared" si="85"/>
        <v>3.7383880071155136</v>
      </c>
      <c r="F422">
        <f t="shared" si="86"/>
        <v>3.7383880066911011</v>
      </c>
      <c r="G422">
        <f t="shared" si="87"/>
        <v>7.1553560735776345E-2</v>
      </c>
      <c r="H422">
        <f t="shared" si="88"/>
        <v>7.1697066836573412E-2</v>
      </c>
      <c r="I422">
        <f t="shared" si="89"/>
        <v>7.155932985053938E-2</v>
      </c>
      <c r="J422">
        <f t="shared" si="90"/>
        <v>7.1553560735776345E-2</v>
      </c>
      <c r="K422">
        <v>7.1549047415130532E-2</v>
      </c>
      <c r="L422">
        <f t="shared" si="91"/>
        <v>1.1790945332146308E-4</v>
      </c>
      <c r="M422">
        <f t="shared" si="93"/>
        <v>4.5133206458131125E-6</v>
      </c>
      <c r="N422">
        <f t="shared" si="92"/>
        <v>1.4801942144287983E-4</v>
      </c>
      <c r="O422">
        <f t="shared" si="94"/>
        <v>1.0282435408848212E-5</v>
      </c>
      <c r="P422">
        <f t="shared" si="95"/>
        <v>6.3080094129368902E-3</v>
      </c>
      <c r="Q422">
        <f t="shared" si="96"/>
        <v>0.20687825595226308</v>
      </c>
      <c r="R422">
        <f t="shared" si="97"/>
        <v>1.4371170239610733E-2</v>
      </c>
    </row>
    <row r="423" spans="1:18" x14ac:dyDescent="0.3">
      <c r="A423" s="7">
        <v>7995124</v>
      </c>
      <c r="B423">
        <v>0.05</v>
      </c>
      <c r="C423">
        <v>0.1</v>
      </c>
      <c r="D423">
        <f t="shared" si="84"/>
        <v>3.7383669726442537</v>
      </c>
      <c r="E423">
        <f t="shared" si="85"/>
        <v>3.7383880071155136</v>
      </c>
      <c r="F423">
        <f t="shared" si="86"/>
        <v>3.7383880066911011</v>
      </c>
      <c r="G423">
        <f t="shared" si="87"/>
        <v>7.1553560735776345E-2</v>
      </c>
      <c r="H423">
        <f t="shared" si="88"/>
        <v>7.1697066836573412E-2</v>
      </c>
      <c r="I423">
        <f t="shared" si="89"/>
        <v>7.155932985053938E-2</v>
      </c>
      <c r="J423">
        <f t="shared" si="90"/>
        <v>7.1553560735776345E-2</v>
      </c>
      <c r="K423">
        <v>7.1549047415130532E-2</v>
      </c>
      <c r="L423">
        <f t="shared" si="91"/>
        <v>1.1790945332146308E-4</v>
      </c>
      <c r="M423">
        <f t="shared" si="93"/>
        <v>4.5133206458131125E-6</v>
      </c>
      <c r="N423">
        <f t="shared" si="92"/>
        <v>1.4801942144287983E-4</v>
      </c>
      <c r="O423">
        <f t="shared" si="94"/>
        <v>1.0282435408848212E-5</v>
      </c>
      <c r="P423">
        <f t="shared" si="95"/>
        <v>6.3080094129368902E-3</v>
      </c>
      <c r="Q423">
        <f t="shared" si="96"/>
        <v>0.20687825595226308</v>
      </c>
      <c r="R423">
        <f t="shared" si="97"/>
        <v>1.4371170239610733E-2</v>
      </c>
    </row>
    <row r="424" spans="1:18" x14ac:dyDescent="0.3">
      <c r="A424" s="7">
        <v>7995124</v>
      </c>
      <c r="B424">
        <v>0.05</v>
      </c>
      <c r="C424">
        <v>0.5</v>
      </c>
      <c r="D424">
        <f t="shared" si="84"/>
        <v>3.7383669726442537</v>
      </c>
      <c r="E424">
        <f t="shared" si="85"/>
        <v>3.7383880071155136</v>
      </c>
      <c r="F424">
        <f t="shared" si="86"/>
        <v>3.7383880066911011</v>
      </c>
      <c r="G424">
        <f t="shared" si="87"/>
        <v>7.1553560735776345E-2</v>
      </c>
      <c r="H424">
        <f t="shared" si="88"/>
        <v>7.1697066836573412E-2</v>
      </c>
      <c r="I424">
        <f t="shared" si="89"/>
        <v>7.155932985053938E-2</v>
      </c>
      <c r="J424">
        <f t="shared" si="90"/>
        <v>7.1553560735776345E-2</v>
      </c>
      <c r="K424">
        <v>7.1549047415130532E-2</v>
      </c>
      <c r="L424">
        <f t="shared" si="91"/>
        <v>1.1790945332146308E-4</v>
      </c>
      <c r="M424">
        <f t="shared" si="93"/>
        <v>4.5133206458131125E-6</v>
      </c>
      <c r="N424">
        <f t="shared" si="92"/>
        <v>1.4801942144287983E-4</v>
      </c>
      <c r="O424">
        <f t="shared" si="94"/>
        <v>1.0282435408848212E-5</v>
      </c>
      <c r="P424">
        <f t="shared" si="95"/>
        <v>6.3080094129368902E-3</v>
      </c>
      <c r="Q424">
        <f t="shared" si="96"/>
        <v>0.20687825595226308</v>
      </c>
      <c r="R424">
        <f t="shared" si="97"/>
        <v>1.4371170239610733E-2</v>
      </c>
    </row>
    <row r="425" spans="1:18" x14ac:dyDescent="0.3">
      <c r="A425" s="7">
        <v>11691318</v>
      </c>
      <c r="B425">
        <v>0.05</v>
      </c>
      <c r="C425">
        <v>0.05</v>
      </c>
      <c r="D425">
        <f t="shared" si="84"/>
        <v>3.7383974693369848</v>
      </c>
      <c r="E425">
        <f t="shared" si="85"/>
        <v>3.7384118538184627</v>
      </c>
      <c r="F425">
        <f t="shared" si="86"/>
        <v>3.7384118536199789</v>
      </c>
      <c r="G425">
        <f t="shared" si="87"/>
        <v>7.1552647873685191E-2</v>
      </c>
      <c r="H425">
        <f t="shared" si="88"/>
        <v>7.1696093956370291E-2</v>
      </c>
      <c r="I425">
        <f t="shared" si="89"/>
        <v>7.1556822432189499E-2</v>
      </c>
      <c r="J425">
        <f t="shared" si="90"/>
        <v>7.1552647873685191E-2</v>
      </c>
      <c r="K425">
        <v>7.154813548506489E-2</v>
      </c>
      <c r="L425">
        <f t="shared" si="91"/>
        <v>1.1788660731237854E-4</v>
      </c>
      <c r="M425">
        <f t="shared" si="93"/>
        <v>4.512388620300789E-6</v>
      </c>
      <c r="N425">
        <f t="shared" si="92"/>
        <v>1.4795847130540107E-4</v>
      </c>
      <c r="O425">
        <f t="shared" si="94"/>
        <v>8.6869471246087127E-6</v>
      </c>
      <c r="P425">
        <f t="shared" si="95"/>
        <v>6.3067871576369932E-3</v>
      </c>
      <c r="Q425">
        <f t="shared" si="96"/>
        <v>0.20679570516032</v>
      </c>
      <c r="R425">
        <f t="shared" si="97"/>
        <v>1.2141402519737282E-2</v>
      </c>
    </row>
    <row r="426" spans="1:18" x14ac:dyDescent="0.3">
      <c r="A426" s="7">
        <v>11691318</v>
      </c>
      <c r="B426">
        <v>0.05</v>
      </c>
      <c r="C426">
        <v>0.1</v>
      </c>
      <c r="D426">
        <f t="shared" si="84"/>
        <v>3.7383974693369848</v>
      </c>
      <c r="E426">
        <f t="shared" si="85"/>
        <v>3.7384118538184627</v>
      </c>
      <c r="F426">
        <f t="shared" si="86"/>
        <v>3.7384118536199789</v>
      </c>
      <c r="G426">
        <f t="shared" si="87"/>
        <v>7.1552647873685191E-2</v>
      </c>
      <c r="H426">
        <f t="shared" si="88"/>
        <v>7.1696093956370291E-2</v>
      </c>
      <c r="I426">
        <f t="shared" si="89"/>
        <v>7.1556822432189499E-2</v>
      </c>
      <c r="J426">
        <f t="shared" si="90"/>
        <v>7.1552647873685191E-2</v>
      </c>
      <c r="K426">
        <v>7.154813548506489E-2</v>
      </c>
      <c r="L426">
        <f t="shared" si="91"/>
        <v>1.1788660731237854E-4</v>
      </c>
      <c r="M426">
        <f t="shared" si="93"/>
        <v>4.512388620300789E-6</v>
      </c>
      <c r="N426">
        <f t="shared" si="92"/>
        <v>1.4795847130540107E-4</v>
      </c>
      <c r="O426">
        <f t="shared" si="94"/>
        <v>8.6869471246087127E-6</v>
      </c>
      <c r="P426">
        <f t="shared" si="95"/>
        <v>6.3067871576369932E-3</v>
      </c>
      <c r="Q426">
        <f t="shared" si="96"/>
        <v>0.20679570516032</v>
      </c>
      <c r="R426">
        <f t="shared" si="97"/>
        <v>1.2141402519737282E-2</v>
      </c>
    </row>
    <row r="427" spans="1:18" x14ac:dyDescent="0.3">
      <c r="A427" s="7">
        <v>11691318</v>
      </c>
      <c r="B427">
        <v>0.05</v>
      </c>
      <c r="C427">
        <v>0.5</v>
      </c>
      <c r="D427">
        <f t="shared" si="84"/>
        <v>3.7383974693369848</v>
      </c>
      <c r="E427">
        <f t="shared" si="85"/>
        <v>3.7384118538184627</v>
      </c>
      <c r="F427">
        <f t="shared" si="86"/>
        <v>3.7384118536199789</v>
      </c>
      <c r="G427">
        <f t="shared" si="87"/>
        <v>7.1552647873685191E-2</v>
      </c>
      <c r="H427">
        <f t="shared" si="88"/>
        <v>7.1696093956370291E-2</v>
      </c>
      <c r="I427">
        <f t="shared" si="89"/>
        <v>7.1556822432189499E-2</v>
      </c>
      <c r="J427">
        <f t="shared" si="90"/>
        <v>7.1552647873685191E-2</v>
      </c>
      <c r="K427">
        <v>7.154813548506489E-2</v>
      </c>
      <c r="L427">
        <f t="shared" si="91"/>
        <v>1.1788660731237854E-4</v>
      </c>
      <c r="M427">
        <f t="shared" si="93"/>
        <v>4.512388620300789E-6</v>
      </c>
      <c r="N427">
        <f t="shared" si="92"/>
        <v>1.4795847130540107E-4</v>
      </c>
      <c r="O427">
        <f t="shared" si="94"/>
        <v>8.6869471246087127E-6</v>
      </c>
      <c r="P427">
        <f t="shared" si="95"/>
        <v>6.3067871576369932E-3</v>
      </c>
      <c r="Q427">
        <f t="shared" si="96"/>
        <v>0.20679570516032</v>
      </c>
      <c r="R427">
        <f t="shared" si="97"/>
        <v>1.2141402519737282E-2</v>
      </c>
    </row>
    <row r="428" spans="1:18" x14ac:dyDescent="0.3">
      <c r="A428" s="7">
        <v>17096285</v>
      </c>
      <c r="B428">
        <v>0.05</v>
      </c>
      <c r="C428">
        <v>0.05</v>
      </c>
      <c r="D428">
        <f t="shared" si="84"/>
        <v>3.7384183251596763</v>
      </c>
      <c r="E428">
        <f t="shared" si="85"/>
        <v>3.7384281620207553</v>
      </c>
      <c r="F428">
        <f t="shared" si="86"/>
        <v>3.7384281619279318</v>
      </c>
      <c r="G428">
        <f t="shared" si="87"/>
        <v>7.1552023600584033E-2</v>
      </c>
      <c r="H428">
        <f t="shared" si="88"/>
        <v>7.1695428644121081E-2</v>
      </c>
      <c r="I428">
        <f t="shared" si="89"/>
        <v>7.1555041280713189E-2</v>
      </c>
      <c r="J428">
        <f t="shared" si="90"/>
        <v>7.1552023600584033E-2</v>
      </c>
      <c r="K428">
        <v>7.1547511849258977E-2</v>
      </c>
      <c r="L428">
        <f t="shared" si="91"/>
        <v>1.1787098558313502E-4</v>
      </c>
      <c r="M428">
        <f t="shared" si="93"/>
        <v>4.5117513250564345E-6</v>
      </c>
      <c r="N428">
        <f t="shared" si="92"/>
        <v>1.4791679486210463E-4</v>
      </c>
      <c r="O428">
        <f t="shared" si="94"/>
        <v>7.5294314542118101E-6</v>
      </c>
      <c r="P428">
        <f t="shared" si="95"/>
        <v>6.3059513999062468E-3</v>
      </c>
      <c r="Q428">
        <f t="shared" si="96"/>
        <v>0.20673925764706608</v>
      </c>
      <c r="R428">
        <f t="shared" si="97"/>
        <v>1.0523680362323869E-2</v>
      </c>
    </row>
    <row r="429" spans="1:18" x14ac:dyDescent="0.3">
      <c r="A429" s="7">
        <v>17096285</v>
      </c>
      <c r="B429">
        <v>0.05</v>
      </c>
      <c r="C429">
        <v>0.1</v>
      </c>
      <c r="D429">
        <f t="shared" si="84"/>
        <v>3.7384183251596763</v>
      </c>
      <c r="E429">
        <f t="shared" si="85"/>
        <v>3.7384281620207553</v>
      </c>
      <c r="F429">
        <f t="shared" si="86"/>
        <v>3.7384281619279318</v>
      </c>
      <c r="G429">
        <f t="shared" si="87"/>
        <v>7.1552023600584033E-2</v>
      </c>
      <c r="H429">
        <f t="shared" si="88"/>
        <v>7.1695428644121081E-2</v>
      </c>
      <c r="I429">
        <f t="shared" si="89"/>
        <v>7.1555041280713189E-2</v>
      </c>
      <c r="J429">
        <f t="shared" si="90"/>
        <v>7.1552023600584033E-2</v>
      </c>
      <c r="K429">
        <v>7.1547511849258977E-2</v>
      </c>
      <c r="L429">
        <f t="shared" si="91"/>
        <v>1.1787098558313502E-4</v>
      </c>
      <c r="M429">
        <f t="shared" si="93"/>
        <v>4.5117513250564345E-6</v>
      </c>
      <c r="N429">
        <f t="shared" si="92"/>
        <v>1.4791679486210463E-4</v>
      </c>
      <c r="O429">
        <f t="shared" si="94"/>
        <v>7.5294314542118101E-6</v>
      </c>
      <c r="P429">
        <f t="shared" si="95"/>
        <v>6.3059513999062468E-3</v>
      </c>
      <c r="Q429">
        <f t="shared" si="96"/>
        <v>0.20673925764706608</v>
      </c>
      <c r="R429">
        <f t="shared" si="97"/>
        <v>1.0523680362323869E-2</v>
      </c>
    </row>
    <row r="430" spans="1:18" x14ac:dyDescent="0.3">
      <c r="A430" s="7">
        <v>17096285</v>
      </c>
      <c r="B430">
        <v>0.05</v>
      </c>
      <c r="C430">
        <v>0.5</v>
      </c>
      <c r="D430">
        <f t="shared" si="84"/>
        <v>3.7384183251596763</v>
      </c>
      <c r="E430">
        <f t="shared" si="85"/>
        <v>3.7384281620207553</v>
      </c>
      <c r="F430">
        <f t="shared" si="86"/>
        <v>3.7384281619279318</v>
      </c>
      <c r="G430">
        <f t="shared" si="87"/>
        <v>7.1552023600584033E-2</v>
      </c>
      <c r="H430">
        <f t="shared" si="88"/>
        <v>7.1695428644121081E-2</v>
      </c>
      <c r="I430">
        <f t="shared" si="89"/>
        <v>7.1555041280713189E-2</v>
      </c>
      <c r="J430">
        <f t="shared" si="90"/>
        <v>7.1552023600584033E-2</v>
      </c>
      <c r="K430">
        <v>7.1547511849258977E-2</v>
      </c>
      <c r="L430">
        <f t="shared" si="91"/>
        <v>1.1787098558313502E-4</v>
      </c>
      <c r="M430">
        <f t="shared" si="93"/>
        <v>4.5117513250564345E-6</v>
      </c>
      <c r="N430">
        <f t="shared" si="92"/>
        <v>1.4791679486210463E-4</v>
      </c>
      <c r="O430">
        <f t="shared" si="94"/>
        <v>7.5294314542118101E-6</v>
      </c>
      <c r="P430">
        <f t="shared" si="95"/>
        <v>6.3059513999062468E-3</v>
      </c>
      <c r="Q430">
        <f t="shared" si="96"/>
        <v>0.20673925764706608</v>
      </c>
      <c r="R430">
        <f t="shared" si="97"/>
        <v>1.0523680362323869E-2</v>
      </c>
    </row>
    <row r="431" spans="1:18" x14ac:dyDescent="0.3">
      <c r="A431" s="7">
        <v>25000000</v>
      </c>
      <c r="B431">
        <v>0.05</v>
      </c>
      <c r="C431">
        <v>0.05</v>
      </c>
      <c r="D431">
        <f t="shared" si="84"/>
        <v>3.7384325877298816</v>
      </c>
      <c r="E431">
        <f t="shared" si="85"/>
        <v>3.7384393146874815</v>
      </c>
      <c r="F431">
        <f t="shared" si="86"/>
        <v>3.7384393146440722</v>
      </c>
      <c r="G431">
        <f t="shared" si="87"/>
        <v>7.1551596685419203E-2</v>
      </c>
      <c r="H431">
        <f t="shared" si="88"/>
        <v>7.1694973666302064E-2</v>
      </c>
      <c r="I431">
        <f t="shared" si="89"/>
        <v>7.1553776042212233E-2</v>
      </c>
      <c r="J431">
        <f t="shared" si="90"/>
        <v>7.1551596685419203E-2</v>
      </c>
      <c r="K431">
        <v>7.1547085369875751E-2</v>
      </c>
      <c r="L431">
        <f t="shared" si="91"/>
        <v>1.1786030336580211E-4</v>
      </c>
      <c r="M431">
        <f t="shared" si="93"/>
        <v>4.5113155434511887E-6</v>
      </c>
      <c r="N431">
        <f t="shared" si="92"/>
        <v>1.4788829642631285E-4</v>
      </c>
      <c r="O431">
        <f t="shared" si="94"/>
        <v>6.6906723364817955E-6</v>
      </c>
      <c r="P431">
        <f t="shared" si="95"/>
        <v>6.3053799048963591E-3</v>
      </c>
      <c r="Q431">
        <f t="shared" si="96"/>
        <v>0.20670065826130757</v>
      </c>
      <c r="R431">
        <f t="shared" si="97"/>
        <v>9.3514254310893882E-3</v>
      </c>
    </row>
    <row r="432" spans="1:18" x14ac:dyDescent="0.3">
      <c r="A432" s="7">
        <v>25000000</v>
      </c>
      <c r="B432">
        <v>0.05</v>
      </c>
      <c r="C432">
        <v>0.1</v>
      </c>
      <c r="D432">
        <f t="shared" si="84"/>
        <v>3.7384325877298816</v>
      </c>
      <c r="E432">
        <f t="shared" si="85"/>
        <v>3.7384393146874815</v>
      </c>
      <c r="F432">
        <f t="shared" si="86"/>
        <v>3.7384393146440722</v>
      </c>
      <c r="G432">
        <f t="shared" si="87"/>
        <v>7.1551596685419203E-2</v>
      </c>
      <c r="H432">
        <f t="shared" si="88"/>
        <v>7.1694973666302064E-2</v>
      </c>
      <c r="I432">
        <f t="shared" si="89"/>
        <v>7.1553776042212233E-2</v>
      </c>
      <c r="J432">
        <f t="shared" si="90"/>
        <v>7.1551596685419203E-2</v>
      </c>
      <c r="K432">
        <v>7.1547085369875751E-2</v>
      </c>
      <c r="L432">
        <f t="shared" si="91"/>
        <v>1.1786030336580211E-4</v>
      </c>
      <c r="M432">
        <f t="shared" si="93"/>
        <v>4.5113155434511887E-6</v>
      </c>
      <c r="N432">
        <f t="shared" si="92"/>
        <v>1.4788829642631285E-4</v>
      </c>
      <c r="O432">
        <f t="shared" si="94"/>
        <v>6.6906723364817955E-6</v>
      </c>
      <c r="P432">
        <f t="shared" si="95"/>
        <v>6.3053799048963591E-3</v>
      </c>
      <c r="Q432">
        <f t="shared" si="96"/>
        <v>0.20670065826130757</v>
      </c>
      <c r="R432">
        <f t="shared" si="97"/>
        <v>9.3514254310893882E-3</v>
      </c>
    </row>
    <row r="433" spans="1:18" x14ac:dyDescent="0.3">
      <c r="A433" s="7">
        <v>25000000</v>
      </c>
      <c r="B433">
        <v>0.05</v>
      </c>
      <c r="C433">
        <v>0.5</v>
      </c>
      <c r="D433">
        <f t="shared" si="84"/>
        <v>3.7384325877298816</v>
      </c>
      <c r="E433">
        <f t="shared" si="85"/>
        <v>3.7384393146874815</v>
      </c>
      <c r="F433">
        <f t="shared" si="86"/>
        <v>3.7384393146440722</v>
      </c>
      <c r="G433">
        <f t="shared" si="87"/>
        <v>7.1551596685419203E-2</v>
      </c>
      <c r="H433">
        <f t="shared" si="88"/>
        <v>7.1694973666302064E-2</v>
      </c>
      <c r="I433">
        <f t="shared" si="89"/>
        <v>7.1553776042212233E-2</v>
      </c>
      <c r="J433">
        <f t="shared" si="90"/>
        <v>7.1551596685419203E-2</v>
      </c>
      <c r="K433">
        <v>7.1547085369875751E-2</v>
      </c>
      <c r="L433">
        <f t="shared" si="91"/>
        <v>1.1786030336580211E-4</v>
      </c>
      <c r="M433">
        <f t="shared" si="93"/>
        <v>4.5113155434511887E-6</v>
      </c>
      <c r="N433">
        <f t="shared" si="92"/>
        <v>1.4788829642631285E-4</v>
      </c>
      <c r="O433">
        <f t="shared" si="94"/>
        <v>6.6906723364817955E-6</v>
      </c>
      <c r="P433">
        <f t="shared" si="95"/>
        <v>6.3053799048963591E-3</v>
      </c>
      <c r="Q433">
        <f t="shared" si="96"/>
        <v>0.20670065826130757</v>
      </c>
      <c r="R433">
        <f t="shared" si="97"/>
        <v>9.3514254310893882E-3</v>
      </c>
    </row>
    <row r="434" spans="1:18" x14ac:dyDescent="0.3">
      <c r="A434" s="8">
        <v>4000</v>
      </c>
      <c r="B434">
        <v>0.06</v>
      </c>
      <c r="C434">
        <v>0.05</v>
      </c>
      <c r="D434">
        <f t="shared" si="84"/>
        <v>3.4326642466744577</v>
      </c>
      <c r="E434">
        <f t="shared" si="85"/>
        <v>3.471771614698862</v>
      </c>
      <c r="F434">
        <f t="shared" si="86"/>
        <v>3.4706120832883314</v>
      </c>
      <c r="G434">
        <f t="shared" si="87"/>
        <v>8.3019381694622627E-2</v>
      </c>
      <c r="H434">
        <f t="shared" si="88"/>
        <v>8.3747364549830755E-2</v>
      </c>
      <c r="I434">
        <f t="shared" si="89"/>
        <v>8.5511369550923935E-2</v>
      </c>
      <c r="J434">
        <f t="shared" si="90"/>
        <v>8.3019381694622627E-2</v>
      </c>
      <c r="K434">
        <v>8.2985834381313836E-2</v>
      </c>
      <c r="L434">
        <f t="shared" si="91"/>
        <v>7.2224534429699005E-4</v>
      </c>
      <c r="M434">
        <f t="shared" si="93"/>
        <v>3.3547313308790461E-5</v>
      </c>
      <c r="N434">
        <f t="shared" si="92"/>
        <v>7.6153016851691901E-4</v>
      </c>
      <c r="O434">
        <f t="shared" si="94"/>
        <v>2.5255351696100992E-3</v>
      </c>
      <c r="P434">
        <f t="shared" si="95"/>
        <v>4.0425349168200217E-2</v>
      </c>
      <c r="Q434">
        <f t="shared" si="96"/>
        <v>0.91766284474256621</v>
      </c>
      <c r="R434">
        <f t="shared" si="97"/>
        <v>3.0433328632998373</v>
      </c>
    </row>
    <row r="435" spans="1:18" x14ac:dyDescent="0.3">
      <c r="A435" s="8">
        <v>4000</v>
      </c>
      <c r="B435">
        <v>0.06</v>
      </c>
      <c r="C435">
        <v>0.1</v>
      </c>
      <c r="D435">
        <f t="shared" si="84"/>
        <v>3.4326642466744577</v>
      </c>
      <c r="E435">
        <f t="shared" si="85"/>
        <v>3.471771614698862</v>
      </c>
      <c r="F435">
        <f t="shared" si="86"/>
        <v>3.4706120832883314</v>
      </c>
      <c r="G435">
        <f t="shared" si="87"/>
        <v>8.3019381694622627E-2</v>
      </c>
      <c r="H435">
        <f t="shared" si="88"/>
        <v>8.3747364549830755E-2</v>
      </c>
      <c r="I435">
        <f t="shared" si="89"/>
        <v>8.5511369550923935E-2</v>
      </c>
      <c r="J435">
        <f t="shared" si="90"/>
        <v>8.3019381694622627E-2</v>
      </c>
      <c r="K435">
        <v>8.2985834381313836E-2</v>
      </c>
      <c r="L435">
        <f t="shared" si="91"/>
        <v>7.2224534429699005E-4</v>
      </c>
      <c r="M435">
        <f t="shared" si="93"/>
        <v>3.3547313308790461E-5</v>
      </c>
      <c r="N435">
        <f t="shared" si="92"/>
        <v>7.6153016851691901E-4</v>
      </c>
      <c r="O435">
        <f t="shared" si="94"/>
        <v>2.5255351696100992E-3</v>
      </c>
      <c r="P435">
        <f t="shared" si="95"/>
        <v>4.0425349168200217E-2</v>
      </c>
      <c r="Q435">
        <f t="shared" si="96"/>
        <v>0.91766284474256621</v>
      </c>
      <c r="R435">
        <f t="shared" si="97"/>
        <v>3.0433328632998373</v>
      </c>
    </row>
    <row r="436" spans="1:18" x14ac:dyDescent="0.3">
      <c r="A436" s="8">
        <v>4000</v>
      </c>
      <c r="B436">
        <v>0.06</v>
      </c>
      <c r="C436">
        <v>0.5</v>
      </c>
      <c r="D436">
        <f t="shared" si="84"/>
        <v>3.4326642466744577</v>
      </c>
      <c r="E436">
        <f t="shared" si="85"/>
        <v>3.471771614698862</v>
      </c>
      <c r="F436">
        <f t="shared" si="86"/>
        <v>3.4706120832883314</v>
      </c>
      <c r="G436">
        <f t="shared" si="87"/>
        <v>8.3019381694622627E-2</v>
      </c>
      <c r="H436">
        <f t="shared" si="88"/>
        <v>8.3747364549830755E-2</v>
      </c>
      <c r="I436">
        <f t="shared" si="89"/>
        <v>8.5511369550923935E-2</v>
      </c>
      <c r="J436">
        <f t="shared" si="90"/>
        <v>8.3019381694622627E-2</v>
      </c>
      <c r="K436">
        <v>8.2985834381313836E-2</v>
      </c>
      <c r="L436">
        <f t="shared" si="91"/>
        <v>7.2224534429699005E-4</v>
      </c>
      <c r="M436">
        <f t="shared" si="93"/>
        <v>3.3547313308790461E-5</v>
      </c>
      <c r="N436">
        <f t="shared" si="92"/>
        <v>7.6153016851691901E-4</v>
      </c>
      <c r="O436">
        <f t="shared" si="94"/>
        <v>2.5255351696100992E-3</v>
      </c>
      <c r="P436">
        <f t="shared" si="95"/>
        <v>4.0425349168200217E-2</v>
      </c>
      <c r="Q436">
        <f t="shared" si="96"/>
        <v>0.91766284474256621</v>
      </c>
      <c r="R436">
        <f t="shared" si="97"/>
        <v>3.0433328632998373</v>
      </c>
    </row>
    <row r="437" spans="1:18" x14ac:dyDescent="0.3">
      <c r="A437" s="8">
        <v>5849</v>
      </c>
      <c r="B437">
        <v>0.06</v>
      </c>
      <c r="C437">
        <v>0.05</v>
      </c>
      <c r="D437">
        <f t="shared" si="84"/>
        <v>3.4766251749982744</v>
      </c>
      <c r="E437">
        <f t="shared" si="85"/>
        <v>3.5036535446393486</v>
      </c>
      <c r="F437">
        <f t="shared" si="86"/>
        <v>3.503084808484664</v>
      </c>
      <c r="G437">
        <f t="shared" si="87"/>
        <v>8.1488400009509881E-2</v>
      </c>
      <c r="H437">
        <f t="shared" si="88"/>
        <v>8.2016890420720898E-2</v>
      </c>
      <c r="I437">
        <f t="shared" si="89"/>
        <v>8.337711994745868E-2</v>
      </c>
      <c r="J437">
        <f t="shared" si="90"/>
        <v>8.1488400009509881E-2</v>
      </c>
      <c r="K437">
        <v>8.1461296575179934E-2</v>
      </c>
      <c r="L437">
        <f t="shared" si="91"/>
        <v>5.9498025739435079E-4</v>
      </c>
      <c r="M437">
        <f t="shared" si="93"/>
        <v>2.7103434329947551E-5</v>
      </c>
      <c r="N437">
        <f t="shared" si="92"/>
        <v>5.5559384554096369E-4</v>
      </c>
      <c r="O437">
        <f t="shared" si="94"/>
        <v>1.9158233722787466E-3</v>
      </c>
      <c r="P437">
        <f t="shared" si="95"/>
        <v>3.3271547924521458E-2</v>
      </c>
      <c r="Q437">
        <f t="shared" si="96"/>
        <v>0.68203413019360781</v>
      </c>
      <c r="R437">
        <f t="shared" si="97"/>
        <v>2.3518203770678379</v>
      </c>
    </row>
    <row r="438" spans="1:18" x14ac:dyDescent="0.3">
      <c r="A438" s="8">
        <v>5849</v>
      </c>
      <c r="B438">
        <v>0.06</v>
      </c>
      <c r="C438">
        <v>0.1</v>
      </c>
      <c r="D438">
        <f t="shared" si="84"/>
        <v>3.4766251749982744</v>
      </c>
      <c r="E438">
        <f t="shared" si="85"/>
        <v>3.5036535446393486</v>
      </c>
      <c r="F438">
        <f t="shared" si="86"/>
        <v>3.503084808484664</v>
      </c>
      <c r="G438">
        <f t="shared" si="87"/>
        <v>8.1488400009509881E-2</v>
      </c>
      <c r="H438">
        <f t="shared" si="88"/>
        <v>8.2016890420720898E-2</v>
      </c>
      <c r="I438">
        <f t="shared" si="89"/>
        <v>8.337711994745868E-2</v>
      </c>
      <c r="J438">
        <f t="shared" si="90"/>
        <v>8.1488400009509881E-2</v>
      </c>
      <c r="K438">
        <v>8.1461296575179934E-2</v>
      </c>
      <c r="L438">
        <f t="shared" si="91"/>
        <v>5.9498025739435079E-4</v>
      </c>
      <c r="M438">
        <f t="shared" si="93"/>
        <v>2.7103434329947551E-5</v>
      </c>
      <c r="N438">
        <f t="shared" si="92"/>
        <v>5.5559384554096369E-4</v>
      </c>
      <c r="O438">
        <f t="shared" si="94"/>
        <v>1.9158233722787466E-3</v>
      </c>
      <c r="P438">
        <f t="shared" si="95"/>
        <v>3.3271547924521458E-2</v>
      </c>
      <c r="Q438">
        <f t="shared" si="96"/>
        <v>0.68203413019360781</v>
      </c>
      <c r="R438">
        <f t="shared" si="97"/>
        <v>2.3518203770678379</v>
      </c>
    </row>
    <row r="439" spans="1:18" x14ac:dyDescent="0.3">
      <c r="A439" s="8">
        <v>5849</v>
      </c>
      <c r="B439">
        <v>0.06</v>
      </c>
      <c r="C439">
        <v>0.5</v>
      </c>
      <c r="D439">
        <f t="shared" si="84"/>
        <v>3.4766251749982744</v>
      </c>
      <c r="E439">
        <f t="shared" si="85"/>
        <v>3.5036535446393486</v>
      </c>
      <c r="F439">
        <f t="shared" si="86"/>
        <v>3.503084808484664</v>
      </c>
      <c r="G439">
        <f t="shared" si="87"/>
        <v>8.1488400009509881E-2</v>
      </c>
      <c r="H439">
        <f t="shared" si="88"/>
        <v>8.2016890420720898E-2</v>
      </c>
      <c r="I439">
        <f t="shared" si="89"/>
        <v>8.337711994745868E-2</v>
      </c>
      <c r="J439">
        <f t="shared" si="90"/>
        <v>8.1488400009509881E-2</v>
      </c>
      <c r="K439">
        <v>8.1461296575179934E-2</v>
      </c>
      <c r="L439">
        <f t="shared" si="91"/>
        <v>5.9498025739435079E-4</v>
      </c>
      <c r="M439">
        <f t="shared" si="93"/>
        <v>2.7103434329947551E-5</v>
      </c>
      <c r="N439">
        <f t="shared" si="92"/>
        <v>5.5559384554096369E-4</v>
      </c>
      <c r="O439">
        <f t="shared" si="94"/>
        <v>1.9158233722787466E-3</v>
      </c>
      <c r="P439">
        <f t="shared" si="95"/>
        <v>3.3271547924521458E-2</v>
      </c>
      <c r="Q439">
        <f t="shared" si="96"/>
        <v>0.68203413019360781</v>
      </c>
      <c r="R439">
        <f t="shared" si="97"/>
        <v>2.3518203770678379</v>
      </c>
    </row>
    <row r="440" spans="1:18" x14ac:dyDescent="0.3">
      <c r="A440" s="8">
        <v>8553</v>
      </c>
      <c r="B440">
        <v>0.06</v>
      </c>
      <c r="C440">
        <v>0.05</v>
      </c>
      <c r="D440">
        <f t="shared" si="84"/>
        <v>3.5080260171250068</v>
      </c>
      <c r="E440">
        <f t="shared" si="85"/>
        <v>3.5266385197140826</v>
      </c>
      <c r="F440">
        <f t="shared" si="86"/>
        <v>3.5263634613719375</v>
      </c>
      <c r="G440">
        <f t="shared" si="87"/>
        <v>8.0416444519038413E-2</v>
      </c>
      <c r="H440">
        <f t="shared" si="88"/>
        <v>8.0817841906412377E-2</v>
      </c>
      <c r="I440">
        <f t="shared" si="89"/>
        <v>8.1844474491835906E-2</v>
      </c>
      <c r="J440">
        <f t="shared" si="90"/>
        <v>8.0416444519038413E-2</v>
      </c>
      <c r="K440">
        <v>8.0393291570969611E-2</v>
      </c>
      <c r="L440">
        <f t="shared" si="91"/>
        <v>5.1525643791316966E-4</v>
      </c>
      <c r="M440">
        <f t="shared" si="93"/>
        <v>2.3152948068802526E-5</v>
      </c>
      <c r="N440">
        <f t="shared" si="92"/>
        <v>4.2455033544276655E-4</v>
      </c>
      <c r="O440">
        <f t="shared" si="94"/>
        <v>1.4511829208662952E-3</v>
      </c>
      <c r="P440">
        <f t="shared" si="95"/>
        <v>2.8799602076702582E-2</v>
      </c>
      <c r="Q440">
        <f t="shared" si="96"/>
        <v>0.52809174390873381</v>
      </c>
      <c r="R440">
        <f t="shared" si="97"/>
        <v>1.805104496293972</v>
      </c>
    </row>
    <row r="441" spans="1:18" x14ac:dyDescent="0.3">
      <c r="A441" s="8">
        <v>8553</v>
      </c>
      <c r="B441">
        <v>0.06</v>
      </c>
      <c r="C441">
        <v>0.1</v>
      </c>
      <c r="D441">
        <f t="shared" si="84"/>
        <v>3.5080260171250068</v>
      </c>
      <c r="E441">
        <f t="shared" si="85"/>
        <v>3.5266385197140826</v>
      </c>
      <c r="F441">
        <f t="shared" si="86"/>
        <v>3.5263634613719375</v>
      </c>
      <c r="G441">
        <f t="shared" si="87"/>
        <v>8.0416444519038413E-2</v>
      </c>
      <c r="H441">
        <f t="shared" si="88"/>
        <v>8.0817841906412377E-2</v>
      </c>
      <c r="I441">
        <f t="shared" si="89"/>
        <v>8.1844474491835906E-2</v>
      </c>
      <c r="J441">
        <f t="shared" si="90"/>
        <v>8.0416444519038413E-2</v>
      </c>
      <c r="K441">
        <v>8.0393291570969611E-2</v>
      </c>
      <c r="L441">
        <f t="shared" si="91"/>
        <v>5.1525643791316966E-4</v>
      </c>
      <c r="M441">
        <f t="shared" si="93"/>
        <v>2.3152948068802526E-5</v>
      </c>
      <c r="N441">
        <f t="shared" si="92"/>
        <v>4.2455033544276655E-4</v>
      </c>
      <c r="O441">
        <f t="shared" si="94"/>
        <v>1.4511829208662952E-3</v>
      </c>
      <c r="P441">
        <f t="shared" si="95"/>
        <v>2.8799602076702582E-2</v>
      </c>
      <c r="Q441">
        <f t="shared" si="96"/>
        <v>0.52809174390873381</v>
      </c>
      <c r="R441">
        <f t="shared" si="97"/>
        <v>1.805104496293972</v>
      </c>
    </row>
    <row r="442" spans="1:18" x14ac:dyDescent="0.3">
      <c r="A442" s="8">
        <v>8553</v>
      </c>
      <c r="B442">
        <v>0.06</v>
      </c>
      <c r="C442">
        <v>0.5</v>
      </c>
      <c r="D442">
        <f t="shared" si="84"/>
        <v>3.5080260171250068</v>
      </c>
      <c r="E442">
        <f t="shared" si="85"/>
        <v>3.5266385197140826</v>
      </c>
      <c r="F442">
        <f t="shared" si="86"/>
        <v>3.5263634613719375</v>
      </c>
      <c r="G442">
        <f t="shared" si="87"/>
        <v>8.0416444519038413E-2</v>
      </c>
      <c r="H442">
        <f t="shared" si="88"/>
        <v>8.0817841906412377E-2</v>
      </c>
      <c r="I442">
        <f t="shared" si="89"/>
        <v>8.1844474491835906E-2</v>
      </c>
      <c r="J442">
        <f t="shared" si="90"/>
        <v>8.0416444519038413E-2</v>
      </c>
      <c r="K442">
        <v>8.0393291570969611E-2</v>
      </c>
      <c r="L442">
        <f t="shared" si="91"/>
        <v>5.1525643791316966E-4</v>
      </c>
      <c r="M442">
        <f t="shared" si="93"/>
        <v>2.3152948068802526E-5</v>
      </c>
      <c r="N442">
        <f t="shared" si="92"/>
        <v>4.2455033544276655E-4</v>
      </c>
      <c r="O442">
        <f t="shared" si="94"/>
        <v>1.4511829208662952E-3</v>
      </c>
      <c r="P442">
        <f t="shared" si="95"/>
        <v>2.8799602076702582E-2</v>
      </c>
      <c r="Q442">
        <f t="shared" si="96"/>
        <v>0.52809174390873381</v>
      </c>
      <c r="R442">
        <f t="shared" si="97"/>
        <v>1.805104496293972</v>
      </c>
    </row>
    <row r="443" spans="1:18" x14ac:dyDescent="0.3">
      <c r="A443" s="8">
        <v>12508</v>
      </c>
      <c r="B443">
        <v>0.06</v>
      </c>
      <c r="C443">
        <v>0.05</v>
      </c>
      <c r="D443">
        <f t="shared" si="84"/>
        <v>3.5301760536268842</v>
      </c>
      <c r="E443">
        <f t="shared" si="85"/>
        <v>3.5429620347703574</v>
      </c>
      <c r="F443">
        <f t="shared" si="86"/>
        <v>3.5428303661408114</v>
      </c>
      <c r="G443">
        <f t="shared" si="87"/>
        <v>7.9670758913572615E-2</v>
      </c>
      <c r="H443">
        <f t="shared" si="88"/>
        <v>7.999001415676367E-2</v>
      </c>
      <c r="I443">
        <f t="shared" si="89"/>
        <v>8.0746638669825163E-2</v>
      </c>
      <c r="J443">
        <f t="shared" si="90"/>
        <v>7.9670758913572615E-2</v>
      </c>
      <c r="K443">
        <v>7.9650098553922313E-2</v>
      </c>
      <c r="L443">
        <f t="shared" si="91"/>
        <v>4.641871636472672E-4</v>
      </c>
      <c r="M443">
        <f t="shared" si="93"/>
        <v>2.066035965030133E-5</v>
      </c>
      <c r="N443">
        <f t="shared" si="92"/>
        <v>3.3991560284135636E-4</v>
      </c>
      <c r="O443">
        <f t="shared" si="94"/>
        <v>1.0965401159028498E-3</v>
      </c>
      <c r="P443">
        <f t="shared" si="95"/>
        <v>2.5938900296921134E-2</v>
      </c>
      <c r="Q443">
        <f t="shared" si="96"/>
        <v>0.42676105744079768</v>
      </c>
      <c r="R443">
        <f t="shared" si="97"/>
        <v>1.3766964960633454</v>
      </c>
    </row>
    <row r="444" spans="1:18" x14ac:dyDescent="0.3">
      <c r="A444" s="8">
        <v>12508</v>
      </c>
      <c r="B444">
        <v>0.06</v>
      </c>
      <c r="C444">
        <v>0.1</v>
      </c>
      <c r="D444">
        <f t="shared" si="84"/>
        <v>3.5301760536268842</v>
      </c>
      <c r="E444">
        <f t="shared" si="85"/>
        <v>3.5429620347703574</v>
      </c>
      <c r="F444">
        <f t="shared" si="86"/>
        <v>3.5428303661408114</v>
      </c>
      <c r="G444">
        <f t="shared" si="87"/>
        <v>7.9670758913572615E-2</v>
      </c>
      <c r="H444">
        <f t="shared" si="88"/>
        <v>7.999001415676367E-2</v>
      </c>
      <c r="I444">
        <f t="shared" si="89"/>
        <v>8.0746638669825163E-2</v>
      </c>
      <c r="J444">
        <f t="shared" si="90"/>
        <v>7.9670758913572615E-2</v>
      </c>
      <c r="K444">
        <v>7.9650098553922313E-2</v>
      </c>
      <c r="L444">
        <f t="shared" si="91"/>
        <v>4.641871636472672E-4</v>
      </c>
      <c r="M444">
        <f t="shared" si="93"/>
        <v>2.066035965030133E-5</v>
      </c>
      <c r="N444">
        <f t="shared" si="92"/>
        <v>3.3991560284135636E-4</v>
      </c>
      <c r="O444">
        <f t="shared" si="94"/>
        <v>1.0965401159028498E-3</v>
      </c>
      <c r="P444">
        <f t="shared" si="95"/>
        <v>2.5938900296921134E-2</v>
      </c>
      <c r="Q444">
        <f t="shared" si="96"/>
        <v>0.42676105744079768</v>
      </c>
      <c r="R444">
        <f t="shared" si="97"/>
        <v>1.3766964960633454</v>
      </c>
    </row>
    <row r="445" spans="1:18" x14ac:dyDescent="0.3">
      <c r="A445" s="8">
        <v>12508</v>
      </c>
      <c r="B445">
        <v>0.06</v>
      </c>
      <c r="C445">
        <v>0.5</v>
      </c>
      <c r="D445">
        <f t="shared" si="84"/>
        <v>3.5301760536268842</v>
      </c>
      <c r="E445">
        <f t="shared" si="85"/>
        <v>3.5429620347703574</v>
      </c>
      <c r="F445">
        <f t="shared" si="86"/>
        <v>3.5428303661408114</v>
      </c>
      <c r="G445">
        <f t="shared" si="87"/>
        <v>7.9670758913572615E-2</v>
      </c>
      <c r="H445">
        <f t="shared" si="88"/>
        <v>7.999001415676367E-2</v>
      </c>
      <c r="I445">
        <f t="shared" si="89"/>
        <v>8.0746638669825163E-2</v>
      </c>
      <c r="J445">
        <f t="shared" si="90"/>
        <v>7.9670758913572615E-2</v>
      </c>
      <c r="K445">
        <v>7.9650098553922313E-2</v>
      </c>
      <c r="L445">
        <f t="shared" si="91"/>
        <v>4.641871636472672E-4</v>
      </c>
      <c r="M445">
        <f t="shared" si="93"/>
        <v>2.066035965030133E-5</v>
      </c>
      <c r="N445">
        <f t="shared" si="92"/>
        <v>3.3991560284135636E-4</v>
      </c>
      <c r="O445">
        <f t="shared" si="94"/>
        <v>1.0965401159028498E-3</v>
      </c>
      <c r="P445">
        <f t="shared" si="95"/>
        <v>2.5938900296921134E-2</v>
      </c>
      <c r="Q445">
        <f t="shared" si="96"/>
        <v>0.42676105744079768</v>
      </c>
      <c r="R445">
        <f t="shared" si="97"/>
        <v>1.3766964960633454</v>
      </c>
    </row>
    <row r="446" spans="1:18" x14ac:dyDescent="0.3">
      <c r="A446" s="8">
        <v>18290</v>
      </c>
      <c r="B446">
        <v>0.06</v>
      </c>
      <c r="C446">
        <v>0.05</v>
      </c>
      <c r="D446">
        <f t="shared" si="84"/>
        <v>3.5456507817454956</v>
      </c>
      <c r="E446">
        <f t="shared" si="85"/>
        <v>3.5544215347378079</v>
      </c>
      <c r="F446">
        <f t="shared" si="86"/>
        <v>3.5543589445401578</v>
      </c>
      <c r="G446">
        <f t="shared" si="87"/>
        <v>7.9154812400142799E-2</v>
      </c>
      <c r="H446">
        <f t="shared" si="88"/>
        <v>7.9420298257385058E-2</v>
      </c>
      <c r="I446">
        <f t="shared" si="89"/>
        <v>7.9962250937864729E-2</v>
      </c>
      <c r="J446">
        <f t="shared" si="90"/>
        <v>7.9154812400142799E-2</v>
      </c>
      <c r="K446">
        <v>7.9135759741870926E-2</v>
      </c>
      <c r="L446">
        <f t="shared" si="91"/>
        <v>4.3089964006659542E-4</v>
      </c>
      <c r="M446">
        <f t="shared" si="93"/>
        <v>1.905265827187308E-5</v>
      </c>
      <c r="N446">
        <f t="shared" si="92"/>
        <v>2.8453851551413223E-4</v>
      </c>
      <c r="O446">
        <f t="shared" si="94"/>
        <v>8.2649119599380316E-4</v>
      </c>
      <c r="P446">
        <f t="shared" si="95"/>
        <v>2.4075915027567837E-2</v>
      </c>
      <c r="Q446">
        <f t="shared" si="96"/>
        <v>0.35955744462712497</v>
      </c>
      <c r="R446">
        <f t="shared" si="97"/>
        <v>1.0443966149938972</v>
      </c>
    </row>
    <row r="447" spans="1:18" x14ac:dyDescent="0.3">
      <c r="A447" s="8">
        <v>18290</v>
      </c>
      <c r="B447">
        <v>0.06</v>
      </c>
      <c r="C447">
        <v>0.1</v>
      </c>
      <c r="D447">
        <f t="shared" si="84"/>
        <v>3.5456507817454956</v>
      </c>
      <c r="E447">
        <f t="shared" si="85"/>
        <v>3.5544215347378079</v>
      </c>
      <c r="F447">
        <f t="shared" si="86"/>
        <v>3.5543589445401578</v>
      </c>
      <c r="G447">
        <f t="shared" si="87"/>
        <v>7.9154812400142799E-2</v>
      </c>
      <c r="H447">
        <f t="shared" si="88"/>
        <v>7.9420298257385058E-2</v>
      </c>
      <c r="I447">
        <f t="shared" si="89"/>
        <v>7.9962250937864729E-2</v>
      </c>
      <c r="J447">
        <f t="shared" si="90"/>
        <v>7.9154812400142799E-2</v>
      </c>
      <c r="K447">
        <v>7.9135759741870926E-2</v>
      </c>
      <c r="L447">
        <f t="shared" si="91"/>
        <v>4.3089964006659542E-4</v>
      </c>
      <c r="M447">
        <f t="shared" si="93"/>
        <v>1.905265827187308E-5</v>
      </c>
      <c r="N447">
        <f t="shared" si="92"/>
        <v>2.8453851551413223E-4</v>
      </c>
      <c r="O447">
        <f t="shared" si="94"/>
        <v>8.2649119599380316E-4</v>
      </c>
      <c r="P447">
        <f t="shared" si="95"/>
        <v>2.4075915027567837E-2</v>
      </c>
      <c r="Q447">
        <f t="shared" si="96"/>
        <v>0.35955744462712497</v>
      </c>
      <c r="R447">
        <f t="shared" si="97"/>
        <v>1.0443966149938972</v>
      </c>
    </row>
    <row r="448" spans="1:18" x14ac:dyDescent="0.3">
      <c r="A448" s="8">
        <v>18290</v>
      </c>
      <c r="B448">
        <v>0.06</v>
      </c>
      <c r="C448">
        <v>0.5</v>
      </c>
      <c r="D448">
        <f t="shared" si="84"/>
        <v>3.5456507817454956</v>
      </c>
      <c r="E448">
        <f t="shared" si="85"/>
        <v>3.5544215347378079</v>
      </c>
      <c r="F448">
        <f t="shared" si="86"/>
        <v>3.5543589445401578</v>
      </c>
      <c r="G448">
        <f t="shared" si="87"/>
        <v>7.9154812400142799E-2</v>
      </c>
      <c r="H448">
        <f t="shared" si="88"/>
        <v>7.9420298257385058E-2</v>
      </c>
      <c r="I448">
        <f t="shared" si="89"/>
        <v>7.9962250937864729E-2</v>
      </c>
      <c r="J448">
        <f t="shared" si="90"/>
        <v>7.9154812400142799E-2</v>
      </c>
      <c r="K448">
        <v>7.9135759741870926E-2</v>
      </c>
      <c r="L448">
        <f t="shared" si="91"/>
        <v>4.3089964006659542E-4</v>
      </c>
      <c r="M448">
        <f t="shared" si="93"/>
        <v>1.905265827187308E-5</v>
      </c>
      <c r="N448">
        <f t="shared" si="92"/>
        <v>2.8453851551413223E-4</v>
      </c>
      <c r="O448">
        <f t="shared" si="94"/>
        <v>8.2649119599380316E-4</v>
      </c>
      <c r="P448">
        <f t="shared" si="95"/>
        <v>2.4075915027567837E-2</v>
      </c>
      <c r="Q448">
        <f t="shared" si="96"/>
        <v>0.35955744462712497</v>
      </c>
      <c r="R448">
        <f t="shared" si="97"/>
        <v>1.0443966149938972</v>
      </c>
    </row>
    <row r="449" spans="1:18" x14ac:dyDescent="0.3">
      <c r="A449" s="8">
        <v>26746</v>
      </c>
      <c r="B449">
        <v>0.06</v>
      </c>
      <c r="C449">
        <v>0.05</v>
      </c>
      <c r="D449">
        <f t="shared" si="84"/>
        <v>3.5563955435880588</v>
      </c>
      <c r="E449">
        <f t="shared" si="85"/>
        <v>3.5624056290560455</v>
      </c>
      <c r="F449">
        <f t="shared" si="86"/>
        <v>3.56237602813323</v>
      </c>
      <c r="G449">
        <f t="shared" si="87"/>
        <v>7.879895267077465E-2</v>
      </c>
      <c r="H449">
        <f t="shared" si="88"/>
        <v>7.9028832898348805E-2</v>
      </c>
      <c r="I449">
        <f t="shared" si="89"/>
        <v>7.9402492606704969E-2</v>
      </c>
      <c r="J449">
        <f t="shared" si="90"/>
        <v>7.879895267077465E-2</v>
      </c>
      <c r="K449">
        <v>7.8780955044430862E-2</v>
      </c>
      <c r="L449">
        <f t="shared" si="91"/>
        <v>4.0889582330549956E-4</v>
      </c>
      <c r="M449">
        <f t="shared" si="93"/>
        <v>1.7997626343788098E-5</v>
      </c>
      <c r="N449">
        <f t="shared" si="92"/>
        <v>2.4787785391794381E-4</v>
      </c>
      <c r="O449">
        <f t="shared" si="94"/>
        <v>6.2153756227410761E-4</v>
      </c>
      <c r="P449">
        <f t="shared" si="95"/>
        <v>2.2845148721080878E-2</v>
      </c>
      <c r="Q449">
        <f t="shared" si="96"/>
        <v>0.31464184938878403</v>
      </c>
      <c r="R449">
        <f t="shared" si="97"/>
        <v>0.78894392930826118</v>
      </c>
    </row>
    <row r="450" spans="1:18" x14ac:dyDescent="0.3">
      <c r="A450" s="8">
        <v>26746</v>
      </c>
      <c r="B450">
        <v>0.06</v>
      </c>
      <c r="C450">
        <v>0.1</v>
      </c>
      <c r="D450">
        <f t="shared" ref="D450:D505" si="98">-2*LOG10(B450/3.7 + 12/A450)</f>
        <v>3.5563955435880588</v>
      </c>
      <c r="E450">
        <f t="shared" ref="E450:E505" si="99">-2*LOG10(B450/3.7 + 2.51*D450/A450)</f>
        <v>3.5624056290560455</v>
      </c>
      <c r="F450">
        <f t="shared" ref="F450:F505" si="100">-2*LOG10(B450/3.7 + 2.51*E450/A450)</f>
        <v>3.56237602813323</v>
      </c>
      <c r="G450">
        <f t="shared" ref="G450:G505" si="101">1/POWER(D450 - POWER(E450-D450, 2)/(F450-2*E450+D450), 2)</f>
        <v>7.879895267077465E-2</v>
      </c>
      <c r="H450">
        <f t="shared" ref="H450:H505" si="102">1/POWER(-1.8*LOG10(POWER(B450/3.7,1.11) + 6.9/A450), 2)</f>
        <v>7.9028832898348805E-2</v>
      </c>
      <c r="I450">
        <f t="shared" ref="I450:I505" si="103">0.25/POWER(LOG10(B450/3.7 + 5.74/POWER(A450,0.9)), 2)</f>
        <v>7.9402492606704969E-2</v>
      </c>
      <c r="J450">
        <f t="shared" ref="J450:J505" si="104">G450</f>
        <v>7.879895267077465E-2</v>
      </c>
      <c r="K450">
        <v>7.8780955044430862E-2</v>
      </c>
      <c r="L450">
        <f t="shared" ref="L450:L505" si="105">1/SQRT(K450) + 2*LOG10(B450/3.7 + 2.51/(A450*SQRT(K450)))</f>
        <v>4.0889582330549956E-4</v>
      </c>
      <c r="M450">
        <f t="shared" si="93"/>
        <v>1.7997626343788098E-5</v>
      </c>
      <c r="N450">
        <f t="shared" ref="N450:N505" si="106">H450-K450</f>
        <v>2.4787785391794381E-4</v>
      </c>
      <c r="O450">
        <f t="shared" si="94"/>
        <v>6.2153756227410761E-4</v>
      </c>
      <c r="P450">
        <f t="shared" si="95"/>
        <v>2.2845148721080878E-2</v>
      </c>
      <c r="Q450">
        <f t="shared" si="96"/>
        <v>0.31464184938878403</v>
      </c>
      <c r="R450">
        <f t="shared" si="97"/>
        <v>0.78894392930826118</v>
      </c>
    </row>
    <row r="451" spans="1:18" x14ac:dyDescent="0.3">
      <c r="A451" s="8">
        <v>26746</v>
      </c>
      <c r="B451">
        <v>0.06</v>
      </c>
      <c r="C451">
        <v>0.5</v>
      </c>
      <c r="D451">
        <f t="shared" si="98"/>
        <v>3.5563955435880588</v>
      </c>
      <c r="E451">
        <f t="shared" si="99"/>
        <v>3.5624056290560455</v>
      </c>
      <c r="F451">
        <f t="shared" si="100"/>
        <v>3.56237602813323</v>
      </c>
      <c r="G451">
        <f t="shared" si="101"/>
        <v>7.879895267077465E-2</v>
      </c>
      <c r="H451">
        <f t="shared" si="102"/>
        <v>7.9028832898348805E-2</v>
      </c>
      <c r="I451">
        <f t="shared" si="103"/>
        <v>7.9402492606704969E-2</v>
      </c>
      <c r="J451">
        <f t="shared" si="104"/>
        <v>7.879895267077465E-2</v>
      </c>
      <c r="K451">
        <v>7.8780955044430862E-2</v>
      </c>
      <c r="L451">
        <f t="shared" si="105"/>
        <v>4.0889582330549956E-4</v>
      </c>
      <c r="M451">
        <f t="shared" ref="M451:M505" si="107">G451-K451</f>
        <v>1.7997626343788098E-5</v>
      </c>
      <c r="N451">
        <f t="shared" si="106"/>
        <v>2.4787785391794381E-4</v>
      </c>
      <c r="O451">
        <f t="shared" ref="O451:O505" si="108">I451-K451</f>
        <v>6.2153756227410761E-4</v>
      </c>
      <c r="P451">
        <f t="shared" ref="P451:P505" si="109">100*(ABS(G451-K451))/K451</f>
        <v>2.2845148721080878E-2</v>
      </c>
      <c r="Q451">
        <f t="shared" ref="Q451:Q505" si="110">100*(ABS(H451-K451)/K451)</f>
        <v>0.31464184938878403</v>
      </c>
      <c r="R451">
        <f t="shared" ref="R451:R505" si="111">100*ABS(I451-K451)/K451</f>
        <v>0.78894392930826118</v>
      </c>
    </row>
    <row r="452" spans="1:18" x14ac:dyDescent="0.3">
      <c r="A452" s="8">
        <v>39110</v>
      </c>
      <c r="B452">
        <v>0.06</v>
      </c>
      <c r="C452">
        <v>0.05</v>
      </c>
      <c r="D452">
        <f t="shared" si="98"/>
        <v>3.5638199278067022</v>
      </c>
      <c r="E452">
        <f t="shared" si="99"/>
        <v>3.5679356824094373</v>
      </c>
      <c r="F452">
        <f t="shared" si="100"/>
        <v>3.5679217311299714</v>
      </c>
      <c r="G452">
        <f t="shared" si="101"/>
        <v>7.8554189308241706E-2</v>
      </c>
      <c r="H452">
        <f t="shared" si="102"/>
        <v>7.8760287668079687E-2</v>
      </c>
      <c r="I452">
        <f t="shared" si="103"/>
        <v>7.9003610213083164E-2</v>
      </c>
      <c r="J452">
        <f t="shared" si="104"/>
        <v>7.8554189308241706E-2</v>
      </c>
      <c r="K452">
        <v>7.8536892452159834E-2</v>
      </c>
      <c r="L452">
        <f t="shared" si="105"/>
        <v>3.9420716609050999E-4</v>
      </c>
      <c r="M452">
        <f t="shared" si="107"/>
        <v>1.7296856081872036E-5</v>
      </c>
      <c r="N452">
        <f t="shared" si="106"/>
        <v>2.2339521591985267E-4</v>
      </c>
      <c r="O452">
        <f t="shared" si="108"/>
        <v>4.6671776092332973E-4</v>
      </c>
      <c r="P452">
        <f t="shared" si="109"/>
        <v>2.2023861069379959E-2</v>
      </c>
      <c r="Q452">
        <f t="shared" si="110"/>
        <v>0.28444621240384854</v>
      </c>
      <c r="R452">
        <f t="shared" si="111"/>
        <v>0.59426563281406553</v>
      </c>
    </row>
    <row r="453" spans="1:18" x14ac:dyDescent="0.3">
      <c r="A453" s="8">
        <v>39110</v>
      </c>
      <c r="B453">
        <v>0.06</v>
      </c>
      <c r="C453">
        <v>0.1</v>
      </c>
      <c r="D453">
        <f t="shared" si="98"/>
        <v>3.5638199278067022</v>
      </c>
      <c r="E453">
        <f t="shared" si="99"/>
        <v>3.5679356824094373</v>
      </c>
      <c r="F453">
        <f t="shared" si="100"/>
        <v>3.5679217311299714</v>
      </c>
      <c r="G453">
        <f t="shared" si="101"/>
        <v>7.8554189308241706E-2</v>
      </c>
      <c r="H453">
        <f t="shared" si="102"/>
        <v>7.8760287668079687E-2</v>
      </c>
      <c r="I453">
        <f t="shared" si="103"/>
        <v>7.9003610213083164E-2</v>
      </c>
      <c r="J453">
        <f t="shared" si="104"/>
        <v>7.8554189308241706E-2</v>
      </c>
      <c r="K453">
        <v>7.8536892452159834E-2</v>
      </c>
      <c r="L453">
        <f t="shared" si="105"/>
        <v>3.9420716609050999E-4</v>
      </c>
      <c r="M453">
        <f t="shared" si="107"/>
        <v>1.7296856081872036E-5</v>
      </c>
      <c r="N453">
        <f t="shared" si="106"/>
        <v>2.2339521591985267E-4</v>
      </c>
      <c r="O453">
        <f t="shared" si="108"/>
        <v>4.6671776092332973E-4</v>
      </c>
      <c r="P453">
        <f t="shared" si="109"/>
        <v>2.2023861069379959E-2</v>
      </c>
      <c r="Q453">
        <f t="shared" si="110"/>
        <v>0.28444621240384854</v>
      </c>
      <c r="R453">
        <f t="shared" si="111"/>
        <v>0.59426563281406553</v>
      </c>
    </row>
    <row r="454" spans="1:18" x14ac:dyDescent="0.3">
      <c r="A454" s="8">
        <v>39110</v>
      </c>
      <c r="B454">
        <v>0.06</v>
      </c>
      <c r="C454">
        <v>0.5</v>
      </c>
      <c r="D454">
        <f t="shared" si="98"/>
        <v>3.5638199278067022</v>
      </c>
      <c r="E454">
        <f t="shared" si="99"/>
        <v>3.5679356824094373</v>
      </c>
      <c r="F454">
        <f t="shared" si="100"/>
        <v>3.5679217311299714</v>
      </c>
      <c r="G454">
        <f t="shared" si="101"/>
        <v>7.8554189308241706E-2</v>
      </c>
      <c r="H454">
        <f t="shared" si="102"/>
        <v>7.8760287668079687E-2</v>
      </c>
      <c r="I454">
        <f t="shared" si="103"/>
        <v>7.9003610213083164E-2</v>
      </c>
      <c r="J454">
        <f t="shared" si="104"/>
        <v>7.8554189308241706E-2</v>
      </c>
      <c r="K454">
        <v>7.8536892452159834E-2</v>
      </c>
      <c r="L454">
        <f t="shared" si="105"/>
        <v>3.9420716609050999E-4</v>
      </c>
      <c r="M454">
        <f t="shared" si="107"/>
        <v>1.7296856081872036E-5</v>
      </c>
      <c r="N454">
        <f t="shared" si="106"/>
        <v>2.2339521591985267E-4</v>
      </c>
      <c r="O454">
        <f t="shared" si="108"/>
        <v>4.6671776092332973E-4</v>
      </c>
      <c r="P454">
        <f t="shared" si="109"/>
        <v>2.2023861069379959E-2</v>
      </c>
      <c r="Q454">
        <f t="shared" si="110"/>
        <v>0.28444621240384854</v>
      </c>
      <c r="R454">
        <f t="shared" si="111"/>
        <v>0.59426563281406553</v>
      </c>
    </row>
    <row r="455" spans="1:18" x14ac:dyDescent="0.3">
      <c r="A455" s="8">
        <v>57191</v>
      </c>
      <c r="B455">
        <v>0.06</v>
      </c>
      <c r="C455">
        <v>0.05</v>
      </c>
      <c r="D455">
        <f t="shared" si="98"/>
        <v>3.5689342774677968</v>
      </c>
      <c r="E455">
        <f t="shared" si="99"/>
        <v>3.5717514503127665</v>
      </c>
      <c r="F455">
        <f t="shared" si="100"/>
        <v>3.5717448911574179</v>
      </c>
      <c r="G455">
        <f t="shared" si="101"/>
        <v>7.8386113474701744E-2</v>
      </c>
      <c r="H455">
        <f t="shared" si="102"/>
        <v>7.8576217476442375E-2</v>
      </c>
      <c r="I455">
        <f t="shared" si="103"/>
        <v>7.8719576339986247E-2</v>
      </c>
      <c r="J455">
        <f t="shared" si="104"/>
        <v>7.8386113474701744E-2</v>
      </c>
      <c r="K455">
        <v>7.8369286282008885E-2</v>
      </c>
      <c r="L455">
        <f t="shared" si="105"/>
        <v>3.8432875748295459E-4</v>
      </c>
      <c r="M455">
        <f t="shared" si="107"/>
        <v>1.6827192692858706E-5</v>
      </c>
      <c r="N455">
        <f t="shared" si="106"/>
        <v>2.0693119443349062E-4</v>
      </c>
      <c r="O455">
        <f t="shared" si="108"/>
        <v>3.5029005797736212E-4</v>
      </c>
      <c r="P455">
        <f t="shared" si="109"/>
        <v>2.1471667653456348E-2</v>
      </c>
      <c r="Q455">
        <f t="shared" si="110"/>
        <v>0.2640462919221398</v>
      </c>
      <c r="R455">
        <f t="shared" si="111"/>
        <v>0.44697364821832974</v>
      </c>
    </row>
    <row r="456" spans="1:18" x14ac:dyDescent="0.3">
      <c r="A456" s="8">
        <v>57191</v>
      </c>
      <c r="B456">
        <v>0.06</v>
      </c>
      <c r="C456">
        <v>0.1</v>
      </c>
      <c r="D456">
        <f t="shared" si="98"/>
        <v>3.5689342774677968</v>
      </c>
      <c r="E456">
        <f t="shared" si="99"/>
        <v>3.5717514503127665</v>
      </c>
      <c r="F456">
        <f t="shared" si="100"/>
        <v>3.5717448911574179</v>
      </c>
      <c r="G456">
        <f t="shared" si="101"/>
        <v>7.8386113474701744E-2</v>
      </c>
      <c r="H456">
        <f t="shared" si="102"/>
        <v>7.8576217476442375E-2</v>
      </c>
      <c r="I456">
        <f t="shared" si="103"/>
        <v>7.8719576339986247E-2</v>
      </c>
      <c r="J456">
        <f t="shared" si="104"/>
        <v>7.8386113474701744E-2</v>
      </c>
      <c r="K456">
        <v>7.8369286282008885E-2</v>
      </c>
      <c r="L456">
        <f t="shared" si="105"/>
        <v>3.8432875748295459E-4</v>
      </c>
      <c r="M456">
        <f t="shared" si="107"/>
        <v>1.6827192692858706E-5</v>
      </c>
      <c r="N456">
        <f t="shared" si="106"/>
        <v>2.0693119443349062E-4</v>
      </c>
      <c r="O456">
        <f t="shared" si="108"/>
        <v>3.5029005797736212E-4</v>
      </c>
      <c r="P456">
        <f t="shared" si="109"/>
        <v>2.1471667653456348E-2</v>
      </c>
      <c r="Q456">
        <f t="shared" si="110"/>
        <v>0.2640462919221398</v>
      </c>
      <c r="R456">
        <f t="shared" si="111"/>
        <v>0.44697364821832974</v>
      </c>
    </row>
    <row r="457" spans="1:18" x14ac:dyDescent="0.3">
      <c r="A457" s="8">
        <v>57191</v>
      </c>
      <c r="B457">
        <v>0.06</v>
      </c>
      <c r="C457">
        <v>0.5</v>
      </c>
      <c r="D457">
        <f t="shared" si="98"/>
        <v>3.5689342774677968</v>
      </c>
      <c r="E457">
        <f t="shared" si="99"/>
        <v>3.5717514503127665</v>
      </c>
      <c r="F457">
        <f t="shared" si="100"/>
        <v>3.5717448911574179</v>
      </c>
      <c r="G457">
        <f t="shared" si="101"/>
        <v>7.8386113474701744E-2</v>
      </c>
      <c r="H457">
        <f t="shared" si="102"/>
        <v>7.8576217476442375E-2</v>
      </c>
      <c r="I457">
        <f t="shared" si="103"/>
        <v>7.8719576339986247E-2</v>
      </c>
      <c r="J457">
        <f t="shared" si="104"/>
        <v>7.8386113474701744E-2</v>
      </c>
      <c r="K457">
        <v>7.8369286282008885E-2</v>
      </c>
      <c r="L457">
        <f t="shared" si="105"/>
        <v>3.8432875748295459E-4</v>
      </c>
      <c r="M457">
        <f t="shared" si="107"/>
        <v>1.6827192692858706E-5</v>
      </c>
      <c r="N457">
        <f t="shared" si="106"/>
        <v>2.0693119443349062E-4</v>
      </c>
      <c r="O457">
        <f t="shared" si="108"/>
        <v>3.5029005797736212E-4</v>
      </c>
      <c r="P457">
        <f t="shared" si="109"/>
        <v>2.1471667653456348E-2</v>
      </c>
      <c r="Q457">
        <f t="shared" si="110"/>
        <v>0.2640462919221398</v>
      </c>
      <c r="R457">
        <f t="shared" si="111"/>
        <v>0.44697364821832974</v>
      </c>
    </row>
    <row r="458" spans="1:18" x14ac:dyDescent="0.3">
      <c r="A458" s="8">
        <v>83631</v>
      </c>
      <c r="B458">
        <v>0.06</v>
      </c>
      <c r="C458">
        <v>0.05</v>
      </c>
      <c r="D458">
        <f t="shared" si="98"/>
        <v>3.5724491338160678</v>
      </c>
      <c r="E458">
        <f t="shared" si="99"/>
        <v>3.5743768704483245</v>
      </c>
      <c r="F458">
        <f t="shared" si="100"/>
        <v>3.5743737918281968</v>
      </c>
      <c r="G458">
        <f t="shared" si="101"/>
        <v>7.8270852604643518E-2</v>
      </c>
      <c r="H458">
        <f t="shared" si="102"/>
        <v>7.8450147217748817E-2</v>
      </c>
      <c r="I458">
        <f t="shared" si="103"/>
        <v>7.8517473329436302E-2</v>
      </c>
      <c r="J458">
        <f t="shared" si="104"/>
        <v>7.8270852604643518E-2</v>
      </c>
      <c r="K458">
        <v>7.8254342122289683E-2</v>
      </c>
      <c r="L458">
        <f t="shared" si="105"/>
        <v>3.7765166369618797E-4</v>
      </c>
      <c r="M458">
        <f t="shared" si="107"/>
        <v>1.6510482353834788E-5</v>
      </c>
      <c r="N458">
        <f t="shared" si="106"/>
        <v>1.9580509545913394E-4</v>
      </c>
      <c r="O458">
        <f t="shared" si="108"/>
        <v>2.6313120714661908E-4</v>
      </c>
      <c r="P458">
        <f t="shared" si="109"/>
        <v>2.1098487197085517E-2</v>
      </c>
      <c r="Q458">
        <f t="shared" si="110"/>
        <v>0.25021626934534219</v>
      </c>
      <c r="R458">
        <f t="shared" si="111"/>
        <v>0.3362512545762873</v>
      </c>
    </row>
    <row r="459" spans="1:18" x14ac:dyDescent="0.3">
      <c r="A459" s="8">
        <v>83631</v>
      </c>
      <c r="B459">
        <v>0.06</v>
      </c>
      <c r="C459">
        <v>0.1</v>
      </c>
      <c r="D459">
        <f t="shared" si="98"/>
        <v>3.5724491338160678</v>
      </c>
      <c r="E459">
        <f t="shared" si="99"/>
        <v>3.5743768704483245</v>
      </c>
      <c r="F459">
        <f t="shared" si="100"/>
        <v>3.5743737918281968</v>
      </c>
      <c r="G459">
        <f t="shared" si="101"/>
        <v>7.8270852604643518E-2</v>
      </c>
      <c r="H459">
        <f t="shared" si="102"/>
        <v>7.8450147217748817E-2</v>
      </c>
      <c r="I459">
        <f t="shared" si="103"/>
        <v>7.8517473329436302E-2</v>
      </c>
      <c r="J459">
        <f t="shared" si="104"/>
        <v>7.8270852604643518E-2</v>
      </c>
      <c r="K459">
        <v>7.8254342122289683E-2</v>
      </c>
      <c r="L459">
        <f t="shared" si="105"/>
        <v>3.7765166369618797E-4</v>
      </c>
      <c r="M459">
        <f t="shared" si="107"/>
        <v>1.6510482353834788E-5</v>
      </c>
      <c r="N459">
        <f t="shared" si="106"/>
        <v>1.9580509545913394E-4</v>
      </c>
      <c r="O459">
        <f t="shared" si="108"/>
        <v>2.6313120714661908E-4</v>
      </c>
      <c r="P459">
        <f t="shared" si="109"/>
        <v>2.1098487197085517E-2</v>
      </c>
      <c r="Q459">
        <f t="shared" si="110"/>
        <v>0.25021626934534219</v>
      </c>
      <c r="R459">
        <f t="shared" si="111"/>
        <v>0.3362512545762873</v>
      </c>
    </row>
    <row r="460" spans="1:18" x14ac:dyDescent="0.3">
      <c r="A460" s="8">
        <v>83631</v>
      </c>
      <c r="B460">
        <v>0.06</v>
      </c>
      <c r="C460">
        <v>0.5</v>
      </c>
      <c r="D460">
        <f t="shared" si="98"/>
        <v>3.5724491338160678</v>
      </c>
      <c r="E460">
        <f t="shared" si="99"/>
        <v>3.5743768704483245</v>
      </c>
      <c r="F460">
        <f t="shared" si="100"/>
        <v>3.5743737918281968</v>
      </c>
      <c r="G460">
        <f t="shared" si="101"/>
        <v>7.8270852604643518E-2</v>
      </c>
      <c r="H460">
        <f t="shared" si="102"/>
        <v>7.8450147217748817E-2</v>
      </c>
      <c r="I460">
        <f t="shared" si="103"/>
        <v>7.8517473329436302E-2</v>
      </c>
      <c r="J460">
        <f t="shared" si="104"/>
        <v>7.8270852604643518E-2</v>
      </c>
      <c r="K460">
        <v>7.8254342122289683E-2</v>
      </c>
      <c r="L460">
        <f t="shared" si="105"/>
        <v>3.7765166369618797E-4</v>
      </c>
      <c r="M460">
        <f t="shared" si="107"/>
        <v>1.6510482353834788E-5</v>
      </c>
      <c r="N460">
        <f t="shared" si="106"/>
        <v>1.9580509545913394E-4</v>
      </c>
      <c r="O460">
        <f t="shared" si="108"/>
        <v>2.6313120714661908E-4</v>
      </c>
      <c r="P460">
        <f t="shared" si="109"/>
        <v>2.1098487197085517E-2</v>
      </c>
      <c r="Q460">
        <f t="shared" si="110"/>
        <v>0.25021626934534219</v>
      </c>
      <c r="R460">
        <f t="shared" si="111"/>
        <v>0.3362512545762873</v>
      </c>
    </row>
    <row r="461" spans="1:18" x14ac:dyDescent="0.3">
      <c r="A461" s="8">
        <v>122294</v>
      </c>
      <c r="B461">
        <v>0.06</v>
      </c>
      <c r="C461">
        <v>0.05</v>
      </c>
      <c r="D461">
        <f t="shared" si="98"/>
        <v>3.5748609602262533</v>
      </c>
      <c r="E461">
        <f t="shared" si="99"/>
        <v>3.5761798118283599</v>
      </c>
      <c r="F461">
        <f t="shared" si="100"/>
        <v>3.5761783684893338</v>
      </c>
      <c r="G461">
        <f t="shared" si="101"/>
        <v>7.8191880114108492E-2</v>
      </c>
      <c r="H461">
        <f t="shared" si="102"/>
        <v>7.8363843455149101E-2</v>
      </c>
      <c r="I461">
        <f t="shared" si="103"/>
        <v>7.8373738125992159E-2</v>
      </c>
      <c r="J461">
        <f t="shared" si="104"/>
        <v>7.8191880114108492E-2</v>
      </c>
      <c r="K461">
        <v>7.8175584128961056E-2</v>
      </c>
      <c r="L461">
        <f t="shared" si="105"/>
        <v>3.7312217325347063E-4</v>
      </c>
      <c r="M461">
        <f t="shared" si="107"/>
        <v>1.6295985147435355E-5</v>
      </c>
      <c r="N461">
        <f t="shared" si="106"/>
        <v>1.8825932618804497E-4</v>
      </c>
      <c r="O461">
        <f t="shared" si="108"/>
        <v>1.9815399703110304E-4</v>
      </c>
      <c r="P461">
        <f t="shared" si="109"/>
        <v>2.0845364098019341E-2</v>
      </c>
      <c r="Q461">
        <f t="shared" si="110"/>
        <v>0.24081601472588435</v>
      </c>
      <c r="R461">
        <f t="shared" si="111"/>
        <v>0.25347299830113401</v>
      </c>
    </row>
    <row r="462" spans="1:18" x14ac:dyDescent="0.3">
      <c r="A462" s="8">
        <v>122294</v>
      </c>
      <c r="B462">
        <v>0.06</v>
      </c>
      <c r="C462">
        <v>0.1</v>
      </c>
      <c r="D462">
        <f t="shared" si="98"/>
        <v>3.5748609602262533</v>
      </c>
      <c r="E462">
        <f t="shared" si="99"/>
        <v>3.5761798118283599</v>
      </c>
      <c r="F462">
        <f t="shared" si="100"/>
        <v>3.5761783684893338</v>
      </c>
      <c r="G462">
        <f t="shared" si="101"/>
        <v>7.8191880114108492E-2</v>
      </c>
      <c r="H462">
        <f t="shared" si="102"/>
        <v>7.8363843455149101E-2</v>
      </c>
      <c r="I462">
        <f t="shared" si="103"/>
        <v>7.8373738125992159E-2</v>
      </c>
      <c r="J462">
        <f t="shared" si="104"/>
        <v>7.8191880114108492E-2</v>
      </c>
      <c r="K462">
        <v>7.8175584128961056E-2</v>
      </c>
      <c r="L462">
        <f t="shared" si="105"/>
        <v>3.7312217325347063E-4</v>
      </c>
      <c r="M462">
        <f t="shared" si="107"/>
        <v>1.6295985147435355E-5</v>
      </c>
      <c r="N462">
        <f t="shared" si="106"/>
        <v>1.8825932618804497E-4</v>
      </c>
      <c r="O462">
        <f t="shared" si="108"/>
        <v>1.9815399703110304E-4</v>
      </c>
      <c r="P462">
        <f t="shared" si="109"/>
        <v>2.0845364098019341E-2</v>
      </c>
      <c r="Q462">
        <f t="shared" si="110"/>
        <v>0.24081601472588435</v>
      </c>
      <c r="R462">
        <f t="shared" si="111"/>
        <v>0.25347299830113401</v>
      </c>
    </row>
    <row r="463" spans="1:18" x14ac:dyDescent="0.3">
      <c r="A463" s="8">
        <v>122294</v>
      </c>
      <c r="B463">
        <v>0.06</v>
      </c>
      <c r="C463">
        <v>0.5</v>
      </c>
      <c r="D463">
        <f t="shared" si="98"/>
        <v>3.5748609602262533</v>
      </c>
      <c r="E463">
        <f t="shared" si="99"/>
        <v>3.5761798118283599</v>
      </c>
      <c r="F463">
        <f t="shared" si="100"/>
        <v>3.5761783684893338</v>
      </c>
      <c r="G463">
        <f t="shared" si="101"/>
        <v>7.8191880114108492E-2</v>
      </c>
      <c r="H463">
        <f t="shared" si="102"/>
        <v>7.8363843455149101E-2</v>
      </c>
      <c r="I463">
        <f t="shared" si="103"/>
        <v>7.8373738125992159E-2</v>
      </c>
      <c r="J463">
        <f t="shared" si="104"/>
        <v>7.8191880114108492E-2</v>
      </c>
      <c r="K463">
        <v>7.8175584128961056E-2</v>
      </c>
      <c r="L463">
        <f t="shared" si="105"/>
        <v>3.7312217325347063E-4</v>
      </c>
      <c r="M463">
        <f t="shared" si="107"/>
        <v>1.6295985147435355E-5</v>
      </c>
      <c r="N463">
        <f t="shared" si="106"/>
        <v>1.8825932618804497E-4</v>
      </c>
      <c r="O463">
        <f t="shared" si="108"/>
        <v>1.9815399703110304E-4</v>
      </c>
      <c r="P463">
        <f t="shared" si="109"/>
        <v>2.0845364098019341E-2</v>
      </c>
      <c r="Q463">
        <f t="shared" si="110"/>
        <v>0.24081601472588435</v>
      </c>
      <c r="R463">
        <f t="shared" si="111"/>
        <v>0.25347299830113401</v>
      </c>
    </row>
    <row r="464" spans="1:18" x14ac:dyDescent="0.3">
      <c r="A464" s="8">
        <v>178831</v>
      </c>
      <c r="B464">
        <v>0.06</v>
      </c>
      <c r="C464">
        <v>0.05</v>
      </c>
      <c r="D464">
        <f t="shared" si="98"/>
        <v>3.5765141551803286</v>
      </c>
      <c r="E464">
        <f t="shared" si="99"/>
        <v>3.5774163181324834</v>
      </c>
      <c r="F464">
        <f t="shared" si="100"/>
        <v>3.5774156419900347</v>
      </c>
      <c r="G464">
        <f t="shared" si="101"/>
        <v>7.8137803128241423E-2</v>
      </c>
      <c r="H464">
        <f t="shared" si="102"/>
        <v>7.8304781545719085E-2</v>
      </c>
      <c r="I464">
        <f t="shared" si="103"/>
        <v>7.8271548352464401E-2</v>
      </c>
      <c r="J464">
        <f t="shared" si="104"/>
        <v>7.8137803128241423E-2</v>
      </c>
      <c r="K464">
        <v>7.8121652855213497E-2</v>
      </c>
      <c r="L464">
        <f t="shared" si="105"/>
        <v>3.7004179183863783E-4</v>
      </c>
      <c r="M464">
        <f t="shared" si="107"/>
        <v>1.6150273027926154E-5</v>
      </c>
      <c r="N464">
        <f t="shared" si="106"/>
        <v>1.8312869050558789E-4</v>
      </c>
      <c r="O464">
        <f t="shared" si="108"/>
        <v>1.4989549725090423E-4</v>
      </c>
      <c r="P464">
        <f t="shared" si="109"/>
        <v>2.0673235188531161E-2</v>
      </c>
      <c r="Q464">
        <f t="shared" si="110"/>
        <v>0.23441476698526698</v>
      </c>
      <c r="R464">
        <f t="shared" si="111"/>
        <v>0.19187445704549103</v>
      </c>
    </row>
    <row r="465" spans="1:18" x14ac:dyDescent="0.3">
      <c r="A465" s="8">
        <v>178831</v>
      </c>
      <c r="B465">
        <v>0.06</v>
      </c>
      <c r="C465">
        <v>0.1</v>
      </c>
      <c r="D465">
        <f t="shared" si="98"/>
        <v>3.5765141551803286</v>
      </c>
      <c r="E465">
        <f t="shared" si="99"/>
        <v>3.5774163181324834</v>
      </c>
      <c r="F465">
        <f t="shared" si="100"/>
        <v>3.5774156419900347</v>
      </c>
      <c r="G465">
        <f t="shared" si="101"/>
        <v>7.8137803128241423E-2</v>
      </c>
      <c r="H465">
        <f t="shared" si="102"/>
        <v>7.8304781545719085E-2</v>
      </c>
      <c r="I465">
        <f t="shared" si="103"/>
        <v>7.8271548352464401E-2</v>
      </c>
      <c r="J465">
        <f t="shared" si="104"/>
        <v>7.8137803128241423E-2</v>
      </c>
      <c r="K465">
        <v>7.8121652855213497E-2</v>
      </c>
      <c r="L465">
        <f t="shared" si="105"/>
        <v>3.7004179183863783E-4</v>
      </c>
      <c r="M465">
        <f t="shared" si="107"/>
        <v>1.6150273027926154E-5</v>
      </c>
      <c r="N465">
        <f t="shared" si="106"/>
        <v>1.8312869050558789E-4</v>
      </c>
      <c r="O465">
        <f t="shared" si="108"/>
        <v>1.4989549725090423E-4</v>
      </c>
      <c r="P465">
        <f t="shared" si="109"/>
        <v>2.0673235188531161E-2</v>
      </c>
      <c r="Q465">
        <f t="shared" si="110"/>
        <v>0.23441476698526698</v>
      </c>
      <c r="R465">
        <f t="shared" si="111"/>
        <v>0.19187445704549103</v>
      </c>
    </row>
    <row r="466" spans="1:18" x14ac:dyDescent="0.3">
      <c r="A466" s="8">
        <v>178831</v>
      </c>
      <c r="B466">
        <v>0.06</v>
      </c>
      <c r="C466">
        <v>0.5</v>
      </c>
      <c r="D466">
        <f t="shared" si="98"/>
        <v>3.5765141551803286</v>
      </c>
      <c r="E466">
        <f t="shared" si="99"/>
        <v>3.5774163181324834</v>
      </c>
      <c r="F466">
        <f t="shared" si="100"/>
        <v>3.5774156419900347</v>
      </c>
      <c r="G466">
        <f t="shared" si="101"/>
        <v>7.8137803128241423E-2</v>
      </c>
      <c r="H466">
        <f t="shared" si="102"/>
        <v>7.8304781545719085E-2</v>
      </c>
      <c r="I466">
        <f t="shared" si="103"/>
        <v>7.8271548352464401E-2</v>
      </c>
      <c r="J466">
        <f t="shared" si="104"/>
        <v>7.8137803128241423E-2</v>
      </c>
      <c r="K466">
        <v>7.8121652855213497E-2</v>
      </c>
      <c r="L466">
        <f t="shared" si="105"/>
        <v>3.7004179183863783E-4</v>
      </c>
      <c r="M466">
        <f t="shared" si="107"/>
        <v>1.6150273027926154E-5</v>
      </c>
      <c r="N466">
        <f t="shared" si="106"/>
        <v>1.8312869050558789E-4</v>
      </c>
      <c r="O466">
        <f t="shared" si="108"/>
        <v>1.4989549725090423E-4</v>
      </c>
      <c r="P466">
        <f t="shared" si="109"/>
        <v>2.0673235188531161E-2</v>
      </c>
      <c r="Q466">
        <f t="shared" si="110"/>
        <v>0.23441476698526698</v>
      </c>
      <c r="R466">
        <f t="shared" si="111"/>
        <v>0.19187445704549103</v>
      </c>
    </row>
    <row r="467" spans="1:18" x14ac:dyDescent="0.3">
      <c r="A467" s="8">
        <v>261506</v>
      </c>
      <c r="B467">
        <v>0.06</v>
      </c>
      <c r="C467">
        <v>0.05</v>
      </c>
      <c r="D467">
        <f t="shared" si="98"/>
        <v>3.5776465175567358</v>
      </c>
      <c r="E467">
        <f t="shared" si="99"/>
        <v>3.5782635848533375</v>
      </c>
      <c r="F467">
        <f t="shared" si="100"/>
        <v>3.5782632682827122</v>
      </c>
      <c r="G467">
        <f t="shared" si="101"/>
        <v>7.8100788643842609E-2</v>
      </c>
      <c r="H467">
        <f t="shared" si="102"/>
        <v>7.8264371521348394E-2</v>
      </c>
      <c r="I467">
        <f t="shared" si="103"/>
        <v>7.8198913254635988E-2</v>
      </c>
      <c r="J467">
        <f t="shared" si="104"/>
        <v>7.8100788643842609E-2</v>
      </c>
      <c r="K467">
        <v>7.8084737563048429E-2</v>
      </c>
      <c r="L467">
        <f t="shared" si="105"/>
        <v>3.6794325866162936E-4</v>
      </c>
      <c r="M467">
        <f t="shared" si="107"/>
        <v>1.6051080794179939E-5</v>
      </c>
      <c r="N467">
        <f t="shared" si="106"/>
        <v>1.7963395829996565E-4</v>
      </c>
      <c r="O467">
        <f t="shared" si="108"/>
        <v>1.1417569158755914E-4</v>
      </c>
      <c r="P467">
        <f t="shared" si="109"/>
        <v>2.05559771283341E-2</v>
      </c>
      <c r="Q467">
        <f t="shared" si="110"/>
        <v>0.23005002501919497</v>
      </c>
      <c r="R467">
        <f t="shared" si="111"/>
        <v>0.14622024117756632</v>
      </c>
    </row>
    <row r="468" spans="1:18" x14ac:dyDescent="0.3">
      <c r="A468" s="8">
        <v>261506</v>
      </c>
      <c r="B468">
        <v>0.06</v>
      </c>
      <c r="C468">
        <v>0.1</v>
      </c>
      <c r="D468">
        <f t="shared" si="98"/>
        <v>3.5776465175567358</v>
      </c>
      <c r="E468">
        <f t="shared" si="99"/>
        <v>3.5782635848533375</v>
      </c>
      <c r="F468">
        <f t="shared" si="100"/>
        <v>3.5782632682827122</v>
      </c>
      <c r="G468">
        <f t="shared" si="101"/>
        <v>7.8100788643842609E-2</v>
      </c>
      <c r="H468">
        <f t="shared" si="102"/>
        <v>7.8264371521348394E-2</v>
      </c>
      <c r="I468">
        <f t="shared" si="103"/>
        <v>7.8198913254635988E-2</v>
      </c>
      <c r="J468">
        <f t="shared" si="104"/>
        <v>7.8100788643842609E-2</v>
      </c>
      <c r="K468">
        <v>7.8084737563048429E-2</v>
      </c>
      <c r="L468">
        <f t="shared" si="105"/>
        <v>3.6794325866162936E-4</v>
      </c>
      <c r="M468">
        <f t="shared" si="107"/>
        <v>1.6051080794179939E-5</v>
      </c>
      <c r="N468">
        <f t="shared" si="106"/>
        <v>1.7963395829996565E-4</v>
      </c>
      <c r="O468">
        <f t="shared" si="108"/>
        <v>1.1417569158755914E-4</v>
      </c>
      <c r="P468">
        <f t="shared" si="109"/>
        <v>2.05559771283341E-2</v>
      </c>
      <c r="Q468">
        <f t="shared" si="110"/>
        <v>0.23005002501919497</v>
      </c>
      <c r="R468">
        <f t="shared" si="111"/>
        <v>0.14622024117756632</v>
      </c>
    </row>
    <row r="469" spans="1:18" x14ac:dyDescent="0.3">
      <c r="A469" s="8">
        <v>261506</v>
      </c>
      <c r="B469">
        <v>0.06</v>
      </c>
      <c r="C469">
        <v>0.5</v>
      </c>
      <c r="D469">
        <f t="shared" si="98"/>
        <v>3.5776465175567358</v>
      </c>
      <c r="E469">
        <f t="shared" si="99"/>
        <v>3.5782635848533375</v>
      </c>
      <c r="F469">
        <f t="shared" si="100"/>
        <v>3.5782632682827122</v>
      </c>
      <c r="G469">
        <f t="shared" si="101"/>
        <v>7.8100788643842609E-2</v>
      </c>
      <c r="H469">
        <f t="shared" si="102"/>
        <v>7.8264371521348394E-2</v>
      </c>
      <c r="I469">
        <f t="shared" si="103"/>
        <v>7.8198913254635988E-2</v>
      </c>
      <c r="J469">
        <f t="shared" si="104"/>
        <v>7.8100788643842609E-2</v>
      </c>
      <c r="K469">
        <v>7.8084737563048429E-2</v>
      </c>
      <c r="L469">
        <f t="shared" si="105"/>
        <v>3.6794325866162936E-4</v>
      </c>
      <c r="M469">
        <f t="shared" si="107"/>
        <v>1.6051080794179939E-5</v>
      </c>
      <c r="N469">
        <f t="shared" si="106"/>
        <v>1.7963395829996565E-4</v>
      </c>
      <c r="O469">
        <f t="shared" si="108"/>
        <v>1.1417569158755914E-4</v>
      </c>
      <c r="P469">
        <f t="shared" si="109"/>
        <v>2.05559771283341E-2</v>
      </c>
      <c r="Q469">
        <f t="shared" si="110"/>
        <v>0.23005002501919497</v>
      </c>
      <c r="R469">
        <f t="shared" si="111"/>
        <v>0.14622024117756632</v>
      </c>
    </row>
    <row r="470" spans="1:18" x14ac:dyDescent="0.3">
      <c r="A470" s="8">
        <v>382401</v>
      </c>
      <c r="B470">
        <v>0.06</v>
      </c>
      <c r="C470">
        <v>0.05</v>
      </c>
      <c r="D470">
        <f t="shared" si="98"/>
        <v>3.5784217291568319</v>
      </c>
      <c r="E470">
        <f t="shared" si="99"/>
        <v>3.5788437696551969</v>
      </c>
      <c r="F470">
        <f t="shared" si="100"/>
        <v>3.578843621490416</v>
      </c>
      <c r="G470">
        <f t="shared" si="101"/>
        <v>7.8075460708729838E-2</v>
      </c>
      <c r="H470">
        <f t="shared" si="102"/>
        <v>7.8236727865285877E-2</v>
      </c>
      <c r="I470">
        <f t="shared" si="103"/>
        <v>7.8147295283682985E-2</v>
      </c>
      <c r="J470">
        <f t="shared" si="104"/>
        <v>7.8075460708729838E-2</v>
      </c>
      <c r="K470">
        <v>7.8059477248017831E-2</v>
      </c>
      <c r="L470">
        <f t="shared" si="105"/>
        <v>3.665119303906117E-4</v>
      </c>
      <c r="M470">
        <f t="shared" si="107"/>
        <v>1.5983460712007402E-5</v>
      </c>
      <c r="N470">
        <f t="shared" si="106"/>
        <v>1.7725061726804603E-4</v>
      </c>
      <c r="O470">
        <f t="shared" si="108"/>
        <v>8.7818035665154781E-5</v>
      </c>
      <c r="P470">
        <f t="shared" si="109"/>
        <v>2.047600275521096E-2</v>
      </c>
      <c r="Q470">
        <f t="shared" si="110"/>
        <v>0.22707123275354366</v>
      </c>
      <c r="R470">
        <f t="shared" si="111"/>
        <v>0.11250143962165049</v>
      </c>
    </row>
    <row r="471" spans="1:18" x14ac:dyDescent="0.3">
      <c r="A471" s="8">
        <v>382401</v>
      </c>
      <c r="B471">
        <v>0.06</v>
      </c>
      <c r="C471">
        <v>0.1</v>
      </c>
      <c r="D471">
        <f t="shared" si="98"/>
        <v>3.5784217291568319</v>
      </c>
      <c r="E471">
        <f t="shared" si="99"/>
        <v>3.5788437696551969</v>
      </c>
      <c r="F471">
        <f t="shared" si="100"/>
        <v>3.578843621490416</v>
      </c>
      <c r="G471">
        <f t="shared" si="101"/>
        <v>7.8075460708729838E-2</v>
      </c>
      <c r="H471">
        <f t="shared" si="102"/>
        <v>7.8236727865285877E-2</v>
      </c>
      <c r="I471">
        <f t="shared" si="103"/>
        <v>7.8147295283682985E-2</v>
      </c>
      <c r="J471">
        <f t="shared" si="104"/>
        <v>7.8075460708729838E-2</v>
      </c>
      <c r="K471">
        <v>7.8059477248017831E-2</v>
      </c>
      <c r="L471">
        <f t="shared" si="105"/>
        <v>3.665119303906117E-4</v>
      </c>
      <c r="M471">
        <f t="shared" si="107"/>
        <v>1.5983460712007402E-5</v>
      </c>
      <c r="N471">
        <f t="shared" si="106"/>
        <v>1.7725061726804603E-4</v>
      </c>
      <c r="O471">
        <f t="shared" si="108"/>
        <v>8.7818035665154781E-5</v>
      </c>
      <c r="P471">
        <f t="shared" si="109"/>
        <v>2.047600275521096E-2</v>
      </c>
      <c r="Q471">
        <f t="shared" si="110"/>
        <v>0.22707123275354366</v>
      </c>
      <c r="R471">
        <f t="shared" si="111"/>
        <v>0.11250143962165049</v>
      </c>
    </row>
    <row r="472" spans="1:18" x14ac:dyDescent="0.3">
      <c r="A472" s="8">
        <v>382401</v>
      </c>
      <c r="B472">
        <v>0.06</v>
      </c>
      <c r="C472">
        <v>0.5</v>
      </c>
      <c r="D472">
        <f t="shared" si="98"/>
        <v>3.5784217291568319</v>
      </c>
      <c r="E472">
        <f t="shared" si="99"/>
        <v>3.5788437696551969</v>
      </c>
      <c r="F472">
        <f t="shared" si="100"/>
        <v>3.578843621490416</v>
      </c>
      <c r="G472">
        <f t="shared" si="101"/>
        <v>7.8075460708729838E-2</v>
      </c>
      <c r="H472">
        <f t="shared" si="102"/>
        <v>7.8236727865285877E-2</v>
      </c>
      <c r="I472">
        <f t="shared" si="103"/>
        <v>7.8147295283682985E-2</v>
      </c>
      <c r="J472">
        <f t="shared" si="104"/>
        <v>7.8075460708729838E-2</v>
      </c>
      <c r="K472">
        <v>7.8059477248017831E-2</v>
      </c>
      <c r="L472">
        <f t="shared" si="105"/>
        <v>3.665119303906117E-4</v>
      </c>
      <c r="M472">
        <f t="shared" si="107"/>
        <v>1.5983460712007402E-5</v>
      </c>
      <c r="N472">
        <f t="shared" si="106"/>
        <v>1.7725061726804603E-4</v>
      </c>
      <c r="O472">
        <f t="shared" si="108"/>
        <v>8.7818035665154781E-5</v>
      </c>
      <c r="P472">
        <f t="shared" si="109"/>
        <v>2.047600275521096E-2</v>
      </c>
      <c r="Q472">
        <f t="shared" si="110"/>
        <v>0.22707123275354366</v>
      </c>
      <c r="R472">
        <f t="shared" si="111"/>
        <v>0.11250143962165049</v>
      </c>
    </row>
    <row r="473" spans="1:18" x14ac:dyDescent="0.3">
      <c r="A473" s="8">
        <v>559187</v>
      </c>
      <c r="B473">
        <v>0.06</v>
      </c>
      <c r="C473">
        <v>0.05</v>
      </c>
      <c r="D473">
        <f t="shared" si="98"/>
        <v>3.5789522602322461</v>
      </c>
      <c r="E473">
        <f t="shared" si="99"/>
        <v>3.5792409001166261</v>
      </c>
      <c r="F473">
        <f t="shared" si="100"/>
        <v>3.5792408307887755</v>
      </c>
      <c r="G473">
        <f t="shared" si="101"/>
        <v>7.8058132690378854E-2</v>
      </c>
      <c r="H473">
        <f t="shared" si="102"/>
        <v>7.8217819184085907E-2</v>
      </c>
      <c r="I473">
        <f t="shared" si="103"/>
        <v>7.8110617254527032E-2</v>
      </c>
      <c r="J473">
        <f t="shared" si="104"/>
        <v>7.8058132690378854E-2</v>
      </c>
      <c r="K473">
        <v>7.8042195372901746E-2</v>
      </c>
      <c r="L473">
        <f t="shared" si="105"/>
        <v>3.6553486012413927E-4</v>
      </c>
      <c r="M473">
        <f t="shared" si="107"/>
        <v>1.5937317477107693E-5</v>
      </c>
      <c r="N473">
        <f t="shared" si="106"/>
        <v>1.7562381118416126E-4</v>
      </c>
      <c r="O473">
        <f t="shared" si="108"/>
        <v>6.842188162528573E-5</v>
      </c>
      <c r="P473">
        <f t="shared" si="109"/>
        <v>2.0421411008437033E-2</v>
      </c>
      <c r="Q473">
        <f t="shared" si="110"/>
        <v>0.22503699485258502</v>
      </c>
      <c r="R473">
        <f t="shared" si="111"/>
        <v>8.7672932954220253E-2</v>
      </c>
    </row>
    <row r="474" spans="1:18" x14ac:dyDescent="0.3">
      <c r="A474" s="8">
        <v>559187</v>
      </c>
      <c r="B474">
        <v>0.06</v>
      </c>
      <c r="C474">
        <v>0.1</v>
      </c>
      <c r="D474">
        <f t="shared" si="98"/>
        <v>3.5789522602322461</v>
      </c>
      <c r="E474">
        <f t="shared" si="99"/>
        <v>3.5792409001166261</v>
      </c>
      <c r="F474">
        <f t="shared" si="100"/>
        <v>3.5792408307887755</v>
      </c>
      <c r="G474">
        <f t="shared" si="101"/>
        <v>7.8058132690378854E-2</v>
      </c>
      <c r="H474">
        <f t="shared" si="102"/>
        <v>7.8217819184085907E-2</v>
      </c>
      <c r="I474">
        <f t="shared" si="103"/>
        <v>7.8110617254527032E-2</v>
      </c>
      <c r="J474">
        <f t="shared" si="104"/>
        <v>7.8058132690378854E-2</v>
      </c>
      <c r="K474">
        <v>7.8042195372901746E-2</v>
      </c>
      <c r="L474">
        <f t="shared" si="105"/>
        <v>3.6553486012413927E-4</v>
      </c>
      <c r="M474">
        <f t="shared" si="107"/>
        <v>1.5937317477107693E-5</v>
      </c>
      <c r="N474">
        <f t="shared" si="106"/>
        <v>1.7562381118416126E-4</v>
      </c>
      <c r="O474">
        <f t="shared" si="108"/>
        <v>6.842188162528573E-5</v>
      </c>
      <c r="P474">
        <f t="shared" si="109"/>
        <v>2.0421411008437033E-2</v>
      </c>
      <c r="Q474">
        <f t="shared" si="110"/>
        <v>0.22503699485258502</v>
      </c>
      <c r="R474">
        <f t="shared" si="111"/>
        <v>8.7672932954220253E-2</v>
      </c>
    </row>
    <row r="475" spans="1:18" x14ac:dyDescent="0.3">
      <c r="A475" s="8">
        <v>559187</v>
      </c>
      <c r="B475">
        <v>0.06</v>
      </c>
      <c r="C475">
        <v>0.5</v>
      </c>
      <c r="D475">
        <f t="shared" si="98"/>
        <v>3.5789522602322461</v>
      </c>
      <c r="E475">
        <f t="shared" si="99"/>
        <v>3.5792409001166261</v>
      </c>
      <c r="F475">
        <f t="shared" si="100"/>
        <v>3.5792408307887755</v>
      </c>
      <c r="G475">
        <f t="shared" si="101"/>
        <v>7.8058132690378854E-2</v>
      </c>
      <c r="H475">
        <f t="shared" si="102"/>
        <v>7.8217819184085907E-2</v>
      </c>
      <c r="I475">
        <f t="shared" si="103"/>
        <v>7.8110617254527032E-2</v>
      </c>
      <c r="J475">
        <f t="shared" si="104"/>
        <v>7.8058132690378854E-2</v>
      </c>
      <c r="K475">
        <v>7.8042195372901746E-2</v>
      </c>
      <c r="L475">
        <f t="shared" si="105"/>
        <v>3.6553486012413927E-4</v>
      </c>
      <c r="M475">
        <f t="shared" si="107"/>
        <v>1.5937317477107693E-5</v>
      </c>
      <c r="N475">
        <f t="shared" si="106"/>
        <v>1.7562381118416126E-4</v>
      </c>
      <c r="O475">
        <f t="shared" si="108"/>
        <v>6.842188162528573E-5</v>
      </c>
      <c r="P475">
        <f t="shared" si="109"/>
        <v>2.0421411008437033E-2</v>
      </c>
      <c r="Q475">
        <f t="shared" si="110"/>
        <v>0.22503699485258502</v>
      </c>
      <c r="R475">
        <f t="shared" si="111"/>
        <v>8.7672932954220253E-2</v>
      </c>
    </row>
    <row r="476" spans="1:18" x14ac:dyDescent="0.3">
      <c r="A476" s="8">
        <v>817703</v>
      </c>
      <c r="B476">
        <v>0.06</v>
      </c>
      <c r="C476">
        <v>0.05</v>
      </c>
      <c r="D476">
        <f t="shared" si="98"/>
        <v>3.5793152523528788</v>
      </c>
      <c r="E476">
        <f t="shared" si="99"/>
        <v>3.5795126515233857</v>
      </c>
      <c r="F476">
        <f t="shared" si="100"/>
        <v>3.5795126190898663</v>
      </c>
      <c r="G476">
        <f t="shared" si="101"/>
        <v>7.8046279411333366E-2</v>
      </c>
      <c r="H476">
        <f t="shared" si="102"/>
        <v>7.8204886347547645E-2</v>
      </c>
      <c r="I476">
        <f t="shared" si="103"/>
        <v>7.8084557494844428E-2</v>
      </c>
      <c r="J476">
        <f t="shared" si="104"/>
        <v>7.8046279411333366E-2</v>
      </c>
      <c r="K476">
        <v>7.8030373602736791E-2</v>
      </c>
      <c r="L476">
        <f t="shared" si="105"/>
        <v>3.648675061955764E-4</v>
      </c>
      <c r="M476">
        <f t="shared" si="107"/>
        <v>1.5905808596575199E-5</v>
      </c>
      <c r="N476">
        <f t="shared" si="106"/>
        <v>1.7451274481085355E-4</v>
      </c>
      <c r="O476">
        <f t="shared" si="108"/>
        <v>5.4183892107637077E-5</v>
      </c>
      <c r="P476">
        <f t="shared" si="109"/>
        <v>2.0384124619925347E-2</v>
      </c>
      <c r="Q476">
        <f t="shared" si="110"/>
        <v>0.2236471988450569</v>
      </c>
      <c r="R476">
        <f t="shared" si="111"/>
        <v>6.9439488247864375E-2</v>
      </c>
    </row>
    <row r="477" spans="1:18" x14ac:dyDescent="0.3">
      <c r="A477" s="8">
        <v>817703</v>
      </c>
      <c r="B477">
        <v>0.06</v>
      </c>
      <c r="C477">
        <v>0.1</v>
      </c>
      <c r="D477">
        <f t="shared" si="98"/>
        <v>3.5793152523528788</v>
      </c>
      <c r="E477">
        <f t="shared" si="99"/>
        <v>3.5795126515233857</v>
      </c>
      <c r="F477">
        <f t="shared" si="100"/>
        <v>3.5795126190898663</v>
      </c>
      <c r="G477">
        <f t="shared" si="101"/>
        <v>7.8046279411333366E-2</v>
      </c>
      <c r="H477">
        <f t="shared" si="102"/>
        <v>7.8204886347547645E-2</v>
      </c>
      <c r="I477">
        <f t="shared" si="103"/>
        <v>7.8084557494844428E-2</v>
      </c>
      <c r="J477">
        <f t="shared" si="104"/>
        <v>7.8046279411333366E-2</v>
      </c>
      <c r="K477">
        <v>7.8030373602736791E-2</v>
      </c>
      <c r="L477">
        <f t="shared" si="105"/>
        <v>3.648675061955764E-4</v>
      </c>
      <c r="M477">
        <f t="shared" si="107"/>
        <v>1.5905808596575199E-5</v>
      </c>
      <c r="N477">
        <f t="shared" si="106"/>
        <v>1.7451274481085355E-4</v>
      </c>
      <c r="O477">
        <f t="shared" si="108"/>
        <v>5.4183892107637077E-5</v>
      </c>
      <c r="P477">
        <f t="shared" si="109"/>
        <v>2.0384124619925347E-2</v>
      </c>
      <c r="Q477">
        <f t="shared" si="110"/>
        <v>0.2236471988450569</v>
      </c>
      <c r="R477">
        <f t="shared" si="111"/>
        <v>6.9439488247864375E-2</v>
      </c>
    </row>
    <row r="478" spans="1:18" x14ac:dyDescent="0.3">
      <c r="A478" s="8">
        <v>817703</v>
      </c>
      <c r="B478">
        <v>0.06</v>
      </c>
      <c r="C478">
        <v>0.5</v>
      </c>
      <c r="D478">
        <f t="shared" si="98"/>
        <v>3.5793152523528788</v>
      </c>
      <c r="E478">
        <f t="shared" si="99"/>
        <v>3.5795126515233857</v>
      </c>
      <c r="F478">
        <f t="shared" si="100"/>
        <v>3.5795126190898663</v>
      </c>
      <c r="G478">
        <f t="shared" si="101"/>
        <v>7.8046279411333366E-2</v>
      </c>
      <c r="H478">
        <f t="shared" si="102"/>
        <v>7.8204886347547645E-2</v>
      </c>
      <c r="I478">
        <f t="shared" si="103"/>
        <v>7.8084557494844428E-2</v>
      </c>
      <c r="J478">
        <f t="shared" si="104"/>
        <v>7.8046279411333366E-2</v>
      </c>
      <c r="K478">
        <v>7.8030373602736791E-2</v>
      </c>
      <c r="L478">
        <f t="shared" si="105"/>
        <v>3.648675061955764E-4</v>
      </c>
      <c r="M478">
        <f t="shared" si="107"/>
        <v>1.5905808596575199E-5</v>
      </c>
      <c r="N478">
        <f t="shared" si="106"/>
        <v>1.7451274481085355E-4</v>
      </c>
      <c r="O478">
        <f t="shared" si="108"/>
        <v>5.4183892107637077E-5</v>
      </c>
      <c r="P478">
        <f t="shared" si="109"/>
        <v>2.0384124619925347E-2</v>
      </c>
      <c r="Q478">
        <f t="shared" si="110"/>
        <v>0.2236471988450569</v>
      </c>
      <c r="R478">
        <f t="shared" si="111"/>
        <v>6.9439488247864375E-2</v>
      </c>
    </row>
    <row r="479" spans="1:18" x14ac:dyDescent="0.3">
      <c r="A479" s="8">
        <v>1195732</v>
      </c>
      <c r="B479">
        <v>0.06</v>
      </c>
      <c r="C479">
        <v>0.05</v>
      </c>
      <c r="D479">
        <f t="shared" si="98"/>
        <v>3.5795635719140084</v>
      </c>
      <c r="E479">
        <f t="shared" si="99"/>
        <v>3.5796985694557089</v>
      </c>
      <c r="F479">
        <f t="shared" si="100"/>
        <v>3.5796985542841813</v>
      </c>
      <c r="G479">
        <f t="shared" si="101"/>
        <v>7.8038171928120098E-2</v>
      </c>
      <c r="H479">
        <f t="shared" si="102"/>
        <v>7.819604125685875E-2</v>
      </c>
      <c r="I479">
        <f t="shared" si="103"/>
        <v>7.8066043311299543E-2</v>
      </c>
      <c r="J479">
        <f t="shared" si="104"/>
        <v>7.8038171928120098E-2</v>
      </c>
      <c r="K479">
        <v>7.8022287645216792E-2</v>
      </c>
      <c r="L479">
        <f t="shared" si="105"/>
        <v>3.6441151910304725E-4</v>
      </c>
      <c r="M479">
        <f t="shared" si="107"/>
        <v>1.588428290330568E-5</v>
      </c>
      <c r="N479">
        <f t="shared" si="106"/>
        <v>1.7375361164195802E-4</v>
      </c>
      <c r="O479">
        <f t="shared" si="108"/>
        <v>4.3755666082750944E-5</v>
      </c>
      <c r="P479">
        <f t="shared" si="109"/>
        <v>2.0358648000087801E-2</v>
      </c>
      <c r="Q479">
        <f t="shared" si="110"/>
        <v>0.22269740722298612</v>
      </c>
      <c r="R479">
        <f t="shared" si="111"/>
        <v>5.6080983272006654E-2</v>
      </c>
    </row>
    <row r="480" spans="1:18" x14ac:dyDescent="0.3">
      <c r="A480" s="8">
        <v>1195732</v>
      </c>
      <c r="B480">
        <v>0.06</v>
      </c>
      <c r="C480">
        <v>0.1</v>
      </c>
      <c r="D480">
        <f t="shared" si="98"/>
        <v>3.5795635719140084</v>
      </c>
      <c r="E480">
        <f t="shared" si="99"/>
        <v>3.5796985694557089</v>
      </c>
      <c r="F480">
        <f t="shared" si="100"/>
        <v>3.5796985542841813</v>
      </c>
      <c r="G480">
        <f t="shared" si="101"/>
        <v>7.8038171928120098E-2</v>
      </c>
      <c r="H480">
        <f t="shared" si="102"/>
        <v>7.819604125685875E-2</v>
      </c>
      <c r="I480">
        <f t="shared" si="103"/>
        <v>7.8066043311299543E-2</v>
      </c>
      <c r="J480">
        <f t="shared" si="104"/>
        <v>7.8038171928120098E-2</v>
      </c>
      <c r="K480">
        <v>7.8022287645216792E-2</v>
      </c>
      <c r="L480">
        <f t="shared" si="105"/>
        <v>3.6441151910304725E-4</v>
      </c>
      <c r="M480">
        <f t="shared" si="107"/>
        <v>1.588428290330568E-5</v>
      </c>
      <c r="N480">
        <f t="shared" si="106"/>
        <v>1.7375361164195802E-4</v>
      </c>
      <c r="O480">
        <f t="shared" si="108"/>
        <v>4.3755666082750944E-5</v>
      </c>
      <c r="P480">
        <f t="shared" si="109"/>
        <v>2.0358648000087801E-2</v>
      </c>
      <c r="Q480">
        <f t="shared" si="110"/>
        <v>0.22269740722298612</v>
      </c>
      <c r="R480">
        <f t="shared" si="111"/>
        <v>5.6080983272006654E-2</v>
      </c>
    </row>
    <row r="481" spans="1:18" x14ac:dyDescent="0.3">
      <c r="A481" s="8">
        <v>1195732</v>
      </c>
      <c r="B481">
        <v>0.06</v>
      </c>
      <c r="C481">
        <v>0.5</v>
      </c>
      <c r="D481">
        <f t="shared" si="98"/>
        <v>3.5795635719140084</v>
      </c>
      <c r="E481">
        <f t="shared" si="99"/>
        <v>3.5796985694557089</v>
      </c>
      <c r="F481">
        <f t="shared" si="100"/>
        <v>3.5796985542841813</v>
      </c>
      <c r="G481">
        <f t="shared" si="101"/>
        <v>7.8038171928120098E-2</v>
      </c>
      <c r="H481">
        <f t="shared" si="102"/>
        <v>7.819604125685875E-2</v>
      </c>
      <c r="I481">
        <f t="shared" si="103"/>
        <v>7.8066043311299543E-2</v>
      </c>
      <c r="J481">
        <f t="shared" si="104"/>
        <v>7.8038171928120098E-2</v>
      </c>
      <c r="K481">
        <v>7.8022287645216792E-2</v>
      </c>
      <c r="L481">
        <f t="shared" si="105"/>
        <v>3.6441151910304725E-4</v>
      </c>
      <c r="M481">
        <f t="shared" si="107"/>
        <v>1.588428290330568E-5</v>
      </c>
      <c r="N481">
        <f t="shared" si="106"/>
        <v>1.7375361164195802E-4</v>
      </c>
      <c r="O481">
        <f t="shared" si="108"/>
        <v>4.3755666082750944E-5</v>
      </c>
      <c r="P481">
        <f t="shared" si="109"/>
        <v>2.0358648000087801E-2</v>
      </c>
      <c r="Q481">
        <f t="shared" si="110"/>
        <v>0.22269740722298612</v>
      </c>
      <c r="R481">
        <f t="shared" si="111"/>
        <v>5.6080983272006654E-2</v>
      </c>
    </row>
    <row r="482" spans="1:18" x14ac:dyDescent="0.3">
      <c r="A482" s="8">
        <v>1748526</v>
      </c>
      <c r="B482">
        <v>0.06</v>
      </c>
      <c r="C482">
        <v>0.05</v>
      </c>
      <c r="D482">
        <f t="shared" si="98"/>
        <v>3.5797334264604816</v>
      </c>
      <c r="E482">
        <f t="shared" si="99"/>
        <v>3.5798257474533144</v>
      </c>
      <c r="F482">
        <f t="shared" si="100"/>
        <v>3.5798257403570584</v>
      </c>
      <c r="G482">
        <f t="shared" si="101"/>
        <v>7.8032626858089107E-2</v>
      </c>
      <c r="H482">
        <f t="shared" si="102"/>
        <v>7.8189992076243359E-2</v>
      </c>
      <c r="I482">
        <f t="shared" si="103"/>
        <v>7.8052890474296477E-2</v>
      </c>
      <c r="J482">
        <f t="shared" si="104"/>
        <v>7.8032626858089107E-2</v>
      </c>
      <c r="K482">
        <v>7.801675728543403E-2</v>
      </c>
      <c r="L482">
        <f t="shared" si="105"/>
        <v>3.6409987080832096E-4</v>
      </c>
      <c r="M482">
        <f t="shared" si="107"/>
        <v>1.5869572655077824E-5</v>
      </c>
      <c r="N482">
        <f t="shared" si="106"/>
        <v>1.7323479080932902E-4</v>
      </c>
      <c r="O482">
        <f t="shared" si="108"/>
        <v>3.6133188862447208E-5</v>
      </c>
      <c r="P482">
        <f t="shared" si="109"/>
        <v>2.0341235918095151E-2</v>
      </c>
      <c r="Q482">
        <f t="shared" si="110"/>
        <v>0.22204818148943045</v>
      </c>
      <c r="R482">
        <f t="shared" si="111"/>
        <v>4.6314651005359572E-2</v>
      </c>
    </row>
    <row r="483" spans="1:18" x14ac:dyDescent="0.3">
      <c r="A483" s="8">
        <v>1748526</v>
      </c>
      <c r="B483">
        <v>0.06</v>
      </c>
      <c r="C483">
        <v>0.1</v>
      </c>
      <c r="D483">
        <f t="shared" si="98"/>
        <v>3.5797334264604816</v>
      </c>
      <c r="E483">
        <f t="shared" si="99"/>
        <v>3.5798257474533144</v>
      </c>
      <c r="F483">
        <f t="shared" si="100"/>
        <v>3.5798257403570584</v>
      </c>
      <c r="G483">
        <f t="shared" si="101"/>
        <v>7.8032626858089107E-2</v>
      </c>
      <c r="H483">
        <f t="shared" si="102"/>
        <v>7.8189992076243359E-2</v>
      </c>
      <c r="I483">
        <f t="shared" si="103"/>
        <v>7.8052890474296477E-2</v>
      </c>
      <c r="J483">
        <f t="shared" si="104"/>
        <v>7.8032626858089107E-2</v>
      </c>
      <c r="K483">
        <v>7.801675728543403E-2</v>
      </c>
      <c r="L483">
        <f t="shared" si="105"/>
        <v>3.6409987080832096E-4</v>
      </c>
      <c r="M483">
        <f t="shared" si="107"/>
        <v>1.5869572655077824E-5</v>
      </c>
      <c r="N483">
        <f t="shared" si="106"/>
        <v>1.7323479080932902E-4</v>
      </c>
      <c r="O483">
        <f t="shared" si="108"/>
        <v>3.6133188862447208E-5</v>
      </c>
      <c r="P483">
        <f t="shared" si="109"/>
        <v>2.0341235918095151E-2</v>
      </c>
      <c r="Q483">
        <f t="shared" si="110"/>
        <v>0.22204818148943045</v>
      </c>
      <c r="R483">
        <f t="shared" si="111"/>
        <v>4.6314651005359572E-2</v>
      </c>
    </row>
    <row r="484" spans="1:18" x14ac:dyDescent="0.3">
      <c r="A484" s="8">
        <v>1748526</v>
      </c>
      <c r="B484">
        <v>0.06</v>
      </c>
      <c r="C484">
        <v>0.5</v>
      </c>
      <c r="D484">
        <f t="shared" si="98"/>
        <v>3.5797334264604816</v>
      </c>
      <c r="E484">
        <f t="shared" si="99"/>
        <v>3.5798257474533144</v>
      </c>
      <c r="F484">
        <f t="shared" si="100"/>
        <v>3.5798257403570584</v>
      </c>
      <c r="G484">
        <f t="shared" si="101"/>
        <v>7.8032626858089107E-2</v>
      </c>
      <c r="H484">
        <f t="shared" si="102"/>
        <v>7.8189992076243359E-2</v>
      </c>
      <c r="I484">
        <f t="shared" si="103"/>
        <v>7.8052890474296477E-2</v>
      </c>
      <c r="J484">
        <f t="shared" si="104"/>
        <v>7.8032626858089107E-2</v>
      </c>
      <c r="K484">
        <v>7.801675728543403E-2</v>
      </c>
      <c r="L484">
        <f t="shared" si="105"/>
        <v>3.6409987080832096E-4</v>
      </c>
      <c r="M484">
        <f t="shared" si="107"/>
        <v>1.5869572655077824E-5</v>
      </c>
      <c r="N484">
        <f t="shared" si="106"/>
        <v>1.7323479080932902E-4</v>
      </c>
      <c r="O484">
        <f t="shared" si="108"/>
        <v>3.6133188862447208E-5</v>
      </c>
      <c r="P484">
        <f t="shared" si="109"/>
        <v>2.0341235918095151E-2</v>
      </c>
      <c r="Q484">
        <f t="shared" si="110"/>
        <v>0.22204818148943045</v>
      </c>
      <c r="R484">
        <f t="shared" si="111"/>
        <v>4.6314651005359572E-2</v>
      </c>
    </row>
    <row r="485" spans="1:18" x14ac:dyDescent="0.3">
      <c r="A485" s="8">
        <v>2556881</v>
      </c>
      <c r="B485">
        <v>0.06</v>
      </c>
      <c r="C485">
        <v>0.05</v>
      </c>
      <c r="D485">
        <f t="shared" si="98"/>
        <v>3.5798496009647649</v>
      </c>
      <c r="E485">
        <f t="shared" si="99"/>
        <v>3.5799127360583789</v>
      </c>
      <c r="F485">
        <f t="shared" si="100"/>
        <v>3.5799127327393983</v>
      </c>
      <c r="G485">
        <f t="shared" si="101"/>
        <v>7.8028834496592717E-2</v>
      </c>
      <c r="H485">
        <f t="shared" si="102"/>
        <v>7.8185855119598413E-2</v>
      </c>
      <c r="I485">
        <f t="shared" si="103"/>
        <v>7.8043546739798339E-2</v>
      </c>
      <c r="J485">
        <f t="shared" si="104"/>
        <v>7.8028834496592717E-2</v>
      </c>
      <c r="K485">
        <v>7.8012974978836219E-2</v>
      </c>
      <c r="L485">
        <f t="shared" si="105"/>
        <v>3.6388683323895776E-4</v>
      </c>
      <c r="M485">
        <f t="shared" si="107"/>
        <v>1.585951775649741E-5</v>
      </c>
      <c r="N485">
        <f t="shared" si="106"/>
        <v>1.7288014076219382E-4</v>
      </c>
      <c r="O485">
        <f t="shared" si="108"/>
        <v>3.0571760962119776E-5</v>
      </c>
      <c r="P485">
        <f t="shared" si="109"/>
        <v>2.0329333371531935E-2</v>
      </c>
      <c r="Q485">
        <f t="shared" si="110"/>
        <v>0.22160434313534855</v>
      </c>
      <c r="R485">
        <f t="shared" si="111"/>
        <v>3.9188046565860932E-2</v>
      </c>
    </row>
    <row r="486" spans="1:18" x14ac:dyDescent="0.3">
      <c r="A486" s="8">
        <v>2556881</v>
      </c>
      <c r="B486">
        <v>0.06</v>
      </c>
      <c r="C486">
        <v>0.1</v>
      </c>
      <c r="D486">
        <f t="shared" si="98"/>
        <v>3.5798496009647649</v>
      </c>
      <c r="E486">
        <f t="shared" si="99"/>
        <v>3.5799127360583789</v>
      </c>
      <c r="F486">
        <f t="shared" si="100"/>
        <v>3.5799127327393983</v>
      </c>
      <c r="G486">
        <f t="shared" si="101"/>
        <v>7.8028834496592717E-2</v>
      </c>
      <c r="H486">
        <f t="shared" si="102"/>
        <v>7.8185855119598413E-2</v>
      </c>
      <c r="I486">
        <f t="shared" si="103"/>
        <v>7.8043546739798339E-2</v>
      </c>
      <c r="J486">
        <f t="shared" si="104"/>
        <v>7.8028834496592717E-2</v>
      </c>
      <c r="K486">
        <v>7.8012974978836219E-2</v>
      </c>
      <c r="L486">
        <f t="shared" si="105"/>
        <v>3.6388683323895776E-4</v>
      </c>
      <c r="M486">
        <f t="shared" si="107"/>
        <v>1.585951775649741E-5</v>
      </c>
      <c r="N486">
        <f t="shared" si="106"/>
        <v>1.7288014076219382E-4</v>
      </c>
      <c r="O486">
        <f t="shared" si="108"/>
        <v>3.0571760962119776E-5</v>
      </c>
      <c r="P486">
        <f t="shared" si="109"/>
        <v>2.0329333371531935E-2</v>
      </c>
      <c r="Q486">
        <f t="shared" si="110"/>
        <v>0.22160434313534855</v>
      </c>
      <c r="R486">
        <f t="shared" si="111"/>
        <v>3.9188046565860932E-2</v>
      </c>
    </row>
    <row r="487" spans="1:18" x14ac:dyDescent="0.3">
      <c r="A487" s="8">
        <v>2556881</v>
      </c>
      <c r="B487">
        <v>0.06</v>
      </c>
      <c r="C487">
        <v>0.5</v>
      </c>
      <c r="D487">
        <f t="shared" si="98"/>
        <v>3.5798496009647649</v>
      </c>
      <c r="E487">
        <f t="shared" si="99"/>
        <v>3.5799127360583789</v>
      </c>
      <c r="F487">
        <f t="shared" si="100"/>
        <v>3.5799127327393983</v>
      </c>
      <c r="G487">
        <f t="shared" si="101"/>
        <v>7.8028834496592717E-2</v>
      </c>
      <c r="H487">
        <f t="shared" si="102"/>
        <v>7.8185855119598413E-2</v>
      </c>
      <c r="I487">
        <f t="shared" si="103"/>
        <v>7.8043546739798339E-2</v>
      </c>
      <c r="J487">
        <f t="shared" si="104"/>
        <v>7.8028834496592717E-2</v>
      </c>
      <c r="K487">
        <v>7.8012974978836219E-2</v>
      </c>
      <c r="L487">
        <f t="shared" si="105"/>
        <v>3.6388683323895776E-4</v>
      </c>
      <c r="M487">
        <f t="shared" si="107"/>
        <v>1.585951775649741E-5</v>
      </c>
      <c r="N487">
        <f t="shared" si="106"/>
        <v>1.7288014076219382E-4</v>
      </c>
      <c r="O487">
        <f t="shared" si="108"/>
        <v>3.0571760962119776E-5</v>
      </c>
      <c r="P487">
        <f t="shared" si="109"/>
        <v>2.0329333371531935E-2</v>
      </c>
      <c r="Q487">
        <f t="shared" si="110"/>
        <v>0.22160434313534855</v>
      </c>
      <c r="R487">
        <f t="shared" si="111"/>
        <v>3.9188046565860932E-2</v>
      </c>
    </row>
    <row r="488" spans="1:18" x14ac:dyDescent="0.3">
      <c r="A488" s="8">
        <v>3738942</v>
      </c>
      <c r="B488">
        <v>0.06</v>
      </c>
      <c r="C488">
        <v>0.05</v>
      </c>
      <c r="D488">
        <f t="shared" si="98"/>
        <v>3.5799290558970114</v>
      </c>
      <c r="E488">
        <f t="shared" si="99"/>
        <v>3.5799722315209204</v>
      </c>
      <c r="F488">
        <f t="shared" si="100"/>
        <v>3.579972229968662</v>
      </c>
      <c r="G488">
        <f t="shared" si="101"/>
        <v>7.8026240922916823E-2</v>
      </c>
      <c r="H488">
        <f t="shared" si="102"/>
        <v>7.8183025960765068E-2</v>
      </c>
      <c r="I488">
        <f t="shared" si="103"/>
        <v>7.8036909150541942E-2</v>
      </c>
      <c r="J488">
        <f t="shared" si="104"/>
        <v>7.8026240922916823E-2</v>
      </c>
      <c r="K488">
        <v>7.801038827899312E-2</v>
      </c>
      <c r="L488">
        <f t="shared" si="105"/>
        <v>3.6374118657178656E-4</v>
      </c>
      <c r="M488">
        <f t="shared" si="107"/>
        <v>1.5852643923702781E-5</v>
      </c>
      <c r="N488">
        <f t="shared" si="106"/>
        <v>1.7263768177194772E-4</v>
      </c>
      <c r="O488">
        <f t="shared" si="108"/>
        <v>2.6520871548821323E-5</v>
      </c>
      <c r="P488">
        <f t="shared" si="109"/>
        <v>2.0321196027134284E-2</v>
      </c>
      <c r="Q488">
        <f t="shared" si="110"/>
        <v>0.22130088771579173</v>
      </c>
      <c r="R488">
        <f t="shared" si="111"/>
        <v>3.3996589600314736E-2</v>
      </c>
    </row>
    <row r="489" spans="1:18" x14ac:dyDescent="0.3">
      <c r="A489" s="8">
        <v>3738942</v>
      </c>
      <c r="B489">
        <v>0.06</v>
      </c>
      <c r="C489">
        <v>0.1</v>
      </c>
      <c r="D489">
        <f t="shared" si="98"/>
        <v>3.5799290558970114</v>
      </c>
      <c r="E489">
        <f t="shared" si="99"/>
        <v>3.5799722315209204</v>
      </c>
      <c r="F489">
        <f t="shared" si="100"/>
        <v>3.579972229968662</v>
      </c>
      <c r="G489">
        <f t="shared" si="101"/>
        <v>7.8026240922916823E-2</v>
      </c>
      <c r="H489">
        <f t="shared" si="102"/>
        <v>7.8183025960765068E-2</v>
      </c>
      <c r="I489">
        <f t="shared" si="103"/>
        <v>7.8036909150541942E-2</v>
      </c>
      <c r="J489">
        <f t="shared" si="104"/>
        <v>7.8026240922916823E-2</v>
      </c>
      <c r="K489">
        <v>7.801038827899312E-2</v>
      </c>
      <c r="L489">
        <f t="shared" si="105"/>
        <v>3.6374118657178656E-4</v>
      </c>
      <c r="M489">
        <f t="shared" si="107"/>
        <v>1.5852643923702781E-5</v>
      </c>
      <c r="N489">
        <f t="shared" si="106"/>
        <v>1.7263768177194772E-4</v>
      </c>
      <c r="O489">
        <f t="shared" si="108"/>
        <v>2.6520871548821323E-5</v>
      </c>
      <c r="P489">
        <f t="shared" si="109"/>
        <v>2.0321196027134284E-2</v>
      </c>
      <c r="Q489">
        <f t="shared" si="110"/>
        <v>0.22130088771579173</v>
      </c>
      <c r="R489">
        <f t="shared" si="111"/>
        <v>3.3996589600314736E-2</v>
      </c>
    </row>
    <row r="490" spans="1:18" x14ac:dyDescent="0.3">
      <c r="A490" s="8">
        <v>3738942</v>
      </c>
      <c r="B490">
        <v>0.06</v>
      </c>
      <c r="C490">
        <v>0.5</v>
      </c>
      <c r="D490">
        <f t="shared" si="98"/>
        <v>3.5799290558970114</v>
      </c>
      <c r="E490">
        <f t="shared" si="99"/>
        <v>3.5799722315209204</v>
      </c>
      <c r="F490">
        <f t="shared" si="100"/>
        <v>3.579972229968662</v>
      </c>
      <c r="G490">
        <f t="shared" si="101"/>
        <v>7.8026240922916823E-2</v>
      </c>
      <c r="H490">
        <f t="shared" si="102"/>
        <v>7.8183025960765068E-2</v>
      </c>
      <c r="I490">
        <f t="shared" si="103"/>
        <v>7.8036909150541942E-2</v>
      </c>
      <c r="J490">
        <f t="shared" si="104"/>
        <v>7.8026240922916823E-2</v>
      </c>
      <c r="K490">
        <v>7.801038827899312E-2</v>
      </c>
      <c r="L490">
        <f t="shared" si="105"/>
        <v>3.6374118657178656E-4</v>
      </c>
      <c r="M490">
        <f t="shared" si="107"/>
        <v>1.5852643923702781E-5</v>
      </c>
      <c r="N490">
        <f t="shared" si="106"/>
        <v>1.7263768177194772E-4</v>
      </c>
      <c r="O490">
        <f t="shared" si="108"/>
        <v>2.6520871548821323E-5</v>
      </c>
      <c r="P490">
        <f t="shared" si="109"/>
        <v>2.0321196027134284E-2</v>
      </c>
      <c r="Q490">
        <f t="shared" si="110"/>
        <v>0.22130088771579173</v>
      </c>
      <c r="R490">
        <f t="shared" si="111"/>
        <v>3.3996589600314736E-2</v>
      </c>
    </row>
    <row r="491" spans="1:18" x14ac:dyDescent="0.3">
      <c r="A491" s="8">
        <v>5467477</v>
      </c>
      <c r="B491">
        <v>0.06</v>
      </c>
      <c r="C491">
        <v>0.05</v>
      </c>
      <c r="D491">
        <f t="shared" si="98"/>
        <v>3.5799833954611362</v>
      </c>
      <c r="E491">
        <f t="shared" si="99"/>
        <v>3.5800129214527359</v>
      </c>
      <c r="F491">
        <f t="shared" si="100"/>
        <v>3.580012920726777</v>
      </c>
      <c r="G491">
        <f t="shared" si="101"/>
        <v>7.8024467226050373E-2</v>
      </c>
      <c r="H491">
        <f t="shared" si="102"/>
        <v>7.8181091189674118E-2</v>
      </c>
      <c r="I491">
        <f t="shared" si="103"/>
        <v>7.8032194019712536E-2</v>
      </c>
      <c r="J491">
        <f t="shared" si="104"/>
        <v>7.8024467226050373E-2</v>
      </c>
      <c r="K491">
        <v>7.8008619281772634E-2</v>
      </c>
      <c r="L491">
        <f t="shared" si="105"/>
        <v>3.6364160418767E-4</v>
      </c>
      <c r="M491">
        <f t="shared" si="107"/>
        <v>1.5847944277738724E-5</v>
      </c>
      <c r="N491">
        <f t="shared" si="106"/>
        <v>1.7247190790148359E-4</v>
      </c>
      <c r="O491">
        <f t="shared" si="108"/>
        <v>2.3574737939902057E-5</v>
      </c>
      <c r="P491">
        <f t="shared" si="109"/>
        <v>2.0315632328390319E-2</v>
      </c>
      <c r="Q491">
        <f t="shared" si="110"/>
        <v>0.22109339902364236</v>
      </c>
      <c r="R491">
        <f t="shared" si="111"/>
        <v>3.0220683505175809E-2</v>
      </c>
    </row>
    <row r="492" spans="1:18" x14ac:dyDescent="0.3">
      <c r="A492" s="8">
        <v>5467477</v>
      </c>
      <c r="B492">
        <v>0.06</v>
      </c>
      <c r="C492">
        <v>0.1</v>
      </c>
      <c r="D492">
        <f t="shared" si="98"/>
        <v>3.5799833954611362</v>
      </c>
      <c r="E492">
        <f t="shared" si="99"/>
        <v>3.5800129214527359</v>
      </c>
      <c r="F492">
        <f t="shared" si="100"/>
        <v>3.580012920726777</v>
      </c>
      <c r="G492">
        <f t="shared" si="101"/>
        <v>7.8024467226050373E-2</v>
      </c>
      <c r="H492">
        <f t="shared" si="102"/>
        <v>7.8181091189674118E-2</v>
      </c>
      <c r="I492">
        <f t="shared" si="103"/>
        <v>7.8032194019712536E-2</v>
      </c>
      <c r="J492">
        <f t="shared" si="104"/>
        <v>7.8024467226050373E-2</v>
      </c>
      <c r="K492">
        <v>7.8008619281772634E-2</v>
      </c>
      <c r="L492">
        <f t="shared" si="105"/>
        <v>3.6364160418767E-4</v>
      </c>
      <c r="M492">
        <f t="shared" si="107"/>
        <v>1.5847944277738724E-5</v>
      </c>
      <c r="N492">
        <f t="shared" si="106"/>
        <v>1.7247190790148359E-4</v>
      </c>
      <c r="O492">
        <f t="shared" si="108"/>
        <v>2.3574737939902057E-5</v>
      </c>
      <c r="P492">
        <f t="shared" si="109"/>
        <v>2.0315632328390319E-2</v>
      </c>
      <c r="Q492">
        <f t="shared" si="110"/>
        <v>0.22109339902364236</v>
      </c>
      <c r="R492">
        <f t="shared" si="111"/>
        <v>3.0220683505175809E-2</v>
      </c>
    </row>
    <row r="493" spans="1:18" x14ac:dyDescent="0.3">
      <c r="A493" s="8">
        <v>5467477</v>
      </c>
      <c r="B493">
        <v>0.06</v>
      </c>
      <c r="C493">
        <v>0.5</v>
      </c>
      <c r="D493">
        <f t="shared" si="98"/>
        <v>3.5799833954611362</v>
      </c>
      <c r="E493">
        <f t="shared" si="99"/>
        <v>3.5800129214527359</v>
      </c>
      <c r="F493">
        <f t="shared" si="100"/>
        <v>3.580012920726777</v>
      </c>
      <c r="G493">
        <f t="shared" si="101"/>
        <v>7.8024467226050373E-2</v>
      </c>
      <c r="H493">
        <f t="shared" si="102"/>
        <v>7.8181091189674118E-2</v>
      </c>
      <c r="I493">
        <f t="shared" si="103"/>
        <v>7.8032194019712536E-2</v>
      </c>
      <c r="J493">
        <f t="shared" si="104"/>
        <v>7.8024467226050373E-2</v>
      </c>
      <c r="K493">
        <v>7.8008619281772634E-2</v>
      </c>
      <c r="L493">
        <f t="shared" si="105"/>
        <v>3.6364160418767E-4</v>
      </c>
      <c r="M493">
        <f t="shared" si="107"/>
        <v>1.5847944277738724E-5</v>
      </c>
      <c r="N493">
        <f t="shared" si="106"/>
        <v>1.7247190790148359E-4</v>
      </c>
      <c r="O493">
        <f t="shared" si="108"/>
        <v>2.3574737939902057E-5</v>
      </c>
      <c r="P493">
        <f t="shared" si="109"/>
        <v>2.0315632328390319E-2</v>
      </c>
      <c r="Q493">
        <f t="shared" si="110"/>
        <v>0.22109339902364236</v>
      </c>
      <c r="R493">
        <f t="shared" si="111"/>
        <v>3.0220683505175809E-2</v>
      </c>
    </row>
    <row r="494" spans="1:18" x14ac:dyDescent="0.3">
      <c r="A494" s="8">
        <v>7995124</v>
      </c>
      <c r="B494">
        <v>0.06</v>
      </c>
      <c r="C494">
        <v>0.05</v>
      </c>
      <c r="D494">
        <f t="shared" si="98"/>
        <v>3.5800205576079618</v>
      </c>
      <c r="E494">
        <f t="shared" si="99"/>
        <v>3.5800407491301551</v>
      </c>
      <c r="F494">
        <f t="shared" si="100"/>
        <v>3.5800407487906454</v>
      </c>
      <c r="G494">
        <f t="shared" si="101"/>
        <v>7.8023254244651605E-2</v>
      </c>
      <c r="H494">
        <f t="shared" si="102"/>
        <v>7.8179768071958311E-2</v>
      </c>
      <c r="I494">
        <f t="shared" si="103"/>
        <v>7.8028844581863099E-2</v>
      </c>
      <c r="J494">
        <f t="shared" si="104"/>
        <v>7.8023254244651605E-2</v>
      </c>
      <c r="K494">
        <v>7.8007409513749418E-2</v>
      </c>
      <c r="L494">
        <f t="shared" si="105"/>
        <v>3.6357351319749043E-4</v>
      </c>
      <c r="M494">
        <f t="shared" si="107"/>
        <v>1.5844730902186965E-5</v>
      </c>
      <c r="N494">
        <f t="shared" si="106"/>
        <v>1.7235855820889323E-4</v>
      </c>
      <c r="O494">
        <f t="shared" si="108"/>
        <v>2.1435068113681566E-5</v>
      </c>
      <c r="P494">
        <f t="shared" si="109"/>
        <v>2.0311828069863296E-2</v>
      </c>
      <c r="Q494">
        <f t="shared" si="110"/>
        <v>0.22095152150708669</v>
      </c>
      <c r="R494">
        <f t="shared" si="111"/>
        <v>2.7478246293902976E-2</v>
      </c>
    </row>
    <row r="495" spans="1:18" x14ac:dyDescent="0.3">
      <c r="A495" s="8">
        <v>7995124</v>
      </c>
      <c r="B495">
        <v>0.06</v>
      </c>
      <c r="C495">
        <v>0.1</v>
      </c>
      <c r="D495">
        <f t="shared" si="98"/>
        <v>3.5800205576079618</v>
      </c>
      <c r="E495">
        <f t="shared" si="99"/>
        <v>3.5800407491301551</v>
      </c>
      <c r="F495">
        <f t="shared" si="100"/>
        <v>3.5800407487906454</v>
      </c>
      <c r="G495">
        <f t="shared" si="101"/>
        <v>7.8023254244651605E-2</v>
      </c>
      <c r="H495">
        <f t="shared" si="102"/>
        <v>7.8179768071958311E-2</v>
      </c>
      <c r="I495">
        <f t="shared" si="103"/>
        <v>7.8028844581863099E-2</v>
      </c>
      <c r="J495">
        <f t="shared" si="104"/>
        <v>7.8023254244651605E-2</v>
      </c>
      <c r="K495">
        <v>7.8007409513749418E-2</v>
      </c>
      <c r="L495">
        <f t="shared" si="105"/>
        <v>3.6357351319749043E-4</v>
      </c>
      <c r="M495">
        <f t="shared" si="107"/>
        <v>1.5844730902186965E-5</v>
      </c>
      <c r="N495">
        <f t="shared" si="106"/>
        <v>1.7235855820889323E-4</v>
      </c>
      <c r="O495">
        <f t="shared" si="108"/>
        <v>2.1435068113681566E-5</v>
      </c>
      <c r="P495">
        <f t="shared" si="109"/>
        <v>2.0311828069863296E-2</v>
      </c>
      <c r="Q495">
        <f t="shared" si="110"/>
        <v>0.22095152150708669</v>
      </c>
      <c r="R495">
        <f t="shared" si="111"/>
        <v>2.7478246293902976E-2</v>
      </c>
    </row>
    <row r="496" spans="1:18" x14ac:dyDescent="0.3">
      <c r="A496" s="8">
        <v>7995124</v>
      </c>
      <c r="B496">
        <v>0.06</v>
      </c>
      <c r="C496">
        <v>0.5</v>
      </c>
      <c r="D496">
        <f t="shared" si="98"/>
        <v>3.5800205576079618</v>
      </c>
      <c r="E496">
        <f t="shared" si="99"/>
        <v>3.5800407491301551</v>
      </c>
      <c r="F496">
        <f t="shared" si="100"/>
        <v>3.5800407487906454</v>
      </c>
      <c r="G496">
        <f t="shared" si="101"/>
        <v>7.8023254244651605E-2</v>
      </c>
      <c r="H496">
        <f t="shared" si="102"/>
        <v>7.8179768071958311E-2</v>
      </c>
      <c r="I496">
        <f t="shared" si="103"/>
        <v>7.8028844581863099E-2</v>
      </c>
      <c r="J496">
        <f t="shared" si="104"/>
        <v>7.8023254244651605E-2</v>
      </c>
      <c r="K496">
        <v>7.8007409513749418E-2</v>
      </c>
      <c r="L496">
        <f t="shared" si="105"/>
        <v>3.6357351319749043E-4</v>
      </c>
      <c r="M496">
        <f t="shared" si="107"/>
        <v>1.5844730902186965E-5</v>
      </c>
      <c r="N496">
        <f t="shared" si="106"/>
        <v>1.7235855820889323E-4</v>
      </c>
      <c r="O496">
        <f t="shared" si="108"/>
        <v>2.1435068113681566E-5</v>
      </c>
      <c r="P496">
        <f t="shared" si="109"/>
        <v>2.0311828069863296E-2</v>
      </c>
      <c r="Q496">
        <f t="shared" si="110"/>
        <v>0.22095152150708669</v>
      </c>
      <c r="R496">
        <f t="shared" si="111"/>
        <v>2.7478246293902976E-2</v>
      </c>
    </row>
    <row r="497" spans="1:18" x14ac:dyDescent="0.3">
      <c r="A497" s="8">
        <v>11691318</v>
      </c>
      <c r="B497">
        <v>0.06</v>
      </c>
      <c r="C497">
        <v>0.05</v>
      </c>
      <c r="D497">
        <f t="shared" si="98"/>
        <v>3.5800459719146183</v>
      </c>
      <c r="E497">
        <f t="shared" si="99"/>
        <v>3.5800597799760689</v>
      </c>
      <c r="F497">
        <f t="shared" si="100"/>
        <v>3.580059779817292</v>
      </c>
      <c r="G497">
        <f t="shared" si="101"/>
        <v>7.802242472851223E-2</v>
      </c>
      <c r="H497">
        <f t="shared" si="102"/>
        <v>7.8178863245722333E-2</v>
      </c>
      <c r="I497">
        <f t="shared" si="103"/>
        <v>7.8026465296594252E-2</v>
      </c>
      <c r="J497">
        <f t="shared" si="104"/>
        <v>7.802242472851223E-2</v>
      </c>
      <c r="K497">
        <v>7.8006582194855456E-2</v>
      </c>
      <c r="L497">
        <f t="shared" si="105"/>
        <v>3.6352695307373395E-4</v>
      </c>
      <c r="M497">
        <f t="shared" si="107"/>
        <v>1.5842533656773572E-5</v>
      </c>
      <c r="N497">
        <f t="shared" si="106"/>
        <v>1.7228105086687651E-4</v>
      </c>
      <c r="O497">
        <f t="shared" si="108"/>
        <v>1.9883101738796261E-5</v>
      </c>
      <c r="P497">
        <f t="shared" si="109"/>
        <v>2.0309226748583774E-2</v>
      </c>
      <c r="Q497">
        <f t="shared" si="110"/>
        <v>0.22085450486284533</v>
      </c>
      <c r="R497">
        <f t="shared" si="111"/>
        <v>2.5489005131809957E-2</v>
      </c>
    </row>
    <row r="498" spans="1:18" x14ac:dyDescent="0.3">
      <c r="A498" s="8">
        <v>11691318</v>
      </c>
      <c r="B498">
        <v>0.06</v>
      </c>
      <c r="C498">
        <v>0.1</v>
      </c>
      <c r="D498">
        <f t="shared" si="98"/>
        <v>3.5800459719146183</v>
      </c>
      <c r="E498">
        <f t="shared" si="99"/>
        <v>3.5800597799760689</v>
      </c>
      <c r="F498">
        <f t="shared" si="100"/>
        <v>3.580059779817292</v>
      </c>
      <c r="G498">
        <f t="shared" si="101"/>
        <v>7.802242472851223E-2</v>
      </c>
      <c r="H498">
        <f t="shared" si="102"/>
        <v>7.8178863245722333E-2</v>
      </c>
      <c r="I498">
        <f t="shared" si="103"/>
        <v>7.8026465296594252E-2</v>
      </c>
      <c r="J498">
        <f t="shared" si="104"/>
        <v>7.802242472851223E-2</v>
      </c>
      <c r="K498">
        <v>7.8006582194855456E-2</v>
      </c>
      <c r="L498">
        <f t="shared" si="105"/>
        <v>3.6352695307373395E-4</v>
      </c>
      <c r="M498">
        <f t="shared" si="107"/>
        <v>1.5842533656773572E-5</v>
      </c>
      <c r="N498">
        <f t="shared" si="106"/>
        <v>1.7228105086687651E-4</v>
      </c>
      <c r="O498">
        <f t="shared" si="108"/>
        <v>1.9883101738796261E-5</v>
      </c>
      <c r="P498">
        <f t="shared" si="109"/>
        <v>2.0309226748583774E-2</v>
      </c>
      <c r="Q498">
        <f t="shared" si="110"/>
        <v>0.22085450486284533</v>
      </c>
      <c r="R498">
        <f t="shared" si="111"/>
        <v>2.5489005131809957E-2</v>
      </c>
    </row>
    <row r="499" spans="1:18" x14ac:dyDescent="0.3">
      <c r="A499" s="8">
        <v>11691318</v>
      </c>
      <c r="B499">
        <v>0.06</v>
      </c>
      <c r="C499">
        <v>0.5</v>
      </c>
      <c r="D499">
        <f t="shared" si="98"/>
        <v>3.5800459719146183</v>
      </c>
      <c r="E499">
        <f t="shared" si="99"/>
        <v>3.5800597799760689</v>
      </c>
      <c r="F499">
        <f t="shared" si="100"/>
        <v>3.580059779817292</v>
      </c>
      <c r="G499">
        <f t="shared" si="101"/>
        <v>7.802242472851223E-2</v>
      </c>
      <c r="H499">
        <f t="shared" si="102"/>
        <v>7.8178863245722333E-2</v>
      </c>
      <c r="I499">
        <f t="shared" si="103"/>
        <v>7.8026465296594252E-2</v>
      </c>
      <c r="J499">
        <f t="shared" si="104"/>
        <v>7.802242472851223E-2</v>
      </c>
      <c r="K499">
        <v>7.8006582194855456E-2</v>
      </c>
      <c r="L499">
        <f t="shared" si="105"/>
        <v>3.6352695307373395E-4</v>
      </c>
      <c r="M499">
        <f t="shared" si="107"/>
        <v>1.5842533656773572E-5</v>
      </c>
      <c r="N499">
        <f t="shared" si="106"/>
        <v>1.7228105086687651E-4</v>
      </c>
      <c r="O499">
        <f t="shared" si="108"/>
        <v>1.9883101738796261E-5</v>
      </c>
      <c r="P499">
        <f t="shared" si="109"/>
        <v>2.0309226748583774E-2</v>
      </c>
      <c r="Q499">
        <f t="shared" si="110"/>
        <v>0.22085450486284533</v>
      </c>
      <c r="R499">
        <f t="shared" si="111"/>
        <v>2.5489005131809957E-2</v>
      </c>
    </row>
    <row r="500" spans="1:18" x14ac:dyDescent="0.3">
      <c r="A500" s="8">
        <v>17096285</v>
      </c>
      <c r="B500">
        <v>0.06</v>
      </c>
      <c r="C500">
        <v>0.05</v>
      </c>
      <c r="D500">
        <f t="shared" si="98"/>
        <v>3.5800633519520844</v>
      </c>
      <c r="E500">
        <f t="shared" si="99"/>
        <v>3.5800727946424358</v>
      </c>
      <c r="F500">
        <f t="shared" si="100"/>
        <v>3.5800727945681823</v>
      </c>
      <c r="G500">
        <f t="shared" si="101"/>
        <v>7.8021857454809079E-2</v>
      </c>
      <c r="H500">
        <f t="shared" si="102"/>
        <v>7.8178244474280775E-2</v>
      </c>
      <c r="I500">
        <f t="shared" si="103"/>
        <v>7.8024775173104438E-2</v>
      </c>
      <c r="J500">
        <f t="shared" si="104"/>
        <v>7.8021857454809079E-2</v>
      </c>
      <c r="K500">
        <v>7.8006016423635818E-2</v>
      </c>
      <c r="L500">
        <f t="shared" si="105"/>
        <v>3.6349511474131901E-4</v>
      </c>
      <c r="M500">
        <f t="shared" si="107"/>
        <v>1.5841031173260967E-5</v>
      </c>
      <c r="N500">
        <f t="shared" si="106"/>
        <v>1.7222805064495694E-4</v>
      </c>
      <c r="O500">
        <f t="shared" si="108"/>
        <v>1.8758749468619773E-5</v>
      </c>
      <c r="P500">
        <f t="shared" si="109"/>
        <v>2.0307447937389013E-2</v>
      </c>
      <c r="Q500">
        <f t="shared" si="110"/>
        <v>0.22078816294068804</v>
      </c>
      <c r="R500">
        <f t="shared" si="111"/>
        <v>2.4047823909818158E-2</v>
      </c>
    </row>
    <row r="501" spans="1:18" x14ac:dyDescent="0.3">
      <c r="A501" s="8">
        <v>17096285</v>
      </c>
      <c r="B501">
        <v>0.06</v>
      </c>
      <c r="C501">
        <v>0.1</v>
      </c>
      <c r="D501">
        <f t="shared" si="98"/>
        <v>3.5800633519520844</v>
      </c>
      <c r="E501">
        <f t="shared" si="99"/>
        <v>3.5800727946424358</v>
      </c>
      <c r="F501">
        <f t="shared" si="100"/>
        <v>3.5800727945681823</v>
      </c>
      <c r="G501">
        <f t="shared" si="101"/>
        <v>7.8021857454809079E-2</v>
      </c>
      <c r="H501">
        <f t="shared" si="102"/>
        <v>7.8178244474280775E-2</v>
      </c>
      <c r="I501">
        <f t="shared" si="103"/>
        <v>7.8024775173104438E-2</v>
      </c>
      <c r="J501">
        <f t="shared" si="104"/>
        <v>7.8021857454809079E-2</v>
      </c>
      <c r="K501">
        <v>7.8006016423635818E-2</v>
      </c>
      <c r="L501">
        <f t="shared" si="105"/>
        <v>3.6349511474131901E-4</v>
      </c>
      <c r="M501">
        <f t="shared" si="107"/>
        <v>1.5841031173260967E-5</v>
      </c>
      <c r="N501">
        <f t="shared" si="106"/>
        <v>1.7222805064495694E-4</v>
      </c>
      <c r="O501">
        <f t="shared" si="108"/>
        <v>1.8758749468619773E-5</v>
      </c>
      <c r="P501">
        <f t="shared" si="109"/>
        <v>2.0307447937389013E-2</v>
      </c>
      <c r="Q501">
        <f t="shared" si="110"/>
        <v>0.22078816294068804</v>
      </c>
      <c r="R501">
        <f t="shared" si="111"/>
        <v>2.4047823909818158E-2</v>
      </c>
    </row>
    <row r="502" spans="1:18" x14ac:dyDescent="0.3">
      <c r="A502" s="8">
        <v>17096285</v>
      </c>
      <c r="B502">
        <v>0.06</v>
      </c>
      <c r="C502">
        <v>0.5</v>
      </c>
      <c r="D502">
        <f t="shared" si="98"/>
        <v>3.5800633519520844</v>
      </c>
      <c r="E502">
        <f t="shared" si="99"/>
        <v>3.5800727946424358</v>
      </c>
      <c r="F502">
        <f t="shared" si="100"/>
        <v>3.5800727945681823</v>
      </c>
      <c r="G502">
        <f t="shared" si="101"/>
        <v>7.8021857454809079E-2</v>
      </c>
      <c r="H502">
        <f t="shared" si="102"/>
        <v>7.8178244474280775E-2</v>
      </c>
      <c r="I502">
        <f t="shared" si="103"/>
        <v>7.8024775173104438E-2</v>
      </c>
      <c r="J502">
        <f t="shared" si="104"/>
        <v>7.8021857454809079E-2</v>
      </c>
      <c r="K502">
        <v>7.8006016423635818E-2</v>
      </c>
      <c r="L502">
        <f t="shared" si="105"/>
        <v>3.6349511474131901E-4</v>
      </c>
      <c r="M502">
        <f t="shared" si="107"/>
        <v>1.5841031173260967E-5</v>
      </c>
      <c r="N502">
        <f t="shared" si="106"/>
        <v>1.7222805064495694E-4</v>
      </c>
      <c r="O502">
        <f t="shared" si="108"/>
        <v>1.8758749468619773E-5</v>
      </c>
      <c r="P502">
        <f t="shared" si="109"/>
        <v>2.0307447937389013E-2</v>
      </c>
      <c r="Q502">
        <f t="shared" si="110"/>
        <v>0.22078816294068804</v>
      </c>
      <c r="R502">
        <f t="shared" si="111"/>
        <v>2.4047823909818158E-2</v>
      </c>
    </row>
    <row r="503" spans="1:18" x14ac:dyDescent="0.3">
      <c r="A503" s="8">
        <v>25000000</v>
      </c>
      <c r="B503">
        <v>0.06</v>
      </c>
      <c r="C503">
        <v>0.05</v>
      </c>
      <c r="D503">
        <f t="shared" si="98"/>
        <v>3.5800752375138782</v>
      </c>
      <c r="E503">
        <f t="shared" si="99"/>
        <v>3.5800816949242447</v>
      </c>
      <c r="F503">
        <f t="shared" si="100"/>
        <v>3.5800816948895191</v>
      </c>
      <c r="G503">
        <f t="shared" si="101"/>
        <v>7.8021469520231826E-2</v>
      </c>
      <c r="H503">
        <f t="shared" si="102"/>
        <v>7.8177821324392979E-2</v>
      </c>
      <c r="I503">
        <f t="shared" si="103"/>
        <v>7.8023574600398132E-2</v>
      </c>
      <c r="J503">
        <f t="shared" si="104"/>
        <v>7.8021469520231826E-2</v>
      </c>
      <c r="K503">
        <v>7.8005629516484334E-2</v>
      </c>
      <c r="L503">
        <f t="shared" si="105"/>
        <v>3.6347334293251876E-4</v>
      </c>
      <c r="M503">
        <f t="shared" si="107"/>
        <v>1.5840003747491505E-5</v>
      </c>
      <c r="N503">
        <f t="shared" si="106"/>
        <v>1.7219180790864486E-4</v>
      </c>
      <c r="O503">
        <f t="shared" si="108"/>
        <v>1.7945083913797899E-5</v>
      </c>
      <c r="P503">
        <f t="shared" si="109"/>
        <v>2.0306231544665834E-2</v>
      </c>
      <c r="Q503">
        <f t="shared" si="110"/>
        <v>0.22074279635453348</v>
      </c>
      <c r="R503">
        <f t="shared" si="111"/>
        <v>2.3004857501990546E-2</v>
      </c>
    </row>
    <row r="504" spans="1:18" x14ac:dyDescent="0.3">
      <c r="A504" s="8">
        <v>25000000</v>
      </c>
      <c r="B504">
        <v>0.06</v>
      </c>
      <c r="C504">
        <v>0.1</v>
      </c>
      <c r="D504">
        <f t="shared" si="98"/>
        <v>3.5800752375138782</v>
      </c>
      <c r="E504">
        <f t="shared" si="99"/>
        <v>3.5800816949242447</v>
      </c>
      <c r="F504">
        <f t="shared" si="100"/>
        <v>3.5800816948895191</v>
      </c>
      <c r="G504">
        <f t="shared" si="101"/>
        <v>7.8021469520231826E-2</v>
      </c>
      <c r="H504">
        <f t="shared" si="102"/>
        <v>7.8177821324392979E-2</v>
      </c>
      <c r="I504">
        <f t="shared" si="103"/>
        <v>7.8023574600398132E-2</v>
      </c>
      <c r="J504">
        <f t="shared" si="104"/>
        <v>7.8021469520231826E-2</v>
      </c>
      <c r="K504">
        <v>7.8005629516484334E-2</v>
      </c>
      <c r="L504">
        <f t="shared" si="105"/>
        <v>3.6347334293251876E-4</v>
      </c>
      <c r="M504">
        <f t="shared" si="107"/>
        <v>1.5840003747491505E-5</v>
      </c>
      <c r="N504">
        <f t="shared" si="106"/>
        <v>1.7219180790864486E-4</v>
      </c>
      <c r="O504">
        <f t="shared" si="108"/>
        <v>1.7945083913797899E-5</v>
      </c>
      <c r="P504">
        <f t="shared" si="109"/>
        <v>2.0306231544665834E-2</v>
      </c>
      <c r="Q504">
        <f t="shared" si="110"/>
        <v>0.22074279635453348</v>
      </c>
      <c r="R504">
        <f t="shared" si="111"/>
        <v>2.3004857501990546E-2</v>
      </c>
    </row>
    <row r="505" spans="1:18" x14ac:dyDescent="0.3">
      <c r="A505" s="8">
        <v>25000000</v>
      </c>
      <c r="B505">
        <v>0.06</v>
      </c>
      <c r="C505">
        <v>0.5</v>
      </c>
      <c r="D505">
        <f t="shared" si="98"/>
        <v>3.5800752375138782</v>
      </c>
      <c r="E505">
        <f t="shared" si="99"/>
        <v>3.5800816949242447</v>
      </c>
      <c r="F505">
        <f t="shared" si="100"/>
        <v>3.5800816948895191</v>
      </c>
      <c r="G505">
        <f t="shared" si="101"/>
        <v>7.8021469520231826E-2</v>
      </c>
      <c r="H505">
        <f t="shared" si="102"/>
        <v>7.8177821324392979E-2</v>
      </c>
      <c r="I505">
        <f t="shared" si="103"/>
        <v>7.8023574600398132E-2</v>
      </c>
      <c r="J505">
        <f t="shared" si="104"/>
        <v>7.8021469520231826E-2</v>
      </c>
      <c r="K505">
        <v>7.8005629516484334E-2</v>
      </c>
      <c r="L505">
        <f t="shared" si="105"/>
        <v>3.6347334293251876E-4</v>
      </c>
      <c r="M505">
        <f t="shared" si="107"/>
        <v>1.5840003747491505E-5</v>
      </c>
      <c r="N505">
        <f t="shared" si="106"/>
        <v>1.7219180790864486E-4</v>
      </c>
      <c r="O505">
        <f t="shared" si="108"/>
        <v>1.7945083913797899E-5</v>
      </c>
      <c r="P505">
        <f t="shared" si="109"/>
        <v>2.0306231544665834E-2</v>
      </c>
      <c r="Q505">
        <f t="shared" si="110"/>
        <v>0.22074279635453348</v>
      </c>
      <c r="R505">
        <f t="shared" si="111"/>
        <v>2.3004857501990546E-2</v>
      </c>
    </row>
    <row r="509" spans="1:18" x14ac:dyDescent="0.3">
      <c r="O509" t="s">
        <v>37</v>
      </c>
      <c r="P509">
        <f>AVERAGE(P2:P73)</f>
        <v>7.4076170309456619E-3</v>
      </c>
      <c r="Q509">
        <f>AVERAGE(Q2:Q73)</f>
        <v>0.5725223129602619</v>
      </c>
      <c r="R509">
        <f>AVERAGE(R2:R73)</f>
        <v>0.52215368822335995</v>
      </c>
    </row>
    <row r="510" spans="1:18" x14ac:dyDescent="0.3">
      <c r="O510" t="s">
        <v>30</v>
      </c>
    </row>
    <row r="511" spans="1:18" x14ac:dyDescent="0.3">
      <c r="O511" t="s">
        <v>38</v>
      </c>
      <c r="P511">
        <f>_xlfn.STDEV.P(P2:P73)</f>
        <v>6.5730714640858902E-3</v>
      </c>
      <c r="Q511">
        <f>_xlfn.STDEV.P(Q2:Q73)</f>
        <v>0.31329542606447147</v>
      </c>
      <c r="R511">
        <f>_xlfn.STDEV.P(R2:R73)</f>
        <v>0.33762894348489675</v>
      </c>
    </row>
    <row r="513" spans="15:18" x14ac:dyDescent="0.3">
      <c r="O513" t="s">
        <v>37</v>
      </c>
      <c r="P513">
        <f>AVERAGE(P74:P145)</f>
        <v>6.3471532455663541E-3</v>
      </c>
      <c r="Q513">
        <f>AVERAGE(Q74:Q145)</f>
        <v>0.15770308446351253</v>
      </c>
      <c r="R513">
        <f>AVERAGE(R74:R145)</f>
        <v>0.75763010736502678</v>
      </c>
    </row>
    <row r="514" spans="15:18" x14ac:dyDescent="0.3">
      <c r="O514" t="s">
        <v>31</v>
      </c>
    </row>
    <row r="515" spans="15:18" x14ac:dyDescent="0.3">
      <c r="O515" t="s">
        <v>38</v>
      </c>
      <c r="P515">
        <f>_xlfn.STDEV.P(P74:P145)</f>
        <v>7.1538681299469402E-3</v>
      </c>
      <c r="Q515">
        <f>_xlfn.STDEV.P(Q74:Q145)</f>
        <v>6.8149932728256105E-2</v>
      </c>
      <c r="R515">
        <f>_xlfn.STDEV.P(R74:R145)</f>
        <v>0.91463482851447597</v>
      </c>
    </row>
    <row r="517" spans="15:18" x14ac:dyDescent="0.3">
      <c r="O517" t="s">
        <v>37</v>
      </c>
      <c r="P517">
        <f>AVERAGE(P146:P217)</f>
        <v>6.9311433415954783E-3</v>
      </c>
      <c r="Q517">
        <f>AVERAGE(Q146:Q217)</f>
        <v>0.21128616621787491</v>
      </c>
      <c r="R517">
        <f>AVERAGE(R146:R217)</f>
        <v>0.69844107310750836</v>
      </c>
    </row>
    <row r="518" spans="15:18" x14ac:dyDescent="0.3">
      <c r="O518" t="s">
        <v>32</v>
      </c>
    </row>
    <row r="519" spans="15:18" x14ac:dyDescent="0.3">
      <c r="O519" t="s">
        <v>38</v>
      </c>
      <c r="P519">
        <f>_xlfn.STDEV.P(P146:P217)</f>
        <v>6.1793612262781156E-3</v>
      </c>
      <c r="Q519">
        <f>_xlfn.STDEV.P(Q146:Q217)</f>
        <v>8.1442525831801837E-2</v>
      </c>
      <c r="R519">
        <f>_xlfn.STDEV.P(R146:R217)</f>
        <v>0.95031007274160306</v>
      </c>
    </row>
    <row r="521" spans="15:18" x14ac:dyDescent="0.3">
      <c r="O521" t="s">
        <v>37</v>
      </c>
      <c r="P521">
        <f>AVERAGE(P218:P289)</f>
        <v>2.9759962473583465E-2</v>
      </c>
      <c r="Q521">
        <f>AVERAGE(Q218:Q289)</f>
        <v>0.27591684187562093</v>
      </c>
      <c r="R521">
        <f>AVERAGE(R218:R289)</f>
        <v>0.663565700398559</v>
      </c>
    </row>
    <row r="522" spans="15:18" x14ac:dyDescent="0.3">
      <c r="O522" t="s">
        <v>33</v>
      </c>
    </row>
    <row r="523" spans="15:18" x14ac:dyDescent="0.3">
      <c r="O523" t="s">
        <v>38</v>
      </c>
      <c r="P523">
        <f>_xlfn.STDEV.P(P217:P289)</f>
        <v>1.3527106741709996E-2</v>
      </c>
      <c r="Q523">
        <f>_xlfn.STDEV.P(Q217:Q289)</f>
        <v>0.10092975475555838</v>
      </c>
      <c r="R523">
        <f>_xlfn.STDEV.P(R217:R289)</f>
        <v>0.90019144874041468</v>
      </c>
    </row>
    <row r="525" spans="15:18" x14ac:dyDescent="0.3">
      <c r="O525" t="s">
        <v>37</v>
      </c>
      <c r="P525">
        <f>AVERAGE(P290:P361)</f>
        <v>1.6771679576743112E-3</v>
      </c>
      <c r="Q525">
        <f>AVERAGE(Q290:Q361)</f>
        <v>0.26868687904911082</v>
      </c>
      <c r="R525">
        <f>AVERAGE(R290:R361)</f>
        <v>0.58834584193035822</v>
      </c>
    </row>
    <row r="526" spans="15:18" x14ac:dyDescent="0.3">
      <c r="O526" t="s">
        <v>34</v>
      </c>
    </row>
    <row r="527" spans="15:18" x14ac:dyDescent="0.3">
      <c r="O527" t="s">
        <v>38</v>
      </c>
      <c r="P527">
        <f>_xlfn.STDEV.P(P290:P361)</f>
        <v>8.6469751272303806E-4</v>
      </c>
      <c r="Q527">
        <f>_xlfn.STDEV.P(Q290:Q361)</f>
        <v>0.13869385133806766</v>
      </c>
      <c r="R527">
        <f>_xlfn.STDEV.P(R290:R361)</f>
        <v>0.87415226042981919</v>
      </c>
    </row>
    <row r="529" spans="15:18" x14ac:dyDescent="0.3">
      <c r="O529" t="s">
        <v>37</v>
      </c>
      <c r="P529">
        <f>AVERAGE(P362:P433)</f>
        <v>7.5577596333431434E-3</v>
      </c>
      <c r="Q529">
        <f>AVERAGE(Q362:Q433)</f>
        <v>0.2862271873975813</v>
      </c>
      <c r="R529">
        <f>AVERAGE(R362:R433)</f>
        <v>0.55603434199845791</v>
      </c>
    </row>
    <row r="530" spans="15:18" x14ac:dyDescent="0.3">
      <c r="O530" t="s">
        <v>35</v>
      </c>
    </row>
    <row r="531" spans="15:18" x14ac:dyDescent="0.3">
      <c r="O531" t="s">
        <v>38</v>
      </c>
      <c r="P531">
        <f>_xlfn.STDEV.P(P362:P433)</f>
        <v>2.5393121817387904E-3</v>
      </c>
      <c r="Q531">
        <f>_xlfn.STDEV.P(Q362:Q433)</f>
        <v>0.15675183447951205</v>
      </c>
      <c r="R531">
        <f>_xlfn.STDEV.P(R362:R433)</f>
        <v>0.83667470445898029</v>
      </c>
    </row>
    <row r="533" spans="15:18" x14ac:dyDescent="0.3">
      <c r="O533" t="s">
        <v>37</v>
      </c>
      <c r="P533">
        <f>AVERAGE(P434:P505)</f>
        <v>2.2758640578296491E-2</v>
      </c>
      <c r="Q533">
        <f>AVERAGE(Q434:Q505)</f>
        <v>0.30835730339195117</v>
      </c>
      <c r="R533">
        <f>AVERAGE(R434:R505)</f>
        <v>0.53978282319875026</v>
      </c>
    </row>
    <row r="534" spans="15:18" x14ac:dyDescent="0.3">
      <c r="O534" t="s">
        <v>36</v>
      </c>
    </row>
    <row r="535" spans="15:18" x14ac:dyDescent="0.3">
      <c r="O535" t="s">
        <v>38</v>
      </c>
      <c r="P535">
        <f>_xlfn.STDEV.P(P434:P505)</f>
        <v>4.8241264400859163E-3</v>
      </c>
      <c r="Q535">
        <f>_xlfn.STDEV.P(Q434:Q505)</f>
        <v>0.16916481257253349</v>
      </c>
      <c r="R535">
        <f>_xlfn.STDEV.P(R434:R505)</f>
        <v>0.80343204488330044</v>
      </c>
    </row>
  </sheetData>
  <sortState xmlns:xlrd2="http://schemas.microsoft.com/office/spreadsheetml/2017/richdata2" ref="A2:S505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1:A12"/>
  <sheetViews>
    <sheetView workbookViewId="0"/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Colebrook-Template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Tevfik Denizhan MÜFTÜOĞLU</dc:creator>
  <cp:lastModifiedBy>Tevfik</cp:lastModifiedBy>
  <dcterms:created xsi:type="dcterms:W3CDTF">2025-09-03T12:57:44Z</dcterms:created>
  <dcterms:modified xsi:type="dcterms:W3CDTF">2025-09-06T19:06:36Z</dcterms:modified>
</cp:coreProperties>
</file>