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50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J26" i="1" l="1"/>
  <c r="H24" i="1" l="1"/>
  <c r="H21" i="1"/>
  <c r="H7" i="1"/>
  <c r="H6" i="1"/>
  <c r="H11" i="1"/>
  <c r="H10" i="1"/>
  <c r="H18" i="1"/>
  <c r="H17" i="1"/>
  <c r="H14" i="1"/>
  <c r="J24" i="1" l="1"/>
  <c r="J21" i="1" l="1"/>
  <c r="J11" i="1"/>
  <c r="J7" i="1" l="1"/>
  <c r="J18" i="1"/>
  <c r="J6" i="1"/>
  <c r="J10" i="1"/>
  <c r="J14" i="1" l="1"/>
  <c r="J17" i="1"/>
</calcChain>
</file>

<file path=xl/sharedStrings.xml><?xml version="1.0" encoding="utf-8"?>
<sst xmlns="http://schemas.openxmlformats.org/spreadsheetml/2006/main" count="74" uniqueCount="67">
  <si>
    <t>Stückliste KL25Z-CAN_Interface</t>
  </si>
  <si>
    <t>Index</t>
  </si>
  <si>
    <t>Beschreibung</t>
  </si>
  <si>
    <t>Typ</t>
  </si>
  <si>
    <t>Wert</t>
  </si>
  <si>
    <t>Preis</t>
  </si>
  <si>
    <t>Preis/Stk</t>
  </si>
  <si>
    <t>Digital I/O Logic Level Shift</t>
  </si>
  <si>
    <t>ADC Impendance Correction</t>
  </si>
  <si>
    <t>Gehäuse</t>
  </si>
  <si>
    <t>Stk</t>
  </si>
  <si>
    <t>Distributor</t>
  </si>
  <si>
    <t>Art. Nr.</t>
  </si>
  <si>
    <t xml:space="preserve">Single Supply, Rail-to-Rail, LowPower </t>
  </si>
  <si>
    <t>SOT23-5</t>
  </si>
  <si>
    <t>Distrelec</t>
  </si>
  <si>
    <t>173-86-851</t>
  </si>
  <si>
    <t>BSS138</t>
  </si>
  <si>
    <t>0.2W</t>
  </si>
  <si>
    <t>SOT23</t>
  </si>
  <si>
    <t>300-41-274</t>
  </si>
  <si>
    <t>N-Channel enhancement MOSFET</t>
  </si>
  <si>
    <t>P-Canal enhancement MOSFET</t>
  </si>
  <si>
    <t>DC/DC Converter 24V to 5V</t>
  </si>
  <si>
    <t>110W</t>
  </si>
  <si>
    <t>IRF5305</t>
  </si>
  <si>
    <t>D2PAK</t>
  </si>
  <si>
    <t>171-14-903</t>
  </si>
  <si>
    <t>2W</t>
  </si>
  <si>
    <t>-</t>
  </si>
  <si>
    <t>Total</t>
  </si>
  <si>
    <t>S7B-XH-A</t>
  </si>
  <si>
    <t>JST Stecker 7 Pol 90°</t>
  </si>
  <si>
    <t>XH</t>
  </si>
  <si>
    <t>143-02-011</t>
  </si>
  <si>
    <t>X1</t>
  </si>
  <si>
    <t>EC5</t>
  </si>
  <si>
    <t>Stecker Lipo Akku</t>
  </si>
  <si>
    <t>Conrad</t>
  </si>
  <si>
    <t>1373225-62</t>
  </si>
  <si>
    <t>SD02S2405A</t>
  </si>
  <si>
    <t>300-29-981</t>
  </si>
  <si>
    <t>T1</t>
  </si>
  <si>
    <t>T2-T22</t>
  </si>
  <si>
    <t>Power Distribution</t>
  </si>
  <si>
    <t>B3FS-4002P</t>
  </si>
  <si>
    <t>Printtaster SMD</t>
  </si>
  <si>
    <t>50mA</t>
  </si>
  <si>
    <t>135-59-199</t>
  </si>
  <si>
    <t>Power-On Circuit / Power-Off Circuit</t>
  </si>
  <si>
    <t>Arduino Header to KL25Z</t>
  </si>
  <si>
    <t>D1</t>
  </si>
  <si>
    <t>MBR140SFT1G</t>
  </si>
  <si>
    <t>1A, 40V</t>
  </si>
  <si>
    <t>Shottky-Diode 0.55V</t>
  </si>
  <si>
    <t>SOD-123FL</t>
  </si>
  <si>
    <t>300-50-380</t>
  </si>
  <si>
    <t>MCP6001T-I/OT</t>
  </si>
  <si>
    <t>IC1</t>
  </si>
  <si>
    <t>IC2</t>
  </si>
  <si>
    <t>X11</t>
  </si>
  <si>
    <t>FRDM KL25Z</t>
  </si>
  <si>
    <t>Freedom Board Eval Board</t>
  </si>
  <si>
    <t>443897-62</t>
  </si>
  <si>
    <t>Bestellung für Anzahl PCB:</t>
  </si>
  <si>
    <t>SW1, SW2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</si>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</sst>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Fr.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2" xfId="0" applyBorder="1" applyAlignment="1">
      <alignment horizontal="left"/>
    </xf>
    <xf numFmtId="0" fontId="1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Normal="100" workbookViewId="0">
      <selection activeCell="K17" sqref="K17"/>
    </sheetView>
  </sheetViews>
  <sheetFormatPr baseColWidth="10" defaultColWidth="8.85546875" defaultRowHeight="15" x14ac:dyDescent="0.25"/>
  <cols>
    <col min="1" max="1" width="10.85546875" customWidth="1"/>
    <col min="2" max="2" width="15.5703125" customWidth="1"/>
    <col min="3" max="3" width="31.28515625" customWidth="1"/>
    <col min="4" max="6" width="10.28515625" customWidth="1"/>
    <col min="7" max="7" width="10.5703125" customWidth="1"/>
    <col min="8" max="8" width="4" customWidth="1"/>
    <col min="9" max="9" width="9.140625" customWidth="1"/>
    <col min="10" max="10" width="9.28515625" customWidth="1"/>
  </cols>
  <sheetData>
    <row r="1" spans="1:10" x14ac:dyDescent="0.25">
      <c r="A1" t="s">
        <v>0</v>
      </c>
      <c r="E1" t="s">
        <v>64</v>
      </c>
      <c r="H1">
        <v>2</v>
      </c>
    </row>
    <row r="3" spans="1:10" ht="15.75" thickBot="1" x14ac:dyDescent="0.3">
      <c r="A3" s="2" t="s">
        <v>1</v>
      </c>
      <c r="B3" s="2" t="s">
        <v>3</v>
      </c>
      <c r="C3" s="2" t="s">
        <v>2</v>
      </c>
      <c r="D3" s="2" t="s">
        <v>4</v>
      </c>
      <c r="E3" s="2" t="s">
        <v>9</v>
      </c>
      <c r="F3" s="2" t="s">
        <v>11</v>
      </c>
      <c r="G3" s="2" t="s">
        <v>12</v>
      </c>
      <c r="H3" s="2" t="s">
        <v>10</v>
      </c>
      <c r="I3" s="2" t="s">
        <v>6</v>
      </c>
      <c r="J3" s="2" t="s">
        <v>5</v>
      </c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3" t="s">
        <v>44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t="s">
        <v>58</v>
      </c>
      <c r="B6" t="s">
        <v>40</v>
      </c>
      <c r="C6" t="s">
        <v>23</v>
      </c>
      <c r="D6" t="s">
        <v>28</v>
      </c>
      <c r="E6" t="s">
        <v>29</v>
      </c>
      <c r="F6" t="s">
        <v>15</v>
      </c>
      <c r="G6" t="s">
        <v>41</v>
      </c>
      <c r="H6">
        <f>(1*$H$1)</f>
        <v>2</v>
      </c>
      <c r="I6" s="1">
        <v>19</v>
      </c>
      <c r="J6" s="1">
        <f t="shared" ref="J6" si="0">H6*I6</f>
        <v>38</v>
      </c>
    </row>
    <row r="7" spans="1:10" x14ac:dyDescent="0.25">
      <c r="A7" t="s">
        <v>35</v>
      </c>
      <c r="B7" t="s">
        <v>36</v>
      </c>
      <c r="C7" t="s">
        <v>37</v>
      </c>
      <c r="F7" t="s">
        <v>38</v>
      </c>
      <c r="G7" t="s">
        <v>39</v>
      </c>
      <c r="H7">
        <f>(1*$H$1)</f>
        <v>2</v>
      </c>
      <c r="I7" s="1">
        <v>3.95</v>
      </c>
      <c r="J7" s="1">
        <f>H7*I7</f>
        <v>7.9</v>
      </c>
    </row>
    <row r="8" spans="1:10" x14ac:dyDescent="0.25">
      <c r="I8" s="1"/>
      <c r="J8" s="1"/>
    </row>
    <row r="9" spans="1:10" x14ac:dyDescent="0.25">
      <c r="A9" s="3" t="s">
        <v>49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t="s">
        <v>42</v>
      </c>
      <c r="B10" t="s">
        <v>25</v>
      </c>
      <c r="C10" t="s">
        <v>22</v>
      </c>
      <c r="D10" t="s">
        <v>24</v>
      </c>
      <c r="E10" t="s">
        <v>26</v>
      </c>
      <c r="F10" t="s">
        <v>15</v>
      </c>
      <c r="G10" t="s">
        <v>27</v>
      </c>
      <c r="H10">
        <f>(1*$H$1)</f>
        <v>2</v>
      </c>
      <c r="I10" s="1">
        <v>1.1599999999999999</v>
      </c>
      <c r="J10" s="1">
        <f>H10*I10</f>
        <v>2.3199999999999998</v>
      </c>
    </row>
    <row r="11" spans="1:10" x14ac:dyDescent="0.25">
      <c r="A11" t="s">
        <v>65</v>
      </c>
      <c r="B11" t="s">
        <v>45</v>
      </c>
      <c r="C11" t="s">
        <v>46</v>
      </c>
      <c r="D11" t="s">
        <v>47</v>
      </c>
      <c r="F11" t="s">
        <v>15</v>
      </c>
      <c r="G11" t="s">
        <v>48</v>
      </c>
      <c r="H11">
        <f>(2*$H$1)</f>
        <v>4</v>
      </c>
      <c r="I11" s="1">
        <v>0.47</v>
      </c>
      <c r="J11" s="1">
        <f>H11*I11</f>
        <v>1.88</v>
      </c>
    </row>
    <row r="12" spans="1:10" x14ac:dyDescent="0.25">
      <c r="I12" s="1"/>
      <c r="J12" s="1"/>
    </row>
    <row r="13" spans="1:10" x14ac:dyDescent="0.2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t="s">
        <v>43</v>
      </c>
      <c r="B14" t="s">
        <v>17</v>
      </c>
      <c r="C14" t="s">
        <v>21</v>
      </c>
      <c r="D14" t="s">
        <v>18</v>
      </c>
      <c r="E14" t="s">
        <v>19</v>
      </c>
      <c r="F14" t="s">
        <v>15</v>
      </c>
      <c r="G14" t="s">
        <v>20</v>
      </c>
      <c r="H14">
        <f>(20*$H$1)</f>
        <v>40</v>
      </c>
      <c r="I14" s="1">
        <v>0.11</v>
      </c>
      <c r="J14" s="1">
        <f>(H14*I14)</f>
        <v>4.4000000000000004</v>
      </c>
    </row>
    <row r="15" spans="1:10" x14ac:dyDescent="0.25">
      <c r="I15" s="1"/>
      <c r="J15" s="1"/>
    </row>
    <row r="16" spans="1:10" x14ac:dyDescent="0.2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t="s">
        <v>59</v>
      </c>
      <c r="B17" t="s">
        <v>57</v>
      </c>
      <c r="C17" t="s">
        <v>13</v>
      </c>
      <c r="E17" t="s">
        <v>14</v>
      </c>
      <c r="F17" t="s">
        <v>15</v>
      </c>
      <c r="G17" t="s">
        <v>16</v>
      </c>
      <c r="H17">
        <f>(2*$H$1)</f>
        <v>4</v>
      </c>
      <c r="I17" s="1">
        <v>0.24</v>
      </c>
      <c r="J17" s="1">
        <f>H17*I17</f>
        <v>0.96</v>
      </c>
    </row>
    <row r="18" spans="1:10" x14ac:dyDescent="0.25">
      <c r="A18" t="s">
        <v>60</v>
      </c>
      <c r="B18" t="s">
        <v>31</v>
      </c>
      <c r="C18" t="s">
        <v>32</v>
      </c>
      <c r="E18" t="s">
        <v>33</v>
      </c>
      <c r="F18" t="s">
        <v>15</v>
      </c>
      <c r="G18" t="s">
        <v>34</v>
      </c>
      <c r="H18">
        <f>(1*$H$1)</f>
        <v>2</v>
      </c>
      <c r="I18" s="1">
        <v>0.61</v>
      </c>
      <c r="J18" s="1">
        <f>H18*I18</f>
        <v>1.22</v>
      </c>
    </row>
    <row r="19" spans="1:10" x14ac:dyDescent="0.25">
      <c r="I19" s="1"/>
      <c r="J19" s="1"/>
    </row>
    <row r="20" spans="1:10" x14ac:dyDescent="0.25">
      <c r="A20" s="3" t="s">
        <v>50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t="s">
        <v>51</v>
      </c>
      <c r="B21" t="s">
        <v>52</v>
      </c>
      <c r="C21" t="s">
        <v>54</v>
      </c>
      <c r="D21" t="s">
        <v>53</v>
      </c>
      <c r="E21" t="s">
        <v>55</v>
      </c>
      <c r="F21" t="s">
        <v>15</v>
      </c>
      <c r="G21" t="s">
        <v>56</v>
      </c>
      <c r="H21">
        <f>(1*$H$1)</f>
        <v>2</v>
      </c>
      <c r="I21" s="1">
        <v>0.54</v>
      </c>
      <c r="J21" s="1">
        <f>(H21*I21)</f>
        <v>1.08</v>
      </c>
    </row>
    <row r="22" spans="1:10" x14ac:dyDescent="0.25">
      <c r="I22" s="1"/>
      <c r="J22" s="1"/>
    </row>
    <row r="23" spans="1:10" x14ac:dyDescent="0.25">
      <c r="A23" s="3" t="s">
        <v>66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B24" t="s">
        <v>61</v>
      </c>
      <c r="C24" t="s">
        <v>62</v>
      </c>
      <c r="F24" t="s">
        <v>38</v>
      </c>
      <c r="G24" t="s">
        <v>63</v>
      </c>
      <c r="H24">
        <f>(1*$H$1)</f>
        <v>2</v>
      </c>
      <c r="I24" s="1">
        <v>17.95</v>
      </c>
      <c r="J24" s="1">
        <f>H24*I24</f>
        <v>35.9</v>
      </c>
    </row>
    <row r="25" spans="1:10" x14ac:dyDescent="0.25">
      <c r="I25" s="1"/>
      <c r="J25" s="1"/>
    </row>
    <row r="26" spans="1:10" x14ac:dyDescent="0.25">
      <c r="B26" t="s">
        <v>30</v>
      </c>
      <c r="J26" s="1">
        <f>SUM(J14:J15,J17:J19,J10:J11,J6:J7,J21,J24)</f>
        <v>93.66</v>
      </c>
    </row>
    <row r="27" spans="1:10" x14ac:dyDescent="0.25">
      <c r="I27" s="1"/>
      <c r="J27" s="1"/>
    </row>
    <row r="29" spans="1:10" x14ac:dyDescent="0.25">
      <c r="I29" s="1"/>
      <c r="J29" s="1"/>
    </row>
    <row r="31" spans="1:10" x14ac:dyDescent="0.25">
      <c r="I31" s="1"/>
      <c r="J31" s="1"/>
    </row>
    <row r="33" spans="9:10" x14ac:dyDescent="0.25">
      <c r="I33" s="1"/>
      <c r="J33" s="1"/>
    </row>
  </sheetData>
  <mergeCells count="6">
    <mergeCell ref="A23:J23"/>
    <mergeCell ref="A13:J13"/>
    <mergeCell ref="A16:J16"/>
    <mergeCell ref="A9:J9"/>
    <mergeCell ref="A5:J5"/>
    <mergeCell ref="A20:J20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2016-10-28T11:28:12Z</dcterms:modified>
</cp:coreProperties>
</file>