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64665855472bf6/Github/data_learning_journey/Projects/FinancialStatementAnalysis/"/>
    </mc:Choice>
  </mc:AlternateContent>
  <xr:revisionPtr revIDLastSave="7" documentId="8_{8E848741-8B78-4E3E-8DFC-E5D0BFA13B9F}" xr6:coauthVersionLast="47" xr6:coauthVersionMax="47" xr10:uidLastSave="{2BE8E03D-3059-41F4-B697-415747AD6D16}"/>
  <bookViews>
    <workbookView xWindow="2295" yWindow="2295" windowWidth="21600" windowHeight="11295" xr2:uid="{DF77D926-494D-474C-8EBD-734EA9A740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K9" i="1"/>
  <c r="K5" i="1"/>
  <c r="K6" i="1"/>
  <c r="K7" i="1"/>
  <c r="K8" i="1"/>
  <c r="K4" i="1"/>
  <c r="J9" i="1"/>
  <c r="J8" i="1"/>
  <c r="J7" i="1"/>
  <c r="J6" i="1"/>
  <c r="J5" i="1"/>
  <c r="J4" i="1"/>
  <c r="J3" i="1"/>
  <c r="I9" i="1"/>
  <c r="I8" i="1"/>
  <c r="I3" i="1"/>
  <c r="I7" i="1"/>
  <c r="I6" i="1"/>
  <c r="I5" i="1"/>
  <c r="I4" i="1"/>
  <c r="G20" i="1"/>
  <c r="F11" i="1"/>
  <c r="E11" i="1"/>
  <c r="E10" i="1"/>
  <c r="E3" i="1"/>
  <c r="E2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" i="1"/>
</calcChain>
</file>

<file path=xl/sharedStrings.xml><?xml version="1.0" encoding="utf-8"?>
<sst xmlns="http://schemas.openxmlformats.org/spreadsheetml/2006/main" count="28" uniqueCount="28">
  <si>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</si>
  <si>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</si>
  <si>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</si>
  <si>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</si>
  <si>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</si>
  <si>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</si>
  <si>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</si>
  <si>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</si>
  <si>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</si>
  <si>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</si>
  <si>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</si>
  <si>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interestIncome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</si>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</sst>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000"/>
  </numFmts>
  <fonts count="4" x14ac:knownFonts="1">
    <font>
      <sz val="11"/>
      <color theme="1"/>
      <name val="Georgia"/>
      <family val="2"/>
    </font>
    <font>
      <sz val="11"/>
      <color theme="1"/>
      <name val="Georgia"/>
      <family val="2"/>
    </font>
    <font>
      <b/>
      <sz val="11"/>
      <color theme="1"/>
      <name val="Georgia"/>
      <family val="1"/>
    </font>
    <font>
      <sz val="11"/>
      <color rgb="FFCCCCCC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 vertical="center" wrapText="1"/>
    </xf>
    <xf numFmtId="0" fontId="0" fillId="0" borderId="3" xfId="0" applyBorder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5E52-876C-4691-9A24-9FE480234396}">
  <dimension ref="A1:K28"/>
  <sheetViews>
    <sheetView tabSelected="1" topLeftCell="A10" workbookViewId="0">
      <selection activeCell="G20" sqref="G20"/>
    </sheetView>
  </sheetViews>
  <sheetFormatPr defaultRowHeight="14.25" x14ac:dyDescent="0.2"/>
  <cols>
    <col min="2" max="2" width="8.88671875" style="8"/>
    <col min="3" max="3" width="32.77734375" bestFit="1" customWidth="1"/>
    <col min="4" max="4" width="17.6640625" bestFit="1" customWidth="1"/>
    <col min="5" max="5" width="17.44140625" bestFit="1" customWidth="1"/>
    <col min="6" max="6" width="14.88671875" bestFit="1" customWidth="1"/>
    <col min="7" max="7" width="15.109375" bestFit="1" customWidth="1"/>
    <col min="9" max="9" width="32.77734375" bestFit="1" customWidth="1"/>
    <col min="10" max="10" width="15.77734375" bestFit="1" customWidth="1"/>
  </cols>
  <sheetData>
    <row r="1" spans="1:11" x14ac:dyDescent="0.2">
      <c r="A1">
        <v>0</v>
      </c>
      <c r="B1" s="8">
        <v>2024</v>
      </c>
      <c r="C1" t="s">
        <v>0</v>
      </c>
      <c r="D1" s="1">
        <v>391035000000</v>
      </c>
      <c r="E1" s="2">
        <f>D1</f>
        <v>391035000000</v>
      </c>
    </row>
    <row r="2" spans="1:11" x14ac:dyDescent="0.2">
      <c r="A2">
        <v>5</v>
      </c>
      <c r="B2" s="8">
        <v>2024</v>
      </c>
      <c r="C2" t="s">
        <v>1</v>
      </c>
      <c r="D2" s="1">
        <v>210352000000</v>
      </c>
      <c r="E2" s="2">
        <f t="shared" ref="E2:E28" si="0">D2</f>
        <v>210352000000</v>
      </c>
    </row>
    <row r="3" spans="1:11" x14ac:dyDescent="0.2">
      <c r="A3" s="3">
        <v>10</v>
      </c>
      <c r="B3" s="9">
        <v>2024</v>
      </c>
      <c r="C3" s="3" t="s">
        <v>2</v>
      </c>
      <c r="D3" s="4">
        <v>180683000000</v>
      </c>
      <c r="E3" s="5">
        <f>E1-E2</f>
        <v>180683000000</v>
      </c>
      <c r="I3" t="str">
        <f>C1</f>
        <v>revenue</v>
      </c>
      <c r="J3" s="2">
        <f>E1</f>
        <v>391035000000</v>
      </c>
    </row>
    <row r="4" spans="1:11" x14ac:dyDescent="0.2">
      <c r="A4">
        <v>15</v>
      </c>
      <c r="B4" s="8">
        <v>2024</v>
      </c>
      <c r="C4" t="s">
        <v>3</v>
      </c>
      <c r="D4" s="1">
        <v>0.46206350000000002</v>
      </c>
      <c r="E4" s="2">
        <f t="shared" si="0"/>
        <v>0.46206350000000002</v>
      </c>
      <c r="I4" t="str">
        <f>C2</f>
        <v>costOfRevenue</v>
      </c>
      <c r="J4" s="2">
        <f>-E2</f>
        <v>-210352000000</v>
      </c>
      <c r="K4" s="6">
        <f>-J4/$J$3</f>
        <v>0.53793650184766073</v>
      </c>
    </row>
    <row r="5" spans="1:11" x14ac:dyDescent="0.2">
      <c r="A5">
        <v>20</v>
      </c>
      <c r="B5" s="8">
        <v>2024</v>
      </c>
      <c r="C5" t="s">
        <v>4</v>
      </c>
      <c r="D5" s="1">
        <v>31370000000</v>
      </c>
      <c r="E5" s="2">
        <f t="shared" si="0"/>
        <v>31370000000</v>
      </c>
      <c r="I5" t="str">
        <f>C5</f>
        <v>researchAndDevelopmentExpenses</v>
      </c>
      <c r="J5" s="2">
        <f>-E5</f>
        <v>-31370000000</v>
      </c>
      <c r="K5" s="6">
        <f t="shared" ref="K5:K8" si="1">-J5/$J$3</f>
        <v>8.0222997941360744E-2</v>
      </c>
    </row>
    <row r="6" spans="1:11" x14ac:dyDescent="0.2">
      <c r="A6">
        <v>25</v>
      </c>
      <c r="B6" s="8">
        <v>2024</v>
      </c>
      <c r="C6" t="s">
        <v>5</v>
      </c>
      <c r="D6" s="1">
        <v>0</v>
      </c>
      <c r="E6" s="2">
        <f t="shared" si="0"/>
        <v>0</v>
      </c>
      <c r="I6" t="str">
        <f>C8</f>
        <v>sellingGeneralAndAdministrativeExpenses</v>
      </c>
      <c r="J6" s="2">
        <f>-E8</f>
        <v>-26097000000</v>
      </c>
      <c r="K6" s="6">
        <f t="shared" si="1"/>
        <v>6.6738271510222866E-2</v>
      </c>
    </row>
    <row r="7" spans="1:11" x14ac:dyDescent="0.2">
      <c r="A7">
        <v>30</v>
      </c>
      <c r="B7" s="8">
        <v>2024</v>
      </c>
      <c r="C7" t="s">
        <v>6</v>
      </c>
      <c r="D7" s="1">
        <v>0</v>
      </c>
      <c r="E7" s="2">
        <f t="shared" si="0"/>
        <v>0</v>
      </c>
      <c r="I7" t="str">
        <f>C19</f>
        <v>totalOtherIncomeExpensesNet</v>
      </c>
      <c r="J7" s="2">
        <f>E19</f>
        <v>269000000</v>
      </c>
      <c r="K7" s="6">
        <f t="shared" si="1"/>
        <v>-6.8791796130781137E-4</v>
      </c>
    </row>
    <row r="8" spans="1:11" x14ac:dyDescent="0.2">
      <c r="A8">
        <v>35</v>
      </c>
      <c r="B8" s="8">
        <v>2024</v>
      </c>
      <c r="C8" t="s">
        <v>7</v>
      </c>
      <c r="D8" s="1">
        <v>26097000000</v>
      </c>
      <c r="E8" s="2">
        <f t="shared" si="0"/>
        <v>26097000000</v>
      </c>
      <c r="I8" t="str">
        <f>C22</f>
        <v>incomeTaxExpense</v>
      </c>
      <c r="J8" s="2">
        <f>-E22</f>
        <v>-29749000000</v>
      </c>
      <c r="K8" s="6">
        <f t="shared" si="1"/>
        <v>7.6077588962624829E-2</v>
      </c>
    </row>
    <row r="9" spans="1:11" x14ac:dyDescent="0.2">
      <c r="A9">
        <v>40</v>
      </c>
      <c r="B9" s="8">
        <v>2024</v>
      </c>
      <c r="C9" t="s">
        <v>8</v>
      </c>
      <c r="D9" s="1">
        <v>0</v>
      </c>
      <c r="E9" s="2">
        <f t="shared" si="0"/>
        <v>0</v>
      </c>
      <c r="I9" t="str">
        <f>C23</f>
        <v>netIncome</v>
      </c>
      <c r="J9" s="2">
        <f>SUM(J3:J8)</f>
        <v>93736000000</v>
      </c>
      <c r="K9" s="6">
        <f>J9/$J$3</f>
        <v>0.23971255769943867</v>
      </c>
    </row>
    <row r="10" spans="1:11" x14ac:dyDescent="0.2">
      <c r="A10" s="3">
        <v>45</v>
      </c>
      <c r="B10" s="9">
        <v>2024</v>
      </c>
      <c r="C10" s="3" t="s">
        <v>9</v>
      </c>
      <c r="D10" s="4">
        <v>57467000000</v>
      </c>
      <c r="E10" s="5">
        <f>SUM(E4:E9)</f>
        <v>57467000000.462067</v>
      </c>
    </row>
    <row r="11" spans="1:11" x14ac:dyDescent="0.2">
      <c r="A11">
        <v>50</v>
      </c>
      <c r="B11" s="8">
        <v>2024</v>
      </c>
      <c r="C11" t="s">
        <v>10</v>
      </c>
      <c r="D11" s="1">
        <v>267819000000</v>
      </c>
      <c r="E11" s="2">
        <f>E2+E10</f>
        <v>267819000000.46207</v>
      </c>
      <c r="F11" s="7">
        <f>E11/E1</f>
        <v>0.68489777130042595</v>
      </c>
    </row>
    <row r="12" spans="1:11" x14ac:dyDescent="0.2">
      <c r="A12">
        <v>55</v>
      </c>
      <c r="B12" s="8">
        <v>2024</v>
      </c>
      <c r="C12" t="s">
        <v>11</v>
      </c>
      <c r="D12" s="1">
        <v>0</v>
      </c>
      <c r="E12" s="2">
        <f t="shared" si="0"/>
        <v>0</v>
      </c>
    </row>
    <row r="13" spans="1:11" x14ac:dyDescent="0.2">
      <c r="A13">
        <v>60</v>
      </c>
      <c r="B13" s="8">
        <v>2024</v>
      </c>
      <c r="C13" t="s">
        <v>12</v>
      </c>
      <c r="D13" s="1">
        <v>0</v>
      </c>
      <c r="E13" s="2">
        <f t="shared" si="0"/>
        <v>0</v>
      </c>
    </row>
    <row r="14" spans="1:11" x14ac:dyDescent="0.2">
      <c r="A14">
        <v>65</v>
      </c>
      <c r="B14" s="8">
        <v>2024</v>
      </c>
      <c r="C14" t="s">
        <v>13</v>
      </c>
      <c r="D14" s="1">
        <v>11445000000</v>
      </c>
      <c r="E14" s="2">
        <f t="shared" si="0"/>
        <v>11445000000</v>
      </c>
    </row>
    <row r="15" spans="1:11" x14ac:dyDescent="0.2">
      <c r="A15">
        <v>70</v>
      </c>
      <c r="B15" s="8">
        <v>2024</v>
      </c>
      <c r="C15" t="s">
        <v>14</v>
      </c>
      <c r="D15" s="1">
        <v>134661000000</v>
      </c>
      <c r="E15" s="2">
        <f t="shared" si="0"/>
        <v>134661000000</v>
      </c>
    </row>
    <row r="16" spans="1:11" x14ac:dyDescent="0.2">
      <c r="A16">
        <v>75</v>
      </c>
      <c r="B16" s="8">
        <v>2024</v>
      </c>
      <c r="C16" t="s">
        <v>15</v>
      </c>
      <c r="D16" s="1">
        <v>0.34437069999999997</v>
      </c>
      <c r="E16" s="2">
        <f t="shared" si="0"/>
        <v>0.34437069999999997</v>
      </c>
    </row>
    <row r="17" spans="1:7" x14ac:dyDescent="0.2">
      <c r="A17">
        <v>80</v>
      </c>
      <c r="B17" s="8">
        <v>2024</v>
      </c>
      <c r="C17" t="s">
        <v>16</v>
      </c>
      <c r="D17" s="1">
        <v>123216000000</v>
      </c>
      <c r="E17" s="2">
        <f t="shared" si="0"/>
        <v>123216000000</v>
      </c>
      <c r="F17" s="2"/>
    </row>
    <row r="18" spans="1:7" x14ac:dyDescent="0.2">
      <c r="A18">
        <v>85</v>
      </c>
      <c r="B18" s="8">
        <v>2024</v>
      </c>
      <c r="C18" t="s">
        <v>17</v>
      </c>
      <c r="D18" s="1">
        <v>0.3151022</v>
      </c>
      <c r="E18" s="2">
        <f t="shared" si="0"/>
        <v>0.3151022</v>
      </c>
    </row>
    <row r="19" spans="1:7" x14ac:dyDescent="0.2">
      <c r="A19">
        <v>90</v>
      </c>
      <c r="B19" s="8">
        <v>2024</v>
      </c>
      <c r="C19" t="s">
        <v>18</v>
      </c>
      <c r="D19" s="1">
        <v>269000000</v>
      </c>
      <c r="E19" s="2">
        <f t="shared" si="0"/>
        <v>269000000</v>
      </c>
    </row>
    <row r="20" spans="1:7" x14ac:dyDescent="0.2">
      <c r="A20">
        <v>95</v>
      </c>
      <c r="B20" s="8">
        <v>2024</v>
      </c>
      <c r="C20" t="s">
        <v>19</v>
      </c>
      <c r="D20" s="1">
        <v>123485000000</v>
      </c>
      <c r="E20" s="2">
        <f t="shared" si="0"/>
        <v>123485000000</v>
      </c>
      <c r="G20" s="2">
        <f>E3-E10+E19</f>
        <v>123484999999.53793</v>
      </c>
    </row>
    <row r="21" spans="1:7" x14ac:dyDescent="0.2">
      <c r="A21">
        <v>100</v>
      </c>
      <c r="B21" s="8">
        <v>2024</v>
      </c>
      <c r="C21" t="s">
        <v>20</v>
      </c>
      <c r="D21" s="1">
        <v>0.31579010000000002</v>
      </c>
      <c r="E21" s="2">
        <f t="shared" si="0"/>
        <v>0.31579010000000002</v>
      </c>
    </row>
    <row r="22" spans="1:7" x14ac:dyDescent="0.2">
      <c r="A22">
        <v>105</v>
      </c>
      <c r="B22" s="8">
        <v>2024</v>
      </c>
      <c r="C22" t="s">
        <v>21</v>
      </c>
      <c r="D22" s="1">
        <v>29749000000</v>
      </c>
      <c r="E22" s="2">
        <f t="shared" si="0"/>
        <v>29749000000</v>
      </c>
    </row>
    <row r="23" spans="1:7" x14ac:dyDescent="0.2">
      <c r="A23">
        <v>110</v>
      </c>
      <c r="B23" s="8">
        <v>2024</v>
      </c>
      <c r="C23" t="s">
        <v>22</v>
      </c>
      <c r="D23" s="1">
        <v>93736000000</v>
      </c>
      <c r="E23" s="2">
        <f t="shared" si="0"/>
        <v>93736000000</v>
      </c>
    </row>
    <row r="24" spans="1:7" x14ac:dyDescent="0.2">
      <c r="A24">
        <v>115</v>
      </c>
      <c r="B24" s="8">
        <v>2024</v>
      </c>
      <c r="C24" t="s">
        <v>23</v>
      </c>
      <c r="D24" s="1">
        <v>0.2397126</v>
      </c>
      <c r="E24" s="2">
        <f t="shared" si="0"/>
        <v>0.2397126</v>
      </c>
    </row>
    <row r="25" spans="1:7" x14ac:dyDescent="0.2">
      <c r="A25">
        <v>120</v>
      </c>
      <c r="B25" s="8">
        <v>2024</v>
      </c>
      <c r="C25" t="s">
        <v>24</v>
      </c>
      <c r="D25" s="1">
        <v>6.11</v>
      </c>
      <c r="E25" s="2">
        <f t="shared" si="0"/>
        <v>6.11</v>
      </c>
    </row>
    <row r="26" spans="1:7" x14ac:dyDescent="0.2">
      <c r="A26">
        <v>125</v>
      </c>
      <c r="B26" s="8">
        <v>2024</v>
      </c>
      <c r="C26" t="s">
        <v>25</v>
      </c>
      <c r="D26" s="1">
        <v>6.08</v>
      </c>
      <c r="E26" s="2">
        <f t="shared" si="0"/>
        <v>6.08</v>
      </c>
    </row>
    <row r="27" spans="1:7" x14ac:dyDescent="0.2">
      <c r="A27">
        <v>130</v>
      </c>
      <c r="B27" s="8">
        <v>2024</v>
      </c>
      <c r="C27" t="s">
        <v>26</v>
      </c>
      <c r="D27" s="1">
        <v>15343780000</v>
      </c>
      <c r="E27" s="2">
        <f t="shared" si="0"/>
        <v>15343780000</v>
      </c>
    </row>
    <row r="28" spans="1:7" x14ac:dyDescent="0.2">
      <c r="A28">
        <v>135</v>
      </c>
      <c r="B28" s="8">
        <v>2024</v>
      </c>
      <c r="C28" t="s">
        <v>27</v>
      </c>
      <c r="D28" s="1">
        <v>15408100000</v>
      </c>
      <c r="E28" s="2">
        <f t="shared" si="0"/>
        <v>15408100000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1012-5183-4B04-8A95-8BCF082E0026}">
  <dimension ref="A2:H6"/>
  <sheetViews>
    <sheetView workbookViewId="0">
      <selection activeCell="F9" sqref="F9"/>
    </sheetView>
  </sheetViews>
  <sheetFormatPr defaultRowHeight="14.25" x14ac:dyDescent="0.2"/>
  <cols>
    <col min="8" max="8" width="12.21875" bestFit="1" customWidth="1"/>
  </cols>
  <sheetData>
    <row r="2" spans="1:8" ht="16.5" x14ac:dyDescent="0.2">
      <c r="A2" s="10">
        <v>61.407499000000001</v>
      </c>
      <c r="B2" s="10">
        <v>20.791972000000001</v>
      </c>
      <c r="C2" s="10">
        <v>0.29081499999999999</v>
      </c>
      <c r="D2" s="10">
        <v>6.791226</v>
      </c>
      <c r="E2" s="10">
        <v>7.2127800000000004</v>
      </c>
      <c r="F2" s="10">
        <v>3.505709</v>
      </c>
      <c r="G2" s="11"/>
      <c r="H2" s="12">
        <f>SUM(A2:F2)</f>
        <v>100.00000099999998</v>
      </c>
    </row>
    <row r="3" spans="1:8" ht="16.5" x14ac:dyDescent="0.2">
      <c r="A3" s="10">
        <v>58.138632999999999</v>
      </c>
      <c r="B3" s="10">
        <v>25.845337000000001</v>
      </c>
      <c r="C3" s="10">
        <v>7.0428000000000004E-2</v>
      </c>
      <c r="D3" s="10">
        <v>5.9819889999999996</v>
      </c>
      <c r="E3" s="10">
        <v>5.9980950000000002</v>
      </c>
      <c r="F3" s="10">
        <v>3.9655179999999999</v>
      </c>
      <c r="H3" s="12">
        <f t="shared" ref="H3:H6" si="0">SUM(A3:F3)</f>
        <v>100.00000000000001</v>
      </c>
    </row>
    <row r="4" spans="1:8" ht="16.5" x14ac:dyDescent="0.2">
      <c r="A4" s="10">
        <v>56.786566999999998</v>
      </c>
      <c r="B4" s="10">
        <v>25.352588999999998</v>
      </c>
      <c r="C4" s="10">
        <v>-8.4845000000000004E-2</v>
      </c>
      <c r="D4" s="10">
        <v>6.6684450000000002</v>
      </c>
      <c r="E4" s="10">
        <v>6.374536</v>
      </c>
      <c r="F4" s="10">
        <v>4.9027079999999996</v>
      </c>
      <c r="H4" s="12">
        <f t="shared" si="0"/>
        <v>100.00000000000001</v>
      </c>
    </row>
    <row r="5" spans="1:8" ht="16.5" x14ac:dyDescent="0.2">
      <c r="A5" s="10">
        <v>56.03407</v>
      </c>
      <c r="B5" s="10">
        <v>25.381063000000001</v>
      </c>
      <c r="C5" s="10">
        <v>-0.14784600000000001</v>
      </c>
      <c r="D5" s="10">
        <v>7.8279759999999996</v>
      </c>
      <c r="E5" s="10">
        <v>6.5240539999999996</v>
      </c>
      <c r="F5" s="10">
        <v>4.3806830000000003</v>
      </c>
      <c r="H5" s="12">
        <f t="shared" si="0"/>
        <v>100</v>
      </c>
    </row>
    <row r="6" spans="1:8" ht="16.5" x14ac:dyDescent="0.2">
      <c r="A6" s="10">
        <v>53.719740999999999</v>
      </c>
      <c r="B6" s="10">
        <v>23.938320999999998</v>
      </c>
      <c r="C6" s="10">
        <v>6.8696999999999994E-2</v>
      </c>
      <c r="D6" s="10">
        <v>8.0112780000000008</v>
      </c>
      <c r="E6" s="10">
        <v>6.6646580000000002</v>
      </c>
      <c r="F6" s="10">
        <v>7.5973059999999997</v>
      </c>
      <c r="H6" s="12">
        <f t="shared" si="0"/>
        <v>100.00000100000001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Doan</dc:creator>
  <cp:lastModifiedBy>Thinh Doan</cp:lastModifiedBy>
  <dcterms:created xsi:type="dcterms:W3CDTF">2025-08-18T22:02:15Z</dcterms:created>
  <dcterms:modified xsi:type="dcterms:W3CDTF">2025-08-18T23:33:46Z</dcterms:modified>
</cp:coreProperties>
</file>