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olan/Documents/WIP research/wf management/"/>
    </mc:Choice>
  </mc:AlternateContent>
  <xr:revisionPtr revIDLastSave="0" documentId="13_ncr:1_{EBB803DC-4F73-1244-84ED-0AC57AF8CC62}" xr6:coauthVersionLast="45" xr6:coauthVersionMax="45" xr10:uidLastSave="{00000000-0000-0000-0000-000000000000}"/>
  <bookViews>
    <workbookView xWindow="-100" yWindow="-19520" windowWidth="27880" windowHeight="16400" tabRatio="710" firstSheet="7" activeTab="16" xr2:uid="{A3A84697-CD8B-413E-B2BC-A1A8AABB4963}"/>
  </bookViews>
  <sheets>
    <sheet name="SNEMA Fleet_Catch" sheetId="1" r:id="rId1"/>
    <sheet name="Index 1_NEC-S" sheetId="2" r:id="rId2"/>
    <sheet name="Index 2_NEC-F" sheetId="3" r:id="rId3"/>
    <sheet name="Index 3_NEC-W" sheetId="4" r:id="rId4"/>
    <sheet name="Index 4_MA-S" sheetId="5" r:id="rId5"/>
    <sheet name="Index 5_RI-S" sheetId="6" r:id="rId6"/>
    <sheet name="Index 6_CT-S" sheetId="7" r:id="rId7"/>
    <sheet name="Index 7_NY" sheetId="8" r:id="rId8"/>
    <sheet name="Index 8_NJ-O" sheetId="9" r:id="rId9"/>
    <sheet name="Index 9_NJ-R" sheetId="10" r:id="rId10"/>
    <sheet name="Index 10_MA-YOY" sheetId="11" r:id="rId11"/>
    <sheet name="Index 11_CT-YOY" sheetId="12" r:id="rId12"/>
    <sheet name="Index 12_RI-YOY" sheetId="13" r:id="rId13"/>
    <sheet name="Index 13_NY-YOY" sheetId="14" r:id="rId14"/>
    <sheet name="Index 14_DE-YOY" sheetId="15" r:id="rId15"/>
    <sheet name="Index 15_URIGSO" sheetId="16" r:id="rId16"/>
    <sheet name="Sheet1" sheetId="20" r:id="rId17"/>
    <sheet name="Fall BTS SR" sheetId="17" r:id="rId18"/>
    <sheet name="Inshore Recruit" sheetId="19" r:id="rId19"/>
    <sheet name="Inshore Stock" sheetId="18" r:id="rId20"/>
  </sheets>
  <definedNames>
    <definedName name="SPR_2009_2010" localSheetId="17">'Fall BTS SR'!$A$35:$P$38</definedName>
    <definedName name="WFL_1976_2008" localSheetId="17">'Fall BTS SR'!$A$1:$Q$34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9" l="1"/>
  <c r="M3" i="19"/>
  <c r="N3" i="19"/>
  <c r="O3" i="19"/>
  <c r="L4" i="19"/>
  <c r="M4" i="19"/>
  <c r="N4" i="19"/>
  <c r="O4" i="19"/>
  <c r="L5" i="19"/>
  <c r="M5" i="19"/>
  <c r="N5" i="19"/>
  <c r="O5" i="19"/>
  <c r="L6" i="19"/>
  <c r="M6" i="19"/>
  <c r="N6" i="19"/>
  <c r="O6" i="19"/>
  <c r="L7" i="19"/>
  <c r="M7" i="19"/>
  <c r="N7" i="19"/>
  <c r="O7" i="19"/>
  <c r="L8" i="19"/>
  <c r="M8" i="19"/>
  <c r="N8" i="19"/>
  <c r="O8" i="19"/>
  <c r="L9" i="19"/>
  <c r="M9" i="19"/>
  <c r="N9" i="19"/>
  <c r="O9" i="19"/>
  <c r="L10" i="19"/>
  <c r="M10" i="19"/>
  <c r="N10" i="19"/>
  <c r="O10" i="19"/>
  <c r="L11" i="19"/>
  <c r="M11" i="19"/>
  <c r="N11" i="19"/>
  <c r="O11" i="19"/>
  <c r="L12" i="19"/>
  <c r="M12" i="19"/>
  <c r="N12" i="19"/>
  <c r="O12" i="19"/>
  <c r="L13" i="19"/>
  <c r="M13" i="19"/>
  <c r="N13" i="19"/>
  <c r="O13" i="19"/>
  <c r="L14" i="19"/>
  <c r="M14" i="19"/>
  <c r="N14" i="19"/>
  <c r="O14" i="19"/>
  <c r="L15" i="19"/>
  <c r="M15" i="19"/>
  <c r="N15" i="19"/>
  <c r="O15" i="19"/>
  <c r="L16" i="19"/>
  <c r="M16" i="19"/>
  <c r="N16" i="19"/>
  <c r="O16" i="19"/>
  <c r="L17" i="19"/>
  <c r="M17" i="19"/>
  <c r="N17" i="19"/>
  <c r="O17" i="19"/>
  <c r="L18" i="19"/>
  <c r="M18" i="19"/>
  <c r="N18" i="19"/>
  <c r="O18" i="19"/>
  <c r="L19" i="19"/>
  <c r="M19" i="19"/>
  <c r="N19" i="19"/>
  <c r="O19" i="19"/>
  <c r="L20" i="19"/>
  <c r="M20" i="19"/>
  <c r="N20" i="19"/>
  <c r="O20" i="19"/>
  <c r="L21" i="19"/>
  <c r="M21" i="19"/>
  <c r="N21" i="19"/>
  <c r="O21" i="19"/>
  <c r="L22" i="19"/>
  <c r="M22" i="19"/>
  <c r="N22" i="19"/>
  <c r="O22" i="19"/>
  <c r="L23" i="19"/>
  <c r="M23" i="19"/>
  <c r="N23" i="19"/>
  <c r="O23" i="19"/>
  <c r="L24" i="19"/>
  <c r="M24" i="19"/>
  <c r="N24" i="19"/>
  <c r="O24" i="19"/>
  <c r="L25" i="19"/>
  <c r="M25" i="19"/>
  <c r="N25" i="19"/>
  <c r="O25" i="19"/>
  <c r="L26" i="19"/>
  <c r="M26" i="19"/>
  <c r="N26" i="19"/>
  <c r="O26" i="19"/>
  <c r="L27" i="19"/>
  <c r="M27" i="19"/>
  <c r="N27" i="19"/>
  <c r="O27" i="19"/>
  <c r="L28" i="19"/>
  <c r="M28" i="19"/>
  <c r="N28" i="19"/>
  <c r="O28" i="19"/>
  <c r="L29" i="19"/>
  <c r="M29" i="19"/>
  <c r="N29" i="19"/>
  <c r="O29" i="19"/>
  <c r="L30" i="19"/>
  <c r="M30" i="19"/>
  <c r="N30" i="19"/>
  <c r="O30" i="19"/>
  <c r="L31" i="19"/>
  <c r="M31" i="19"/>
  <c r="N31" i="19"/>
  <c r="O31" i="19"/>
  <c r="L32" i="19"/>
  <c r="M32" i="19"/>
  <c r="N32" i="19"/>
  <c r="O32" i="19"/>
  <c r="L33" i="19"/>
  <c r="M33" i="19"/>
  <c r="N33" i="19"/>
  <c r="O33" i="19"/>
  <c r="L34" i="19"/>
  <c r="M34" i="19"/>
  <c r="N34" i="19"/>
  <c r="O34" i="19"/>
  <c r="L35" i="19"/>
  <c r="M35" i="19"/>
  <c r="N35" i="19"/>
  <c r="O35" i="19"/>
  <c r="L36" i="19"/>
  <c r="M36" i="19"/>
  <c r="N36" i="19"/>
  <c r="O36" i="19"/>
  <c r="L37" i="19"/>
  <c r="M37" i="19"/>
  <c r="N37" i="19"/>
  <c r="O37" i="19"/>
  <c r="L38" i="19"/>
  <c r="M38" i="19"/>
  <c r="N38" i="19"/>
  <c r="O38" i="19"/>
  <c r="O2" i="19"/>
  <c r="N2" i="19"/>
  <c r="M2" i="19"/>
  <c r="L2" i="19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2" i="7"/>
  <c r="AE3" i="7"/>
  <c r="AF3" i="7"/>
  <c r="AG3" i="7"/>
  <c r="AH3" i="7"/>
  <c r="AE4" i="7"/>
  <c r="AF4" i="7"/>
  <c r="AG4" i="7"/>
  <c r="AH4" i="7"/>
  <c r="AE5" i="7"/>
  <c r="AF5" i="7"/>
  <c r="AG5" i="7"/>
  <c r="AH5" i="7"/>
  <c r="AE6" i="7"/>
  <c r="AF6" i="7"/>
  <c r="AG6" i="7"/>
  <c r="AH6" i="7"/>
  <c r="AE7" i="7"/>
  <c r="AF7" i="7"/>
  <c r="AG7" i="7"/>
  <c r="AH7" i="7"/>
  <c r="AE8" i="7"/>
  <c r="AF8" i="7"/>
  <c r="AG8" i="7"/>
  <c r="AH8" i="7"/>
  <c r="AE9" i="7"/>
  <c r="AF9" i="7"/>
  <c r="AG9" i="7"/>
  <c r="AH9" i="7"/>
  <c r="AE10" i="7"/>
  <c r="AF10" i="7"/>
  <c r="AG10" i="7"/>
  <c r="AH10" i="7"/>
  <c r="AE11" i="7"/>
  <c r="AF11" i="7"/>
  <c r="AG11" i="7"/>
  <c r="AH11" i="7"/>
  <c r="AE12" i="7"/>
  <c r="AF12" i="7"/>
  <c r="AG12" i="7"/>
  <c r="AH12" i="7"/>
  <c r="AE13" i="7"/>
  <c r="AF13" i="7"/>
  <c r="AG13" i="7"/>
  <c r="AH13" i="7"/>
  <c r="AE14" i="7"/>
  <c r="AF14" i="7"/>
  <c r="AG14" i="7"/>
  <c r="AH14" i="7"/>
  <c r="AE15" i="7"/>
  <c r="AF15" i="7"/>
  <c r="AG15" i="7"/>
  <c r="AH15" i="7"/>
  <c r="AE16" i="7"/>
  <c r="AF16" i="7"/>
  <c r="AG16" i="7"/>
  <c r="AH16" i="7"/>
  <c r="AE17" i="7"/>
  <c r="AF17" i="7"/>
  <c r="AG17" i="7"/>
  <c r="AH17" i="7"/>
  <c r="AE18" i="7"/>
  <c r="AF18" i="7"/>
  <c r="AG18" i="7"/>
  <c r="AH18" i="7"/>
  <c r="AE19" i="7"/>
  <c r="AF19" i="7"/>
  <c r="AG19" i="7"/>
  <c r="AH19" i="7"/>
  <c r="AE20" i="7"/>
  <c r="AF20" i="7"/>
  <c r="AG20" i="7"/>
  <c r="AH20" i="7"/>
  <c r="AE21" i="7"/>
  <c r="AF21" i="7"/>
  <c r="AG21" i="7"/>
  <c r="AH21" i="7"/>
  <c r="AE22" i="7"/>
  <c r="AF22" i="7"/>
  <c r="AG22" i="7"/>
  <c r="AH22" i="7"/>
  <c r="AE23" i="7"/>
  <c r="AF23" i="7"/>
  <c r="AG23" i="7"/>
  <c r="AH23" i="7"/>
  <c r="AE24" i="7"/>
  <c r="AF24" i="7"/>
  <c r="AG24" i="7"/>
  <c r="AH24" i="7"/>
  <c r="AE25" i="7"/>
  <c r="AF25" i="7"/>
  <c r="AG25" i="7"/>
  <c r="AH25" i="7"/>
  <c r="AE26" i="7"/>
  <c r="AF26" i="7"/>
  <c r="AG26" i="7"/>
  <c r="AH26" i="7"/>
  <c r="AE27" i="7"/>
  <c r="AF27" i="7"/>
  <c r="AG27" i="7"/>
  <c r="AH27" i="7"/>
  <c r="AE28" i="7"/>
  <c r="AF28" i="7"/>
  <c r="AG28" i="7"/>
  <c r="AH28" i="7"/>
  <c r="AE29" i="7"/>
  <c r="AF29" i="7"/>
  <c r="AG29" i="7"/>
  <c r="AH29" i="7"/>
  <c r="AE30" i="7"/>
  <c r="AF30" i="7"/>
  <c r="AG30" i="7"/>
  <c r="AH30" i="7"/>
  <c r="AE31" i="7"/>
  <c r="AF31" i="7"/>
  <c r="AG31" i="7"/>
  <c r="AH31" i="7"/>
  <c r="AE32" i="7"/>
  <c r="AF32" i="7"/>
  <c r="AG32" i="7"/>
  <c r="AH32" i="7"/>
  <c r="AE33" i="7"/>
  <c r="AF33" i="7"/>
  <c r="AG33" i="7"/>
  <c r="AH33" i="7"/>
  <c r="AE34" i="7"/>
  <c r="AF34" i="7"/>
  <c r="AG34" i="7"/>
  <c r="AH34" i="7"/>
  <c r="AH2" i="7"/>
  <c r="AG2" i="7"/>
  <c r="AF2" i="7"/>
  <c r="AE2" i="7"/>
  <c r="AA4" i="18"/>
  <c r="AB4" i="18"/>
  <c r="AD4" i="18" s="1"/>
  <c r="AA5" i="18"/>
  <c r="AB5" i="18"/>
  <c r="AD5" i="18" s="1"/>
  <c r="AA6" i="18"/>
  <c r="AB6" i="18"/>
  <c r="AD6" i="18" s="1"/>
  <c r="AA7" i="18"/>
  <c r="AB7" i="18"/>
  <c r="AD7" i="18" s="1"/>
  <c r="AA8" i="18"/>
  <c r="AB8" i="18"/>
  <c r="AD8" i="18" s="1"/>
  <c r="AA9" i="18"/>
  <c r="AB9" i="18"/>
  <c r="AD9" i="18" s="1"/>
  <c r="AA10" i="18"/>
  <c r="AB10" i="18"/>
  <c r="AD10" i="18" s="1"/>
  <c r="AA11" i="18"/>
  <c r="AB11" i="18"/>
  <c r="AD11" i="18" s="1"/>
  <c r="AA12" i="18"/>
  <c r="AB12" i="18"/>
  <c r="AD12" i="18" s="1"/>
  <c r="AA13" i="18"/>
  <c r="AB13" i="18"/>
  <c r="AD13" i="18" s="1"/>
  <c r="AA14" i="18"/>
  <c r="AB14" i="18"/>
  <c r="AD14" i="18" s="1"/>
  <c r="AA15" i="18"/>
  <c r="AB15" i="18"/>
  <c r="AD15" i="18" s="1"/>
  <c r="AA16" i="18"/>
  <c r="AB16" i="18"/>
  <c r="AD16" i="18" s="1"/>
  <c r="AA17" i="18"/>
  <c r="AB17" i="18"/>
  <c r="AD17" i="18" s="1"/>
  <c r="AA18" i="18"/>
  <c r="AB18" i="18"/>
  <c r="AD18" i="18" s="1"/>
  <c r="AA19" i="18"/>
  <c r="AB19" i="18"/>
  <c r="AD19" i="18" s="1"/>
  <c r="AA20" i="18"/>
  <c r="AB20" i="18"/>
  <c r="AD20" i="18" s="1"/>
  <c r="AA21" i="18"/>
  <c r="AB21" i="18"/>
  <c r="AD21" i="18" s="1"/>
  <c r="AA22" i="18"/>
  <c r="AB22" i="18"/>
  <c r="AD22" i="18" s="1"/>
  <c r="AA23" i="18"/>
  <c r="AB23" i="18"/>
  <c r="AD23" i="18" s="1"/>
  <c r="AA24" i="18"/>
  <c r="AB24" i="18"/>
  <c r="AD24" i="18" s="1"/>
  <c r="AA25" i="18"/>
  <c r="AB25" i="18"/>
  <c r="AD25" i="18" s="1"/>
  <c r="AA26" i="18"/>
  <c r="AB26" i="18"/>
  <c r="AD26" i="18" s="1"/>
  <c r="AA27" i="18"/>
  <c r="AB27" i="18"/>
  <c r="AD27" i="18" s="1"/>
  <c r="AA28" i="18"/>
  <c r="AB28" i="18"/>
  <c r="AD28" i="18" s="1"/>
  <c r="AA29" i="18"/>
  <c r="AB29" i="18"/>
  <c r="AD29" i="18" s="1"/>
  <c r="AA30" i="18"/>
  <c r="AB30" i="18"/>
  <c r="AD30" i="18" s="1"/>
  <c r="AA31" i="18"/>
  <c r="AB31" i="18"/>
  <c r="AD31" i="18" s="1"/>
  <c r="AA32" i="18"/>
  <c r="AB32" i="18"/>
  <c r="AD32" i="18" s="1"/>
  <c r="AA33" i="18"/>
  <c r="AB33" i="18"/>
  <c r="AD33" i="18" s="1"/>
  <c r="AA34" i="18"/>
  <c r="AB34" i="18"/>
  <c r="AD34" i="18" s="1"/>
  <c r="AA35" i="18"/>
  <c r="AB35" i="18"/>
  <c r="AD35" i="18" s="1"/>
  <c r="AA36" i="18"/>
  <c r="AB36" i="18"/>
  <c r="AD36" i="18" s="1"/>
  <c r="AA37" i="18"/>
  <c r="AB37" i="18"/>
  <c r="AD37" i="18" s="1"/>
  <c r="AA38" i="18"/>
  <c r="AB38" i="18"/>
  <c r="AD38" i="18" s="1"/>
  <c r="AB3" i="18"/>
  <c r="AD3" i="18" s="1"/>
  <c r="AA3" i="18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2" i="5"/>
  <c r="X3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2" i="17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2" i="5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2" i="17"/>
  <c r="R42" i="17"/>
  <c r="Q42" i="17"/>
  <c r="R41" i="17"/>
  <c r="Q41" i="17"/>
  <c r="R40" i="17"/>
  <c r="Q40" i="17"/>
  <c r="R39" i="17"/>
  <c r="Q39" i="17"/>
  <c r="R38" i="17"/>
  <c r="Q38" i="17"/>
  <c r="R37" i="17"/>
  <c r="Q37" i="17"/>
  <c r="R36" i="17"/>
  <c r="Q36" i="17"/>
  <c r="R35" i="17"/>
  <c r="Q35" i="17"/>
  <c r="R34" i="17"/>
  <c r="Q34" i="17"/>
  <c r="R33" i="17"/>
  <c r="Q33" i="17"/>
  <c r="R32" i="17"/>
  <c r="Q32" i="17"/>
  <c r="R31" i="17"/>
  <c r="Q31" i="17"/>
  <c r="R30" i="17"/>
  <c r="Q30" i="17"/>
  <c r="R29" i="17"/>
  <c r="Q29" i="17"/>
  <c r="R28" i="17"/>
  <c r="Q28" i="17"/>
  <c r="R27" i="17"/>
  <c r="Q27" i="17"/>
  <c r="R26" i="17"/>
  <c r="Q26" i="17"/>
  <c r="R25" i="17"/>
  <c r="Q25" i="17"/>
  <c r="R24" i="17"/>
  <c r="Q24" i="17"/>
  <c r="R23" i="17"/>
  <c r="Q23" i="17"/>
  <c r="R22" i="17"/>
  <c r="Q22" i="17"/>
  <c r="R21" i="17"/>
  <c r="Q21" i="17"/>
  <c r="R20" i="17"/>
  <c r="Q20" i="17"/>
  <c r="R19" i="17"/>
  <c r="Q19" i="17"/>
  <c r="R18" i="17"/>
  <c r="Q18" i="17"/>
  <c r="R17" i="17"/>
  <c r="Q17" i="17"/>
  <c r="R16" i="17"/>
  <c r="Q16" i="17"/>
  <c r="R15" i="17"/>
  <c r="Q15" i="17"/>
  <c r="R14" i="17"/>
  <c r="Q14" i="17"/>
  <c r="R13" i="17"/>
  <c r="Q13" i="17"/>
  <c r="R12" i="17"/>
  <c r="Q12" i="17"/>
  <c r="R11" i="17"/>
  <c r="Q11" i="17"/>
  <c r="R10" i="17"/>
  <c r="Q10" i="17"/>
  <c r="R9" i="17"/>
  <c r="Q9" i="17"/>
  <c r="R8" i="17"/>
  <c r="Q8" i="17"/>
  <c r="R7" i="17"/>
  <c r="Q7" i="17"/>
  <c r="R6" i="17"/>
  <c r="Q6" i="17"/>
  <c r="R5" i="17"/>
  <c r="Q5" i="17"/>
  <c r="R4" i="17"/>
  <c r="Q4" i="17"/>
  <c r="R3" i="17"/>
  <c r="Q3" i="17"/>
  <c r="R2" i="17"/>
  <c r="Q2" i="17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2" i="1"/>
  <c r="V4" i="14"/>
  <c r="V5" i="14"/>
  <c r="V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3" i="1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name="SPR_2009_2010" type="6" refreshedVersion="3" background="1" saveData="1">
    <textPr codePage="437" sourceFile="H:\wfl\sv\saga\HBB_Strata\Spring\SPR_2009_2010.AX1" space="1" comma="1" semicolon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2000000}" name="WFL_1976_2008" type="6" refreshedVersion="3" background="1" saveData="1">
    <textPr codePage="437" sourceFile="H:\wfl\sv\saga\HBB_Strata\Fall\WFL_1976_2008.AX1" space="1" comma="1" semicolon="1" consecutive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<sst xmlns="http://schemas.openxmlformats.org/spreadsheetml/2006/main" count="273" uniqueCount="125">
  <si>
    <t xml:space="preserve">
575</t>
  </si>
  <si>
    <t xml:space="preserve">
616</t>
  </si>
  <si>
    <t xml:space="preserve">
493</t>
  </si>
  <si>
    <t xml:space="preserve">
274</t>
  </si>
  <si>
    <t xml:space="preserve">
216</t>
  </si>
  <si>
    <t xml:space="preserve">
74</t>
  </si>
  <si>
    <t xml:space="preserve">
85</t>
  </si>
  <si>
    <t xml:space="preserve">
468</t>
  </si>
  <si>
    <t xml:space="preserve">
36</t>
  </si>
  <si>
    <t xml:space="preserve">
52</t>
  </si>
  <si>
    <t xml:space="preserve">
25</t>
  </si>
  <si>
    <t xml:space="preserve">
292</t>
  </si>
  <si>
    <t xml:space="preserve">
251</t>
  </si>
  <si>
    <t xml:space="preserve">
88</t>
  </si>
  <si>
    <t xml:space="preserve">
171</t>
  </si>
  <si>
    <t xml:space="preserve">
16</t>
  </si>
  <si>
    <t xml:space="preserve">
5</t>
  </si>
  <si>
    <t xml:space="preserve">
43</t>
  </si>
  <si>
    <t xml:space="preserve">
35</t>
  </si>
  <si>
    <t xml:space="preserve">
14</t>
  </si>
  <si>
    <t xml:space="preserve">
15</t>
  </si>
  <si>
    <t xml:space="preserve">
32</t>
  </si>
  <si>
    <t xml:space="preserve">
39</t>
  </si>
  <si>
    <t xml:space="preserve">
7</t>
  </si>
  <si>
    <t xml:space="preserve">
34</t>
  </si>
  <si>
    <t xml:space="preserve">
83</t>
  </si>
  <si>
    <t xml:space="preserve">
67</t>
  </si>
  <si>
    <t xml:space="preserve">
222</t>
  </si>
  <si>
    <t xml:space="preserve">
33</t>
  </si>
  <si>
    <t xml:space="preserve">
45</t>
  </si>
  <si>
    <t xml:space="preserve">
75</t>
  </si>
  <si>
    <t>Age-1</t>
  </si>
  <si>
    <t>Age-2</t>
  </si>
  <si>
    <t>Age-3</t>
  </si>
  <si>
    <t>Age-4</t>
  </si>
  <si>
    <t>Age-5</t>
  </si>
  <si>
    <t>Age-6</t>
  </si>
  <si>
    <t>Age-0</t>
  </si>
  <si>
    <t>Age-7+</t>
  </si>
  <si>
    <t>Year</t>
  </si>
  <si>
    <t>Total</t>
  </si>
  <si>
    <t>Mean Numbers Per Tow</t>
  </si>
  <si>
    <t>Survey'</t>
  </si>
  <si>
    <t>April Survey</t>
  </si>
  <si>
    <t>March-May Survey</t>
  </si>
  <si>
    <t>Survey Abundance Index</t>
  </si>
  <si>
    <t>2+</t>
  </si>
  <si>
    <t>Age-1 and Age-2+ data</t>
  </si>
  <si>
    <t>This index is incoherant; it doesn't match the survey data in the 2011 benchmark.</t>
  </si>
  <si>
    <t>Age-0 index shifted forward 1 year, making it an age-1 index.</t>
  </si>
  <si>
    <t>It seems like an age-0 index shifted forward 1 year, making it an age-1 index.</t>
  </si>
  <si>
    <t>However, only some of the number in this model input actually match the survey.</t>
  </si>
  <si>
    <t>NYDEC Peconic Bay Small Mesh Trawl Survey</t>
  </si>
  <si>
    <t>Raw Catch?</t>
  </si>
  <si>
    <t>Total Catch.mt</t>
  </si>
  <si>
    <t>Total fishery catch-at-age in numbers (000s)</t>
  </si>
  <si>
    <t>Total Catch.000s</t>
  </si>
  <si>
    <t>Catch_CV</t>
  </si>
  <si>
    <t>Catch.CV</t>
  </si>
  <si>
    <t>Effective Sample Size</t>
  </si>
  <si>
    <t>Fleet</t>
  </si>
  <si>
    <t>Month</t>
  </si>
  <si>
    <t>6+</t>
  </si>
  <si>
    <t>Recruit (Age-1)</t>
  </si>
  <si>
    <t>Stock (Age-3+)</t>
  </si>
  <si>
    <t>&lt;- Fall mean#/tow</t>
  </si>
  <si>
    <t>MA</t>
  </si>
  <si>
    <t>RI</t>
  </si>
  <si>
    <t>CT</t>
  </si>
  <si>
    <t>Sum</t>
  </si>
  <si>
    <t>Mean</t>
  </si>
  <si>
    <t>Stock (Age-4+)</t>
  </si>
  <si>
    <t>NJ-R</t>
  </si>
  <si>
    <t>All</t>
  </si>
  <si>
    <t>RI.Age-0</t>
  </si>
  <si>
    <t>RI.Age-1</t>
  </si>
  <si>
    <t>CT.Age-1</t>
  </si>
  <si>
    <t>MA.Age-0</t>
  </si>
  <si>
    <t>CT.Age-0</t>
  </si>
  <si>
    <t>NY.Age-0</t>
  </si>
  <si>
    <t>NJ.Age-0</t>
  </si>
  <si>
    <t>MA.Age-1</t>
  </si>
  <si>
    <t>NY.Age-1</t>
  </si>
  <si>
    <t>NJ.Age-1</t>
  </si>
  <si>
    <t>Sum.Age-0</t>
  </si>
  <si>
    <t>Mean.Age-0</t>
  </si>
  <si>
    <t>-</t>
  </si>
  <si>
    <t>&lt;- SNEMA Assessment 'Survey'</t>
  </si>
  <si>
    <t>Age-1-13</t>
  </si>
  <si>
    <t>Age-4+</t>
  </si>
  <si>
    <t>Age-7</t>
  </si>
  <si>
    <t>Age-8</t>
  </si>
  <si>
    <t>Age-9</t>
  </si>
  <si>
    <t>Age-10</t>
  </si>
  <si>
    <t>Age-11</t>
  </si>
  <si>
    <t>Age-12</t>
  </si>
  <si>
    <t>Age-13</t>
  </si>
  <si>
    <t>April/May mean#/tow LISTS  -&gt;</t>
  </si>
  <si>
    <t>Age-3+ Sum</t>
  </si>
  <si>
    <t>Age-3+ Mean</t>
  </si>
  <si>
    <t>Age-4+ Sum</t>
  </si>
  <si>
    <t>Age-4+ Mean</t>
  </si>
  <si>
    <t>Age-7+ Sum</t>
  </si>
  <si>
    <t>NY-LISTS</t>
  </si>
  <si>
    <t>Sum.Age-1</t>
  </si>
  <si>
    <t>Mean.Age-1</t>
  </si>
  <si>
    <t>NY Age-1 is Peconic Trawl Survey</t>
  </si>
  <si>
    <t>Fall BTS</t>
  </si>
  <si>
    <t>Stratified Mean</t>
  </si>
  <si>
    <t>Standard Error</t>
  </si>
  <si>
    <t>Lower CI</t>
  </si>
  <si>
    <t>Upper CI</t>
  </si>
  <si>
    <t>&lt;- Assessment Report Index (Age-0 index shifted forward 1 year, making it an age-1 index)</t>
  </si>
  <si>
    <t>Mass DMF Nantucket Sound Estuarine Winter Flounder YOY Seine Survey -&gt;</t>
  </si>
  <si>
    <t>NYSDEC WLI Survey --&gt;</t>
  </si>
  <si>
    <t>YoY</t>
  </si>
  <si>
    <t>Seines</t>
  </si>
  <si>
    <t>YoY CPUE</t>
  </si>
  <si>
    <t>NYSDEC Peconic Survey --&gt;</t>
  </si>
  <si>
    <t>Years</t>
  </si>
  <si>
    <t>Jun-Jul YOY</t>
  </si>
  <si>
    <t>Yearling</t>
  </si>
  <si>
    <t>Adult</t>
  </si>
  <si>
    <t>All-Year YOY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</si>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</sst>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applyFill="1"/>
    <xf numFmtId="0" fontId="0" fillId="0" borderId="0" xfId="0" applyAlignment="1">
      <alignment horizontal="left" vertical="center"/>
    </xf>
    <xf numFmtId="2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NumberFormat="1" applyFont="1"/>
    <xf numFmtId="0" fontId="4" fillId="0" borderId="0" xfId="1" applyFont="1" applyAlignment="1">
      <alignment horizontal="right" wrapText="1"/>
    </xf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Normal_Counts" xfId="1" xr:uid="{7BC566ED-7254-4FC4-B304-00C3DE4538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6_CT-S'!$AF$1</c:f>
              <c:strCache>
                <c:ptCount val="1"/>
                <c:pt idx="0">
                  <c:v>Age-3+ 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6_CT-S'!$N$2:$N$34</c:f>
              <c:numCache>
                <c:formatCode>General</c:formatCode>
                <c:ptCount val="33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</c:numCache>
            </c:numRef>
          </c:xVal>
          <c:yVal>
            <c:numRef>
              <c:f>'Index 6_CT-S'!$AF$2:$AF$34</c:f>
              <c:numCache>
                <c:formatCode>General</c:formatCode>
                <c:ptCount val="33"/>
                <c:pt idx="0">
                  <c:v>5.4309090909090907</c:v>
                </c:pt>
                <c:pt idx="1">
                  <c:v>4.6372727272727277</c:v>
                </c:pt>
                <c:pt idx="2">
                  <c:v>2.8145454545454545</c:v>
                </c:pt>
                <c:pt idx="3">
                  <c:v>2.5381818181818181</c:v>
                </c:pt>
                <c:pt idx="4">
                  <c:v>4.6563636363636363</c:v>
                </c:pt>
                <c:pt idx="5">
                  <c:v>5.1090909090909093</c:v>
                </c:pt>
                <c:pt idx="6">
                  <c:v>7.2954545454545441</c:v>
                </c:pt>
                <c:pt idx="7">
                  <c:v>6.790909090909091</c:v>
                </c:pt>
                <c:pt idx="8">
                  <c:v>2.1145454545454547</c:v>
                </c:pt>
                <c:pt idx="9">
                  <c:v>2.2381818181818178</c:v>
                </c:pt>
                <c:pt idx="10">
                  <c:v>0.97636363636363654</c:v>
                </c:pt>
                <c:pt idx="11">
                  <c:v>1.0981818181818179</c:v>
                </c:pt>
                <c:pt idx="12">
                  <c:v>3.6436363636363636</c:v>
                </c:pt>
                <c:pt idx="13">
                  <c:v>3.023636363636363</c:v>
                </c:pt>
                <c:pt idx="14">
                  <c:v>2.6609090909090907</c:v>
                </c:pt>
                <c:pt idx="15">
                  <c:v>2.0345454545454547</c:v>
                </c:pt>
                <c:pt idx="16">
                  <c:v>1.9681818181818189</c:v>
                </c:pt>
                <c:pt idx="17">
                  <c:v>2.4054545454545457</c:v>
                </c:pt>
                <c:pt idx="18">
                  <c:v>1.5954545454545459</c:v>
                </c:pt>
                <c:pt idx="19">
                  <c:v>1.5945454545454545</c:v>
                </c:pt>
                <c:pt idx="20">
                  <c:v>0.93272727272727274</c:v>
                </c:pt>
                <c:pt idx="21">
                  <c:v>0.25999999999999995</c:v>
                </c:pt>
                <c:pt idx="22">
                  <c:v>0.1672727272727273</c:v>
                </c:pt>
                <c:pt idx="23">
                  <c:v>1.3509090909090906</c:v>
                </c:pt>
                <c:pt idx="24">
                  <c:v>0.83272727272727254</c:v>
                </c:pt>
                <c:pt idx="25">
                  <c:v>0.35272727272727272</c:v>
                </c:pt>
                <c:pt idx="26">
                  <c:v>0.52545454545454551</c:v>
                </c:pt>
                <c:pt idx="27">
                  <c:v>1.0972727272727274</c:v>
                </c:pt>
                <c:pt idx="28">
                  <c:v>0.48454545454545445</c:v>
                </c:pt>
                <c:pt idx="29">
                  <c:v>0.54181818181818187</c:v>
                </c:pt>
                <c:pt idx="30">
                  <c:v>0.4018181818181818</c:v>
                </c:pt>
                <c:pt idx="31">
                  <c:v>0.20136363636363636</c:v>
                </c:pt>
                <c:pt idx="32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12-4354-91EE-A8D8CB6CD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39712"/>
        <c:axId val="1300979024"/>
      </c:scatterChart>
      <c:valAx>
        <c:axId val="13612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79024"/>
        <c:crosses val="autoZero"/>
        <c:crossBetween val="midCat"/>
      </c:valAx>
      <c:valAx>
        <c:axId val="13009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'Inshore Stock'!$A$2:$A$38</c:f>
              <c:strCache>
                <c:ptCount val="37"/>
                <c:pt idx="0">
                  <c:v>Year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strCache>
            </c:strRef>
          </c:xVal>
          <c:yVal>
            <c:numRef>
              <c:f>'Inshore Stock'!$AD$2:$AD$38</c:f>
              <c:numCache>
                <c:formatCode>General</c:formatCode>
                <c:ptCount val="37"/>
                <c:pt idx="1">
                  <c:v>-0.73229999999999995</c:v>
                </c:pt>
                <c:pt idx="2">
                  <c:v>-8.8199999999999612E-2</c:v>
                </c:pt>
                <c:pt idx="3">
                  <c:v>-0.7319</c:v>
                </c:pt>
                <c:pt idx="4">
                  <c:v>5.0006999999999993</c:v>
                </c:pt>
                <c:pt idx="5">
                  <c:v>4.327</c:v>
                </c:pt>
                <c:pt idx="6">
                  <c:v>3.724800000000001</c:v>
                </c:pt>
                <c:pt idx="7">
                  <c:v>3.2063000000000001</c:v>
                </c:pt>
                <c:pt idx="8">
                  <c:v>4.5370000000000017</c:v>
                </c:pt>
                <c:pt idx="9">
                  <c:v>5.1102999999999996</c:v>
                </c:pt>
                <c:pt idx="10">
                  <c:v>6.0917999999999992</c:v>
                </c:pt>
                <c:pt idx="11">
                  <c:v>5.8958000000000022</c:v>
                </c:pt>
                <c:pt idx="12">
                  <c:v>1.2331999999999994</c:v>
                </c:pt>
                <c:pt idx="13">
                  <c:v>2.1886999999999999</c:v>
                </c:pt>
                <c:pt idx="14">
                  <c:v>0.10700000000000043</c:v>
                </c:pt>
                <c:pt idx="15">
                  <c:v>1.4550999999999994</c:v>
                </c:pt>
                <c:pt idx="16">
                  <c:v>3.2761999999999998</c:v>
                </c:pt>
                <c:pt idx="17">
                  <c:v>0.53949999999999987</c:v>
                </c:pt>
                <c:pt idx="18">
                  <c:v>0.94590000000000085</c:v>
                </c:pt>
                <c:pt idx="19">
                  <c:v>0.15390000000000059</c:v>
                </c:pt>
                <c:pt idx="20">
                  <c:v>-0.36430000000000007</c:v>
                </c:pt>
                <c:pt idx="21">
                  <c:v>1.4140000000000001</c:v>
                </c:pt>
                <c:pt idx="22">
                  <c:v>-2.8938999999999999</c:v>
                </c:pt>
                <c:pt idx="23">
                  <c:v>0.36980000000000057</c:v>
                </c:pt>
                <c:pt idx="24">
                  <c:v>0.64510000000000001</c:v>
                </c:pt>
                <c:pt idx="25">
                  <c:v>-0.4577</c:v>
                </c:pt>
                <c:pt idx="26">
                  <c:v>-0.53989999999999994</c:v>
                </c:pt>
                <c:pt idx="27">
                  <c:v>0.21409999999999973</c:v>
                </c:pt>
                <c:pt idx="28">
                  <c:v>-1.0504999999999995</c:v>
                </c:pt>
                <c:pt idx="29">
                  <c:v>7.5899999999999856E-2</c:v>
                </c:pt>
                <c:pt idx="30">
                  <c:v>-0.23649999999999971</c:v>
                </c:pt>
                <c:pt idx="31">
                  <c:v>0.40339999999999998</c:v>
                </c:pt>
                <c:pt idx="32">
                  <c:v>-1.9607000000000001</c:v>
                </c:pt>
                <c:pt idx="33">
                  <c:v>0.22509999999999986</c:v>
                </c:pt>
                <c:pt idx="34">
                  <c:v>0.3370999999999999</c:v>
                </c:pt>
                <c:pt idx="35">
                  <c:v>-3.5099999999999965E-2</c:v>
                </c:pt>
                <c:pt idx="36">
                  <c:v>0.18400000000000005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7-4205-B004-CA210856A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787311"/>
        <c:axId val="272287471"/>
      </c:scatterChart>
      <c:valAx>
        <c:axId val="27678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287471"/>
        <c:crosses val="autoZero"/>
        <c:crossBetween val="midCat"/>
      </c:valAx>
      <c:valAx>
        <c:axId val="27228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78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13_NY-YOY'!$AB$1</c:f>
              <c:strCache>
                <c:ptCount val="1"/>
                <c:pt idx="0">
                  <c:v>YoY CPUE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13_NY-YOY'!$Y$2:$Y$36</c:f>
              <c:numCache>
                <c:formatCode>General</c:formatCode>
                <c:ptCount val="35"/>
                <c:pt idx="0">
                  <c:v>1984</c:v>
                </c:pt>
                <c:pt idx="1">
                  <c:v>1985</c:v>
                </c:pt>
                <c:pt idx="2">
                  <c:v>1986</c:v>
                </c:pt>
                <c:pt idx="3">
                  <c:v>1987</c:v>
                </c:pt>
                <c:pt idx="4">
                  <c:v>1988</c:v>
                </c:pt>
                <c:pt idx="5">
                  <c:v>1989</c:v>
                </c:pt>
                <c:pt idx="6">
                  <c:v>1990</c:v>
                </c:pt>
                <c:pt idx="7">
                  <c:v>1991</c:v>
                </c:pt>
                <c:pt idx="8">
                  <c:v>1992</c:v>
                </c:pt>
                <c:pt idx="9">
                  <c:v>1993</c:v>
                </c:pt>
                <c:pt idx="10">
                  <c:v>1994</c:v>
                </c:pt>
                <c:pt idx="11">
                  <c:v>1995</c:v>
                </c:pt>
                <c:pt idx="12">
                  <c:v>1996</c:v>
                </c:pt>
                <c:pt idx="13">
                  <c:v>1997</c:v>
                </c:pt>
                <c:pt idx="14">
                  <c:v>1998</c:v>
                </c:pt>
                <c:pt idx="15">
                  <c:v>1999</c:v>
                </c:pt>
                <c:pt idx="16">
                  <c:v>2000</c:v>
                </c:pt>
                <c:pt idx="17">
                  <c:v>2001</c:v>
                </c:pt>
                <c:pt idx="18">
                  <c:v>2002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  <c:pt idx="29">
                  <c:v>2013</c:v>
                </c:pt>
                <c:pt idx="30">
                  <c:v>2014</c:v>
                </c:pt>
                <c:pt idx="31">
                  <c:v>2015</c:v>
                </c:pt>
                <c:pt idx="32">
                  <c:v>2016</c:v>
                </c:pt>
                <c:pt idx="33">
                  <c:v>2017</c:v>
                </c:pt>
                <c:pt idx="34">
                  <c:v>2018</c:v>
                </c:pt>
              </c:numCache>
            </c:numRef>
          </c:xVal>
          <c:yVal>
            <c:numRef>
              <c:f>'Index 13_NY-YOY'!$AB$2:$AB$36</c:f>
              <c:numCache>
                <c:formatCode>0.0000</c:formatCode>
                <c:ptCount val="35"/>
                <c:pt idx="0">
                  <c:v>5.076142131979695E-3</c:v>
                </c:pt>
                <c:pt idx="1">
                  <c:v>0</c:v>
                </c:pt>
                <c:pt idx="2">
                  <c:v>6.6394557823129254</c:v>
                </c:pt>
                <c:pt idx="3">
                  <c:v>4.8306878306878307</c:v>
                </c:pt>
                <c:pt idx="4">
                  <c:v>16.512820512820515</c:v>
                </c:pt>
                <c:pt idx="5">
                  <c:v>2.8775510204081631</c:v>
                </c:pt>
                <c:pt idx="6">
                  <c:v>11</c:v>
                </c:pt>
                <c:pt idx="7">
                  <c:v>22.025641025641026</c:v>
                </c:pt>
                <c:pt idx="8">
                  <c:v>29.444444444444443</c:v>
                </c:pt>
                <c:pt idx="9">
                  <c:v>17.75</c:v>
                </c:pt>
                <c:pt idx="10">
                  <c:v>16.69172932330827</c:v>
                </c:pt>
                <c:pt idx="11">
                  <c:v>23.405797101449274</c:v>
                </c:pt>
                <c:pt idx="12">
                  <c:v>10.237113402061855</c:v>
                </c:pt>
                <c:pt idx="13">
                  <c:v>5.0879120879120876</c:v>
                </c:pt>
                <c:pt idx="14">
                  <c:v>17.293478260869566</c:v>
                </c:pt>
                <c:pt idx="15">
                  <c:v>18.630252100840337</c:v>
                </c:pt>
                <c:pt idx="16">
                  <c:v>31</c:v>
                </c:pt>
                <c:pt idx="17">
                  <c:v>17.576719576719576</c:v>
                </c:pt>
                <c:pt idx="18">
                  <c:v>17.834254143646408</c:v>
                </c:pt>
                <c:pt idx="19">
                  <c:v>41.419047619047618</c:v>
                </c:pt>
                <c:pt idx="20">
                  <c:v>14.284974093264248</c:v>
                </c:pt>
                <c:pt idx="21">
                  <c:v>16.316091954022987</c:v>
                </c:pt>
                <c:pt idx="22">
                  <c:v>14.437837837837838</c:v>
                </c:pt>
                <c:pt idx="23">
                  <c:v>5.6981132075471699</c:v>
                </c:pt>
                <c:pt idx="24">
                  <c:v>4.0956937799043063</c:v>
                </c:pt>
                <c:pt idx="25">
                  <c:v>3.5</c:v>
                </c:pt>
                <c:pt idx="26">
                  <c:v>2.6974358974358976</c:v>
                </c:pt>
                <c:pt idx="27">
                  <c:v>1.7783018867924529</c:v>
                </c:pt>
                <c:pt idx="28">
                  <c:v>11.802884615384615</c:v>
                </c:pt>
                <c:pt idx="29">
                  <c:v>7.6038647342995169</c:v>
                </c:pt>
                <c:pt idx="30">
                  <c:v>2.689497716894977</c:v>
                </c:pt>
                <c:pt idx="31">
                  <c:v>7.4133333333333331</c:v>
                </c:pt>
                <c:pt idx="32">
                  <c:v>3.8815789473684212</c:v>
                </c:pt>
                <c:pt idx="33">
                  <c:v>2.6026785714285716</c:v>
                </c:pt>
                <c:pt idx="34">
                  <c:v>2.6533333333333333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A1-4C01-B447-7335DB7CA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275216"/>
        <c:axId val="1300962800"/>
      </c:scatterChart>
      <c:valAx>
        <c:axId val="129327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62800"/>
        <c:crosses val="autoZero"/>
        <c:crossBetween val="midCat"/>
      </c:valAx>
      <c:valAx>
        <c:axId val="1300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7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'Index 13_NY-YOY'!$AI$1</c:f>
              <c:strCache>
                <c:ptCount val="1"/>
                <c:pt idx="0">
                  <c:v>All-Year 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'Index 13_NY-YOY'!$AE$2:$AE$33</c:f>
              <c:numCache>
                <c:formatCode>General</c:formatCode>
                <c:ptCount val="32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</c:numCache>
            </c:numRef>
          </c:xVal>
          <c:yVal>
            <c:numRef>
              <c:f>'Index 13_NY-YOY'!$AI$2:$AI$33</c:f>
              <c:numCache>
                <c:formatCode>General</c:formatCode>
                <c:ptCount val="32"/>
                <c:pt idx="0">
                  <c:v>2.6638418079096047</c:v>
                </c:pt>
                <c:pt idx="1">
                  <c:v>1.4694835680751173</c:v>
                </c:pt>
                <c:pt idx="2">
                  <c:v>11.197619047619048</c:v>
                </c:pt>
                <c:pt idx="3">
                  <c:v>8.713953488372093</c:v>
                </c:pt>
                <c:pt idx="4">
                  <c:v>14.766331658291458</c:v>
                </c:pt>
                <c:pt idx="6">
                  <c:v>17.132850241545892</c:v>
                </c:pt>
                <c:pt idx="7">
                  <c:v>14.91822429906542</c:v>
                </c:pt>
                <c:pt idx="8">
                  <c:v>4.0930851063829783</c:v>
                </c:pt>
                <c:pt idx="9">
                  <c:v>16.222493887530561</c:v>
                </c:pt>
                <c:pt idx="10">
                  <c:v>4.4063324538258577</c:v>
                </c:pt>
                <c:pt idx="11">
                  <c:v>3.1139240506329116</c:v>
                </c:pt>
                <c:pt idx="12">
                  <c:v>7.52</c:v>
                </c:pt>
                <c:pt idx="13">
                  <c:v>0.90053603335318644</c:v>
                </c:pt>
                <c:pt idx="14">
                  <c:v>2.2891566265060241</c:v>
                </c:pt>
                <c:pt idx="15">
                  <c:v>6.5060240963855417E-2</c:v>
                </c:pt>
                <c:pt idx="16">
                  <c:v>0.86479591836734693</c:v>
                </c:pt>
                <c:pt idx="17">
                  <c:v>0.50735294117647056</c:v>
                </c:pt>
                <c:pt idx="18">
                  <c:v>4.0327868852459012</c:v>
                </c:pt>
                <c:pt idx="19">
                  <c:v>0.38492063492063494</c:v>
                </c:pt>
                <c:pt idx="20">
                  <c:v>1.1134564643799472</c:v>
                </c:pt>
                <c:pt idx="21">
                  <c:v>3.5087719298245612E-2</c:v>
                </c:pt>
                <c:pt idx="22">
                  <c:v>0.67277486910994766</c:v>
                </c:pt>
                <c:pt idx="23">
                  <c:v>0.65032679738562094</c:v>
                </c:pt>
                <c:pt idx="24">
                  <c:v>1.3818181818181818</c:v>
                </c:pt>
                <c:pt idx="25">
                  <c:v>0.13589743589743589</c:v>
                </c:pt>
                <c:pt idx="26">
                  <c:v>4.1666666666666664E-2</c:v>
                </c:pt>
                <c:pt idx="27">
                  <c:v>9.2592592592592587E-2</c:v>
                </c:pt>
                <c:pt idx="28">
                  <c:v>0.17548746518105848</c:v>
                </c:pt>
                <c:pt idx="29">
                  <c:v>2.0779220779220779E-2</c:v>
                </c:pt>
                <c:pt idx="30">
                  <c:v>2.754399387911247E-2</c:v>
                </c:pt>
                <c:pt idx="31">
                  <c:v>0.22198570776949972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7-4323-8A13-6D774EC73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302112"/>
        <c:axId val="1300987344"/>
      </c:scatterChart>
      <c:valAx>
        <c:axId val="13613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987344"/>
        <c:crosses val="autoZero"/>
        <c:crossBetween val="midCat"/>
      </c:valAx>
      <c:valAx>
        <c:axId val="13009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3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Recruit'!$L$1</c:f>
              <c:strCache>
                <c:ptCount val="1"/>
                <c:pt idx="0">
                  <c:v>Sum.Age-0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Recruit'!$L$2:$L$38</c:f>
              <c:numCache>
                <c:formatCode>0.000</c:formatCode>
                <c:ptCount val="37"/>
                <c:pt idx="0">
                  <c:v>0.432</c:v>
                </c:pt>
                <c:pt idx="1">
                  <c:v>0.34</c:v>
                </c:pt>
                <c:pt idx="2">
                  <c:v>0.37</c:v>
                </c:pt>
                <c:pt idx="3">
                  <c:v>0.23100000000000001</c:v>
                </c:pt>
                <c:pt idx="4">
                  <c:v>0.32807614213197972</c:v>
                </c:pt>
                <c:pt idx="5">
                  <c:v>0.33500000000000002</c:v>
                </c:pt>
                <c:pt idx="6">
                  <c:v>6.9644557823129256</c:v>
                </c:pt>
                <c:pt idx="7">
                  <c:v>34.10468783068783</c:v>
                </c:pt>
                <c:pt idx="8">
                  <c:v>28.296820512820513</c:v>
                </c:pt>
                <c:pt idx="9">
                  <c:v>27.948551020408161</c:v>
                </c:pt>
                <c:pt idx="10">
                  <c:v>32.144999999999996</c:v>
                </c:pt>
                <c:pt idx="11">
                  <c:v>46.62264102564103</c:v>
                </c:pt>
                <c:pt idx="12">
                  <c:v>47.158444444444442</c:v>
                </c:pt>
                <c:pt idx="13">
                  <c:v>63.046999999999997</c:v>
                </c:pt>
                <c:pt idx="14">
                  <c:v>27.739729323308268</c:v>
                </c:pt>
                <c:pt idx="15">
                  <c:v>40.909797101449279</c:v>
                </c:pt>
                <c:pt idx="16">
                  <c:v>26.498113402061854</c:v>
                </c:pt>
                <c:pt idx="17">
                  <c:v>32.01991208791209</c:v>
                </c:pt>
                <c:pt idx="18">
                  <c:v>31.528478260869566</c:v>
                </c:pt>
                <c:pt idx="19">
                  <c:v>30.831252100840338</c:v>
                </c:pt>
                <c:pt idx="20">
                  <c:v>55.416999999999994</c:v>
                </c:pt>
                <c:pt idx="21">
                  <c:v>76.520719576719586</c:v>
                </c:pt>
                <c:pt idx="22">
                  <c:v>34.214254143646407</c:v>
                </c:pt>
                <c:pt idx="23">
                  <c:v>62.84604761904761</c:v>
                </c:pt>
                <c:pt idx="24">
                  <c:v>54.339974093264246</c:v>
                </c:pt>
                <c:pt idx="25">
                  <c:v>46.491091954022991</c:v>
                </c:pt>
                <c:pt idx="26">
                  <c:v>25.511837837837838</c:v>
                </c:pt>
                <c:pt idx="27">
                  <c:v>19.51511320754717</c:v>
                </c:pt>
                <c:pt idx="28">
                  <c:v>23.087693779904306</c:v>
                </c:pt>
                <c:pt idx="29">
                  <c:v>17.203000000000003</c:v>
                </c:pt>
                <c:pt idx="30">
                  <c:v>14.339435897435898</c:v>
                </c:pt>
                <c:pt idx="31">
                  <c:v>4.8353018867924531</c:v>
                </c:pt>
                <c:pt idx="32">
                  <c:v>17.817884615384614</c:v>
                </c:pt>
                <c:pt idx="33">
                  <c:v>13.413864734299516</c:v>
                </c:pt>
                <c:pt idx="34">
                  <c:v>6.4154977168949774</c:v>
                </c:pt>
                <c:pt idx="35">
                  <c:v>8.0103333333333335</c:v>
                </c:pt>
                <c:pt idx="36">
                  <c:v>4.7085789473684212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2-48D4-857E-81A8DE72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Recruit'!$M$1</c:f>
              <c:strCache>
                <c:ptCount val="1"/>
                <c:pt idx="0">
                  <c:v>Mean.Age-0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Recruit'!$M$2:$M$38</c:f>
              <c:numCache>
                <c:formatCode>0.000</c:formatCode>
                <c:ptCount val="37"/>
                <c:pt idx="0">
                  <c:v>0.432</c:v>
                </c:pt>
                <c:pt idx="1">
                  <c:v>0.34</c:v>
                </c:pt>
                <c:pt idx="2">
                  <c:v>0.37</c:v>
                </c:pt>
                <c:pt idx="3">
                  <c:v>0.23100000000000001</c:v>
                </c:pt>
                <c:pt idx="4">
                  <c:v>0.16403807106598986</c:v>
                </c:pt>
                <c:pt idx="5">
                  <c:v>0.16750000000000001</c:v>
                </c:pt>
                <c:pt idx="6">
                  <c:v>3.4822278911564628</c:v>
                </c:pt>
                <c:pt idx="7">
                  <c:v>11.368229276895944</c:v>
                </c:pt>
                <c:pt idx="8">
                  <c:v>9.4322735042735051</c:v>
                </c:pt>
                <c:pt idx="9">
                  <c:v>6.9871377551020402</c:v>
                </c:pt>
                <c:pt idx="10">
                  <c:v>8.036249999999999</c:v>
                </c:pt>
                <c:pt idx="11">
                  <c:v>11.655660256410258</c:v>
                </c:pt>
                <c:pt idx="12">
                  <c:v>11.78961111111111</c:v>
                </c:pt>
                <c:pt idx="13">
                  <c:v>15.761749999999999</c:v>
                </c:pt>
                <c:pt idx="14">
                  <c:v>6.9349323308270669</c:v>
                </c:pt>
                <c:pt idx="15">
                  <c:v>8.1819594202898553</c:v>
                </c:pt>
                <c:pt idx="16">
                  <c:v>5.2996226804123712</c:v>
                </c:pt>
                <c:pt idx="17">
                  <c:v>6.4039824175824176</c:v>
                </c:pt>
                <c:pt idx="18">
                  <c:v>6.3056956521739131</c:v>
                </c:pt>
                <c:pt idx="19">
                  <c:v>6.1662504201680672</c:v>
                </c:pt>
                <c:pt idx="20">
                  <c:v>11.083399999999999</c:v>
                </c:pt>
                <c:pt idx="21">
                  <c:v>15.304143915343918</c:v>
                </c:pt>
                <c:pt idx="22">
                  <c:v>6.8428508287292811</c:v>
                </c:pt>
                <c:pt idx="23">
                  <c:v>12.569209523809523</c:v>
                </c:pt>
                <c:pt idx="24">
                  <c:v>10.86799481865285</c:v>
                </c:pt>
                <c:pt idx="25">
                  <c:v>9.2982183908045979</c:v>
                </c:pt>
                <c:pt idx="26">
                  <c:v>6.3779594594594595</c:v>
                </c:pt>
                <c:pt idx="27">
                  <c:v>4.8787783018867925</c:v>
                </c:pt>
                <c:pt idx="28">
                  <c:v>5.7719234449760766</c:v>
                </c:pt>
                <c:pt idx="29">
                  <c:v>4.3007500000000007</c:v>
                </c:pt>
                <c:pt idx="30">
                  <c:v>3.5848589743589745</c:v>
                </c:pt>
                <c:pt idx="31">
                  <c:v>1.2088254716981133</c:v>
                </c:pt>
                <c:pt idx="32">
                  <c:v>4.4544711538461534</c:v>
                </c:pt>
                <c:pt idx="33">
                  <c:v>3.3534661835748789</c:v>
                </c:pt>
                <c:pt idx="34">
                  <c:v>1.6038744292237443</c:v>
                </c:pt>
                <c:pt idx="35">
                  <c:v>2.6701111111111113</c:v>
                </c:pt>
                <c:pt idx="36">
                  <c:v>1.5695263157894737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C-4BF3-BE5A-8F73FB06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Recruit'!$N$1</c:f>
              <c:strCache>
                <c:ptCount val="1"/>
                <c:pt idx="0">
                  <c:v>Sum.Age-1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Recruit'!$N$2:$N$38</c:f>
              <c:numCache>
                <c:formatCode>General</c:formatCode>
                <c:ptCount val="37"/>
                <c:pt idx="0">
                  <c:v>0</c:v>
                </c:pt>
                <c:pt idx="1">
                  <c:v>54.32</c:v>
                </c:pt>
                <c:pt idx="2">
                  <c:v>16.48</c:v>
                </c:pt>
                <c:pt idx="3">
                  <c:v>31.2</c:v>
                </c:pt>
                <c:pt idx="4">
                  <c:v>16.16</c:v>
                </c:pt>
                <c:pt idx="5">
                  <c:v>16.600000000000001</c:v>
                </c:pt>
                <c:pt idx="6">
                  <c:v>21.9</c:v>
                </c:pt>
                <c:pt idx="7">
                  <c:v>35.5</c:v>
                </c:pt>
                <c:pt idx="8">
                  <c:v>29.970000000000002</c:v>
                </c:pt>
                <c:pt idx="9">
                  <c:v>26.59</c:v>
                </c:pt>
                <c:pt idx="10">
                  <c:v>25.92</c:v>
                </c:pt>
                <c:pt idx="11">
                  <c:v>28.28</c:v>
                </c:pt>
                <c:pt idx="12">
                  <c:v>18.399999999999999</c:v>
                </c:pt>
                <c:pt idx="13">
                  <c:v>51.67</c:v>
                </c:pt>
                <c:pt idx="14">
                  <c:v>31.96</c:v>
                </c:pt>
                <c:pt idx="15">
                  <c:v>42.44</c:v>
                </c:pt>
                <c:pt idx="16">
                  <c:v>23.46</c:v>
                </c:pt>
                <c:pt idx="17">
                  <c:v>34.839999999999996</c:v>
                </c:pt>
                <c:pt idx="18">
                  <c:v>26.93</c:v>
                </c:pt>
                <c:pt idx="19">
                  <c:v>21.9</c:v>
                </c:pt>
                <c:pt idx="20">
                  <c:v>18.329999999999998</c:v>
                </c:pt>
                <c:pt idx="21">
                  <c:v>22.45</c:v>
                </c:pt>
                <c:pt idx="22">
                  <c:v>9.6499999999999986</c:v>
                </c:pt>
                <c:pt idx="23">
                  <c:v>9.0700000000000021</c:v>
                </c:pt>
                <c:pt idx="24">
                  <c:v>20.79</c:v>
                </c:pt>
                <c:pt idx="25">
                  <c:v>34.9</c:v>
                </c:pt>
                <c:pt idx="26">
                  <c:v>7.0799999999999992</c:v>
                </c:pt>
                <c:pt idx="27">
                  <c:v>8.01</c:v>
                </c:pt>
                <c:pt idx="28">
                  <c:v>19.080000000000002</c:v>
                </c:pt>
                <c:pt idx="29">
                  <c:v>11.55</c:v>
                </c:pt>
                <c:pt idx="30">
                  <c:v>26.099999999999998</c:v>
                </c:pt>
                <c:pt idx="31">
                  <c:v>10.199999999999999</c:v>
                </c:pt>
                <c:pt idx="32">
                  <c:v>10.64</c:v>
                </c:pt>
                <c:pt idx="33">
                  <c:v>1.8699999999999999</c:v>
                </c:pt>
                <c:pt idx="34">
                  <c:v>4.1900000000000004</c:v>
                </c:pt>
                <c:pt idx="35">
                  <c:v>4.66</c:v>
                </c:pt>
                <c:pt idx="36">
                  <c:v>10.25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DA-44A6-A874-E623F4526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Recruit'!$O$1</c:f>
              <c:strCache>
                <c:ptCount val="1"/>
                <c:pt idx="0">
                  <c:v>Mean.Age-1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Recruit'!$A$2:$A$38</c:f>
              <c:numCache>
                <c:formatCode>General</c:formatCode>
                <c:ptCount val="37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</c:numCache>
            </c:numRef>
          </c:xVal>
          <c:yVal>
            <c:numRef>
              <c:f>'Inshore Recruit'!$O$2:$O$38</c:f>
              <c:numCache>
                <c:formatCode>General</c:formatCode>
                <c:ptCount val="37"/>
                <c:pt idx="0">
                  <c:v>0</c:v>
                </c:pt>
                <c:pt idx="1">
                  <c:v>13.58</c:v>
                </c:pt>
                <c:pt idx="2">
                  <c:v>4.12</c:v>
                </c:pt>
                <c:pt idx="3">
                  <c:v>7.8</c:v>
                </c:pt>
                <c:pt idx="4">
                  <c:v>4.04</c:v>
                </c:pt>
                <c:pt idx="5">
                  <c:v>3.3200000000000003</c:v>
                </c:pt>
                <c:pt idx="6">
                  <c:v>4.38</c:v>
                </c:pt>
                <c:pt idx="7">
                  <c:v>7.1</c:v>
                </c:pt>
                <c:pt idx="8">
                  <c:v>5.9940000000000007</c:v>
                </c:pt>
                <c:pt idx="9">
                  <c:v>5.3179999999999996</c:v>
                </c:pt>
                <c:pt idx="10">
                  <c:v>5.1840000000000002</c:v>
                </c:pt>
                <c:pt idx="11">
                  <c:v>5.6560000000000006</c:v>
                </c:pt>
                <c:pt idx="12">
                  <c:v>3.6799999999999997</c:v>
                </c:pt>
                <c:pt idx="13">
                  <c:v>10.334</c:v>
                </c:pt>
                <c:pt idx="14">
                  <c:v>6.3920000000000003</c:v>
                </c:pt>
                <c:pt idx="15">
                  <c:v>8.4879999999999995</c:v>
                </c:pt>
                <c:pt idx="16">
                  <c:v>4.6920000000000002</c:v>
                </c:pt>
                <c:pt idx="17">
                  <c:v>6.9679999999999991</c:v>
                </c:pt>
                <c:pt idx="18">
                  <c:v>5.3860000000000001</c:v>
                </c:pt>
                <c:pt idx="19">
                  <c:v>4.38</c:v>
                </c:pt>
                <c:pt idx="20">
                  <c:v>3.6659999999999995</c:v>
                </c:pt>
                <c:pt idx="21">
                  <c:v>4.49</c:v>
                </c:pt>
                <c:pt idx="22">
                  <c:v>1.9299999999999997</c:v>
                </c:pt>
                <c:pt idx="23">
                  <c:v>1.8140000000000005</c:v>
                </c:pt>
                <c:pt idx="24">
                  <c:v>4.1579999999999995</c:v>
                </c:pt>
                <c:pt idx="25">
                  <c:v>6.9799999999999995</c:v>
                </c:pt>
                <c:pt idx="26">
                  <c:v>1.4159999999999999</c:v>
                </c:pt>
                <c:pt idx="27">
                  <c:v>1.6019999999999999</c:v>
                </c:pt>
                <c:pt idx="28">
                  <c:v>3.8160000000000003</c:v>
                </c:pt>
                <c:pt idx="29">
                  <c:v>2.31</c:v>
                </c:pt>
                <c:pt idx="30">
                  <c:v>5.22</c:v>
                </c:pt>
                <c:pt idx="31">
                  <c:v>2.04</c:v>
                </c:pt>
                <c:pt idx="32">
                  <c:v>2.1280000000000001</c:v>
                </c:pt>
                <c:pt idx="33">
                  <c:v>0.374</c:v>
                </c:pt>
                <c:pt idx="34">
                  <c:v>0.83800000000000008</c:v>
                </c:pt>
                <c:pt idx="35">
                  <c:v>1.165</c:v>
                </c:pt>
                <c:pt idx="36">
                  <c:v>2.5625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21-4EE1-8456-C000D8059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399"/>
        <c:axId val="277632047"/>
      </c:scatterChart>
      <c:valAx>
        <c:axId val="2755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632047"/>
        <c:crosses val="autoZero"/>
        <c:crossBetween val="midCat"/>
      </c:valAx>
      <c:valAx>
        <c:axId val="2776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Stock'!$AA$2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Stock'!$A$3:$A$38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'Inshore Stock'!$AA$3:$AA$38</c:f>
              <c:numCache>
                <c:formatCode>General</c:formatCode>
                <c:ptCount val="36"/>
                <c:pt idx="0">
                  <c:v>44.51</c:v>
                </c:pt>
                <c:pt idx="1">
                  <c:v>34.300000000000004</c:v>
                </c:pt>
                <c:pt idx="2">
                  <c:v>60.77</c:v>
                </c:pt>
                <c:pt idx="3">
                  <c:v>164.82</c:v>
                </c:pt>
                <c:pt idx="4">
                  <c:v>141.67999999999998</c:v>
                </c:pt>
                <c:pt idx="5">
                  <c:v>101.81000000000002</c:v>
                </c:pt>
                <c:pt idx="6">
                  <c:v>94.15</c:v>
                </c:pt>
                <c:pt idx="7">
                  <c:v>133.33000000000004</c:v>
                </c:pt>
                <c:pt idx="8">
                  <c:v>139.35</c:v>
                </c:pt>
                <c:pt idx="9">
                  <c:v>179.68999999999997</c:v>
                </c:pt>
                <c:pt idx="10">
                  <c:v>171.29000000000005</c:v>
                </c:pt>
                <c:pt idx="11">
                  <c:v>62.179999999999993</c:v>
                </c:pt>
                <c:pt idx="12">
                  <c:v>65.11</c:v>
                </c:pt>
                <c:pt idx="13">
                  <c:v>45.670000000000009</c:v>
                </c:pt>
                <c:pt idx="14">
                  <c:v>58.069999999999993</c:v>
                </c:pt>
                <c:pt idx="15">
                  <c:v>116.34</c:v>
                </c:pt>
                <c:pt idx="16">
                  <c:v>104.84</c:v>
                </c:pt>
                <c:pt idx="17">
                  <c:v>91.40000000000002</c:v>
                </c:pt>
                <c:pt idx="18">
                  <c:v>69.440000000000012</c:v>
                </c:pt>
                <c:pt idx="19">
                  <c:v>73.31</c:v>
                </c:pt>
                <c:pt idx="20">
                  <c:v>76.02</c:v>
                </c:pt>
                <c:pt idx="21">
                  <c:v>53.670000000000009</c:v>
                </c:pt>
                <c:pt idx="22">
                  <c:v>58.280000000000008</c:v>
                </c:pt>
                <c:pt idx="23">
                  <c:v>37.270000000000003</c:v>
                </c:pt>
                <c:pt idx="24">
                  <c:v>25.06</c:v>
                </c:pt>
                <c:pt idx="25">
                  <c:v>17.070000000000004</c:v>
                </c:pt>
                <c:pt idx="26">
                  <c:v>42.139999999999986</c:v>
                </c:pt>
                <c:pt idx="27">
                  <c:v>24.250000000000004</c:v>
                </c:pt>
                <c:pt idx="28">
                  <c:v>15.809999999999999</c:v>
                </c:pt>
                <c:pt idx="29">
                  <c:v>25.920000000000005</c:v>
                </c:pt>
                <c:pt idx="30">
                  <c:v>32.76</c:v>
                </c:pt>
                <c:pt idx="31">
                  <c:v>24.490000000000002</c:v>
                </c:pt>
                <c:pt idx="32">
                  <c:v>17.999999999999996</c:v>
                </c:pt>
                <c:pt idx="33">
                  <c:v>13.979999999999999</c:v>
                </c:pt>
                <c:pt idx="34">
                  <c:v>8.9750000000000014</c:v>
                </c:pt>
                <c:pt idx="35">
                  <c:v>10.330000000000002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B-4FD1-A41B-D80E1CAD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9695"/>
        <c:axId val="272316591"/>
      </c:scatterChart>
      <c:valAx>
        <c:axId val="3570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6591"/>
        <c:crosses val="autoZero"/>
        <c:crossBetween val="midCat"/>
      </c:valAx>
      <c:valAx>
        <c:axId val="2723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'Inshore Stock'!$AB$2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'Inshore Stock'!$A$3:$A$38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xVal>
          <c:yVal>
            <c:numRef>
              <c:f>'Inshore Stock'!$AB$3:$AB$38</c:f>
              <c:numCache>
                <c:formatCode>General</c:formatCode>
                <c:ptCount val="36"/>
                <c:pt idx="0">
                  <c:v>2.2254999999999998</c:v>
                </c:pt>
                <c:pt idx="1">
                  <c:v>1.7150000000000003</c:v>
                </c:pt>
                <c:pt idx="2">
                  <c:v>3.0385</c:v>
                </c:pt>
                <c:pt idx="3">
                  <c:v>6.5927999999999995</c:v>
                </c:pt>
                <c:pt idx="4">
                  <c:v>5.6671999999999993</c:v>
                </c:pt>
                <c:pt idx="5">
                  <c:v>4.0724000000000009</c:v>
                </c:pt>
                <c:pt idx="6">
                  <c:v>3.766</c:v>
                </c:pt>
                <c:pt idx="7">
                  <c:v>5.3332000000000015</c:v>
                </c:pt>
                <c:pt idx="8">
                  <c:v>5.5739999999999998</c:v>
                </c:pt>
                <c:pt idx="9">
                  <c:v>7.1875999999999989</c:v>
                </c:pt>
                <c:pt idx="10">
                  <c:v>6.8516000000000021</c:v>
                </c:pt>
                <c:pt idx="11">
                  <c:v>2.4871999999999996</c:v>
                </c:pt>
                <c:pt idx="12">
                  <c:v>2.6044</c:v>
                </c:pt>
                <c:pt idx="13">
                  <c:v>1.8268000000000004</c:v>
                </c:pt>
                <c:pt idx="14">
                  <c:v>2.3227999999999995</c:v>
                </c:pt>
                <c:pt idx="15">
                  <c:v>4.6536</c:v>
                </c:pt>
                <c:pt idx="16">
                  <c:v>4.1936</c:v>
                </c:pt>
                <c:pt idx="17">
                  <c:v>3.6560000000000006</c:v>
                </c:pt>
                <c:pt idx="18">
                  <c:v>2.7776000000000005</c:v>
                </c:pt>
                <c:pt idx="19">
                  <c:v>2.9323999999999999</c:v>
                </c:pt>
                <c:pt idx="20">
                  <c:v>3.0407999999999999</c:v>
                </c:pt>
                <c:pt idx="21">
                  <c:v>2.1468000000000003</c:v>
                </c:pt>
                <c:pt idx="22">
                  <c:v>2.3312000000000004</c:v>
                </c:pt>
                <c:pt idx="23">
                  <c:v>1.4908000000000001</c:v>
                </c:pt>
                <c:pt idx="24">
                  <c:v>1.0024</c:v>
                </c:pt>
                <c:pt idx="25">
                  <c:v>0.68280000000000018</c:v>
                </c:pt>
                <c:pt idx="26">
                  <c:v>1.6855999999999995</c:v>
                </c:pt>
                <c:pt idx="27">
                  <c:v>0.9700000000000002</c:v>
                </c:pt>
                <c:pt idx="28">
                  <c:v>0.63239999999999996</c:v>
                </c:pt>
                <c:pt idx="29">
                  <c:v>1.0368000000000002</c:v>
                </c:pt>
                <c:pt idx="30">
                  <c:v>1.3104</c:v>
                </c:pt>
                <c:pt idx="31">
                  <c:v>0.97960000000000003</c:v>
                </c:pt>
                <c:pt idx="32">
                  <c:v>0.71999999999999986</c:v>
                </c:pt>
                <c:pt idx="33">
                  <c:v>0.55919999999999992</c:v>
                </c:pt>
                <c:pt idx="34">
                  <c:v>0.35900000000000004</c:v>
                </c:pt>
                <c:pt idx="35">
                  <c:v>0.41320000000000007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D3-4479-977A-6FF54E643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89695"/>
        <c:axId val="272316591"/>
      </c:scatterChart>
      <c:valAx>
        <c:axId val="35708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316591"/>
        <c:crosses val="autoZero"/>
        <c:crossBetween val="midCat"/>
      </c:valAx>
      <c:valAx>
        <c:axId val="27231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8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85725</xdr:colOff>
      <xdr:row>12</xdr:row>
      <xdr:rowOff>161925</xdr:rowOff>
    </xdr:from>
    <xdr:to>
      <xdr:col>27</xdr:col>
      <xdr:colOff>390525</xdr:colOff>
      <xdr:row>27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AC500-EC15-4D26-9D54-133B98541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2</xdr:row>
      <xdr:rowOff>28575</xdr:rowOff>
    </xdr:from>
    <xdr:to>
      <xdr:col>23</xdr:col>
      <xdr:colOff>704850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8EF91-A3A8-4327-B48B-EF1EB59D5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38100</xdr:colOff>
      <xdr:row>2</xdr:row>
      <xdr:rowOff>76200</xdr:rowOff>
    </xdr:from>
    <xdr:to>
      <xdr:col>30</xdr:col>
      <xdr:colOff>180975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3F161-2115-4BB4-8A36-4523615B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442912</xdr:colOff>
      <xdr:row>2</xdr:row>
      <xdr:rowOff>157162</xdr:rowOff>
    </xdr:from>
    <xdr:to>
      <xdr:col>23</xdr:col>
      <xdr:colOff>138112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250FF-806E-462C-BB6C-1258ECB85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7516A3-66DB-4227-919D-37FBE3298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</xdr:row>
      <xdr:rowOff>0</xdr:rowOff>
    </xdr:from>
    <xdr:to>
      <xdr:col>30</xdr:col>
      <xdr:colOff>304800</xdr:colOff>
      <xdr:row>17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C51FD8-F175-4555-B85C-E03FEFEB8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18</xdr:row>
      <xdr:rowOff>0</xdr:rowOff>
    </xdr:from>
    <xdr:to>
      <xdr:col>30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99687-E407-4752-B298-CF2D6FA3A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80962</xdr:colOff>
      <xdr:row>0</xdr:row>
      <xdr:rowOff>42862</xdr:rowOff>
    </xdr:from>
    <xdr:to>
      <xdr:col>37</xdr:col>
      <xdr:colOff>385762</xdr:colOff>
      <xdr:row>14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BBFE71-9FD6-4968-B5C5-1B737025B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76200</xdr:colOff>
      <xdr:row>14</xdr:row>
      <xdr:rowOff>152400</xdr:rowOff>
    </xdr:from>
    <xdr:to>
      <xdr:col>37</xdr:col>
      <xdr:colOff>381000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6E9717-613B-46EE-82D3-8B89AD589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90487</xdr:colOff>
      <xdr:row>29</xdr:row>
      <xdr:rowOff>52387</xdr:rowOff>
    </xdr:from>
    <xdr:to>
      <xdr:col>37</xdr:col>
      <xdr:colOff>395287</xdr:colOff>
      <xdr:row>43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28FC86-E846-4946-A4CF-6BED4A72D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FL_1976_2008" connectionId="2" xr16:uid="{C0BD1E94-7418-48C2-911B-B6DA19A8817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_2009_2010" connectionId="1" xr16:uid="{ABD7CAB1-1F5B-4BF6-8177-95114E2535D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3CBB-1124-43A2-B16D-B252D7B09985}">
  <dimension ref="A1:L37"/>
  <sheetViews>
    <sheetView workbookViewId="0">
      <selection activeCell="K2" sqref="K2"/>
    </sheetView>
  </sheetViews>
  <sheetFormatPr baseColWidth="10" defaultColWidth="8.83203125" defaultRowHeight="15"/>
  <cols>
    <col min="1" max="1" width="5" bestFit="1" customWidth="1"/>
    <col min="2" max="7" width="6.1640625" bestFit="1" customWidth="1"/>
    <col min="8" max="8" width="7.1640625" bestFit="1" customWidth="1"/>
    <col min="9" max="9" width="13.83203125" bestFit="1" customWidth="1"/>
    <col min="10" max="10" width="15.33203125" bestFit="1" customWidth="1"/>
    <col min="11" max="11" width="9.5" bestFit="1" customWidth="1"/>
  </cols>
  <sheetData>
    <row r="1" spans="1:12">
      <c r="A1" s="1" t="s">
        <v>39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38</v>
      </c>
      <c r="I1" s="1" t="s">
        <v>54</v>
      </c>
      <c r="J1" s="1" t="s">
        <v>56</v>
      </c>
      <c r="K1" s="1" t="s">
        <v>57</v>
      </c>
      <c r="L1" s="4" t="s">
        <v>55</v>
      </c>
    </row>
    <row r="2" spans="1:12">
      <c r="A2" s="1">
        <v>1981</v>
      </c>
      <c r="B2" s="1">
        <v>1380</v>
      </c>
      <c r="C2" s="1">
        <v>14183</v>
      </c>
      <c r="D2" s="1">
        <v>14401</v>
      </c>
      <c r="E2" s="1">
        <v>3608</v>
      </c>
      <c r="F2" s="1">
        <v>666</v>
      </c>
      <c r="G2" s="1">
        <v>182</v>
      </c>
      <c r="H2" s="1">
        <v>111</v>
      </c>
      <c r="I2" s="1">
        <v>15764</v>
      </c>
      <c r="J2" s="1">
        <f>SUM(B2:H2)</f>
        <v>34531</v>
      </c>
      <c r="K2" s="5">
        <f t="shared" ref="K2:K37" si="0">_xlfn.STDEV.P(B2:H2)/AVERAGE(B2:H2)</f>
        <v>1.220191880147468</v>
      </c>
    </row>
    <row r="3" spans="1:12">
      <c r="A3" s="1">
        <v>1982</v>
      </c>
      <c r="B3" s="1" t="s">
        <v>0</v>
      </c>
      <c r="C3" s="1">
        <v>14153</v>
      </c>
      <c r="D3" s="1">
        <v>12374</v>
      </c>
      <c r="E3" s="1">
        <v>3713</v>
      </c>
      <c r="F3" s="1">
        <v>608</v>
      </c>
      <c r="G3" s="1">
        <v>212</v>
      </c>
      <c r="H3" s="1">
        <v>202</v>
      </c>
      <c r="I3" s="1">
        <v>14143</v>
      </c>
      <c r="J3" s="1">
        <f t="shared" ref="J3:J37" si="1">SUM(B3:H3)</f>
        <v>31262</v>
      </c>
      <c r="K3" s="5">
        <f t="shared" si="0"/>
        <v>1.121249438275755</v>
      </c>
    </row>
    <row r="4" spans="1:12">
      <c r="A4" s="1">
        <v>1983</v>
      </c>
      <c r="B4" s="1" t="s">
        <v>1</v>
      </c>
      <c r="C4" s="1">
        <v>7232</v>
      </c>
      <c r="D4" s="1">
        <v>13273</v>
      </c>
      <c r="E4" s="1">
        <v>6111</v>
      </c>
      <c r="F4" s="1">
        <v>1791</v>
      </c>
      <c r="G4" s="1">
        <v>695</v>
      </c>
      <c r="H4" s="1">
        <v>544</v>
      </c>
      <c r="I4" s="1">
        <v>13582</v>
      </c>
      <c r="J4" s="1">
        <f t="shared" si="1"/>
        <v>29646</v>
      </c>
      <c r="K4" s="5">
        <f t="shared" si="0"/>
        <v>0.91755916888019218</v>
      </c>
    </row>
    <row r="5" spans="1:12">
      <c r="A5" s="1">
        <v>1984</v>
      </c>
      <c r="B5" s="1" t="s">
        <v>2</v>
      </c>
      <c r="C5" s="1">
        <v>11470</v>
      </c>
      <c r="D5" s="1">
        <v>13940</v>
      </c>
      <c r="E5" s="1">
        <v>4890</v>
      </c>
      <c r="F5" s="1">
        <v>1770</v>
      </c>
      <c r="G5" s="1">
        <v>873</v>
      </c>
      <c r="H5" s="1">
        <v>803</v>
      </c>
      <c r="I5" s="1">
        <v>15526</v>
      </c>
      <c r="J5" s="1">
        <f t="shared" si="1"/>
        <v>33746</v>
      </c>
      <c r="K5" s="5">
        <f t="shared" si="0"/>
        <v>0.9310778922201487</v>
      </c>
    </row>
    <row r="6" spans="1:12">
      <c r="A6" s="1">
        <v>1985</v>
      </c>
      <c r="B6" s="1" t="s">
        <v>3</v>
      </c>
      <c r="C6" s="1">
        <v>7342</v>
      </c>
      <c r="D6" s="1">
        <v>12771</v>
      </c>
      <c r="E6" s="1">
        <v>6013</v>
      </c>
      <c r="F6" s="1">
        <v>2922</v>
      </c>
      <c r="G6" s="1">
        <v>1819</v>
      </c>
      <c r="H6" s="1">
        <v>1404</v>
      </c>
      <c r="I6" s="1">
        <v>13891</v>
      </c>
      <c r="J6" s="1">
        <f t="shared" si="1"/>
        <v>32271</v>
      </c>
      <c r="K6" s="5">
        <f t="shared" si="0"/>
        <v>0.73359334266346687</v>
      </c>
    </row>
    <row r="7" spans="1:12">
      <c r="A7" s="1">
        <v>1986</v>
      </c>
      <c r="B7" s="1" t="s">
        <v>4</v>
      </c>
      <c r="C7" s="1">
        <v>6327</v>
      </c>
      <c r="D7" s="1">
        <v>9101</v>
      </c>
      <c r="E7" s="1">
        <v>4218</v>
      </c>
      <c r="F7" s="1">
        <v>1053</v>
      </c>
      <c r="G7" s="1">
        <v>442</v>
      </c>
      <c r="H7" s="1">
        <v>357</v>
      </c>
      <c r="I7" s="1">
        <v>9217</v>
      </c>
      <c r="J7" s="1">
        <f t="shared" si="1"/>
        <v>21498</v>
      </c>
      <c r="K7" s="5">
        <f t="shared" si="0"/>
        <v>0.91900466016016313</v>
      </c>
    </row>
    <row r="8" spans="1:12">
      <c r="A8" s="1">
        <v>1987</v>
      </c>
      <c r="B8" s="1" t="s">
        <v>5</v>
      </c>
      <c r="C8" s="1">
        <v>5265</v>
      </c>
      <c r="D8" s="1">
        <v>8988</v>
      </c>
      <c r="E8" s="1">
        <v>3084</v>
      </c>
      <c r="F8" s="1">
        <v>2690</v>
      </c>
      <c r="G8" s="1">
        <v>751</v>
      </c>
      <c r="H8" s="1">
        <v>424</v>
      </c>
      <c r="I8" s="1">
        <v>9352</v>
      </c>
      <c r="J8" s="1">
        <f t="shared" si="1"/>
        <v>21202</v>
      </c>
      <c r="K8" s="5">
        <f t="shared" si="0"/>
        <v>0.82565927247671689</v>
      </c>
    </row>
    <row r="9" spans="1:12">
      <c r="A9" s="1">
        <v>1988</v>
      </c>
      <c r="B9" s="1" t="s">
        <v>6</v>
      </c>
      <c r="C9" s="1">
        <v>3946</v>
      </c>
      <c r="D9" s="1">
        <v>9401</v>
      </c>
      <c r="E9" s="1">
        <v>3963</v>
      </c>
      <c r="F9" s="1">
        <v>1206</v>
      </c>
      <c r="G9" s="1">
        <v>978</v>
      </c>
      <c r="H9" s="1">
        <v>303</v>
      </c>
      <c r="I9" s="1">
        <v>8795</v>
      </c>
      <c r="J9" s="1">
        <f t="shared" si="1"/>
        <v>19797</v>
      </c>
      <c r="K9" s="5">
        <f t="shared" si="0"/>
        <v>0.93281207514209885</v>
      </c>
    </row>
    <row r="10" spans="1:12">
      <c r="A10" s="1">
        <v>1989</v>
      </c>
      <c r="B10" s="1" t="s">
        <v>7</v>
      </c>
      <c r="C10" s="1">
        <v>5275</v>
      </c>
      <c r="D10" s="1">
        <v>7208</v>
      </c>
      <c r="E10" s="1">
        <v>3541</v>
      </c>
      <c r="F10" s="1">
        <v>861</v>
      </c>
      <c r="G10" s="1">
        <v>226</v>
      </c>
      <c r="H10" s="1">
        <v>214</v>
      </c>
      <c r="I10" s="1">
        <v>6915</v>
      </c>
      <c r="J10" s="1">
        <f t="shared" si="1"/>
        <v>17325</v>
      </c>
      <c r="K10" s="5">
        <f t="shared" si="0"/>
        <v>0.9285414634397926</v>
      </c>
    </row>
    <row r="11" spans="1:12">
      <c r="A11" s="1">
        <v>1990</v>
      </c>
      <c r="B11" s="1" t="s">
        <v>8</v>
      </c>
      <c r="C11" s="1">
        <v>2110</v>
      </c>
      <c r="D11" s="1">
        <v>6276</v>
      </c>
      <c r="E11" s="1">
        <v>2933</v>
      </c>
      <c r="F11" s="1">
        <v>768</v>
      </c>
      <c r="G11" s="1">
        <v>196</v>
      </c>
      <c r="H11" s="1">
        <v>142</v>
      </c>
      <c r="I11" s="1">
        <v>5999</v>
      </c>
      <c r="J11" s="1">
        <f t="shared" si="1"/>
        <v>12425</v>
      </c>
      <c r="K11" s="5">
        <f t="shared" si="0"/>
        <v>1.0312066983468517</v>
      </c>
    </row>
    <row r="12" spans="1:12">
      <c r="A12" s="1">
        <v>1991</v>
      </c>
      <c r="B12" s="1" t="s">
        <v>9</v>
      </c>
      <c r="C12" s="1">
        <v>3029</v>
      </c>
      <c r="D12" s="1">
        <v>7146</v>
      </c>
      <c r="E12" s="1">
        <v>3349</v>
      </c>
      <c r="F12" s="1">
        <v>860</v>
      </c>
      <c r="G12" s="1">
        <v>252</v>
      </c>
      <c r="H12" s="1">
        <v>113</v>
      </c>
      <c r="I12" s="1">
        <v>6842</v>
      </c>
      <c r="J12" s="1">
        <f t="shared" si="1"/>
        <v>14749</v>
      </c>
      <c r="K12" s="5">
        <f t="shared" si="0"/>
        <v>0.99669615540921153</v>
      </c>
    </row>
    <row r="13" spans="1:12">
      <c r="A13" s="1">
        <v>1992</v>
      </c>
      <c r="B13" s="1" t="s">
        <v>10</v>
      </c>
      <c r="C13" s="1">
        <v>1507</v>
      </c>
      <c r="D13" s="1">
        <v>4460</v>
      </c>
      <c r="E13" s="1">
        <v>2582</v>
      </c>
      <c r="F13" s="1">
        <v>673</v>
      </c>
      <c r="G13" s="1">
        <v>162</v>
      </c>
      <c r="H13" s="1">
        <v>53</v>
      </c>
      <c r="I13" s="1">
        <v>4729</v>
      </c>
      <c r="J13" s="1">
        <f t="shared" si="1"/>
        <v>9437</v>
      </c>
      <c r="K13" s="5">
        <f t="shared" si="0"/>
        <v>0.98731066240422471</v>
      </c>
    </row>
    <row r="14" spans="1:12">
      <c r="A14" s="1">
        <v>1993</v>
      </c>
      <c r="B14" s="1" t="s">
        <v>11</v>
      </c>
      <c r="C14" s="1">
        <v>2200</v>
      </c>
      <c r="D14" s="1">
        <v>3520</v>
      </c>
      <c r="E14" s="1">
        <v>1897</v>
      </c>
      <c r="F14" s="1">
        <v>714</v>
      </c>
      <c r="G14" s="1">
        <v>188</v>
      </c>
      <c r="H14" s="1">
        <v>138</v>
      </c>
      <c r="I14" s="1">
        <v>4311</v>
      </c>
      <c r="J14" s="1">
        <f t="shared" si="1"/>
        <v>8657</v>
      </c>
      <c r="K14" s="5">
        <f t="shared" si="0"/>
        <v>0.84424066664688913</v>
      </c>
    </row>
    <row r="15" spans="1:12">
      <c r="A15" s="1">
        <v>1994</v>
      </c>
      <c r="B15" s="1" t="s">
        <v>12</v>
      </c>
      <c r="C15" s="1">
        <v>2612</v>
      </c>
      <c r="D15" s="1">
        <v>2339</v>
      </c>
      <c r="E15" s="1">
        <v>1280</v>
      </c>
      <c r="F15" s="1">
        <v>337</v>
      </c>
      <c r="G15" s="1">
        <v>97</v>
      </c>
      <c r="H15" s="1">
        <v>39</v>
      </c>
      <c r="I15" s="1">
        <v>3092</v>
      </c>
      <c r="J15" s="1">
        <f t="shared" si="1"/>
        <v>6704</v>
      </c>
      <c r="K15" s="5">
        <f t="shared" si="0"/>
        <v>0.93623347567073334</v>
      </c>
    </row>
    <row r="16" spans="1:12">
      <c r="A16" s="1">
        <v>1995</v>
      </c>
      <c r="B16" s="1" t="s">
        <v>13</v>
      </c>
      <c r="C16" s="1">
        <v>654</v>
      </c>
      <c r="D16" s="1">
        <v>3112</v>
      </c>
      <c r="E16" s="1">
        <v>2202</v>
      </c>
      <c r="F16" s="1">
        <v>506</v>
      </c>
      <c r="G16" s="1">
        <v>83</v>
      </c>
      <c r="H16" s="1">
        <v>20</v>
      </c>
      <c r="I16" s="1">
        <v>3434</v>
      </c>
      <c r="J16" s="1">
        <f t="shared" si="1"/>
        <v>6577</v>
      </c>
      <c r="K16" s="5">
        <f t="shared" si="0"/>
        <v>1.054379273023488</v>
      </c>
    </row>
    <row r="17" spans="1:11">
      <c r="A17" s="1">
        <v>1996</v>
      </c>
      <c r="B17" s="1" t="s">
        <v>14</v>
      </c>
      <c r="C17" s="1">
        <v>1050</v>
      </c>
      <c r="D17" s="1">
        <v>3289</v>
      </c>
      <c r="E17" s="1">
        <v>2181</v>
      </c>
      <c r="F17" s="1">
        <v>556</v>
      </c>
      <c r="G17" s="1">
        <v>129</v>
      </c>
      <c r="H17" s="1">
        <v>40</v>
      </c>
      <c r="I17" s="1">
        <v>3702</v>
      </c>
      <c r="J17" s="1">
        <f t="shared" si="1"/>
        <v>7245</v>
      </c>
      <c r="K17" s="5">
        <f t="shared" si="0"/>
        <v>0.97144313290966644</v>
      </c>
    </row>
    <row r="18" spans="1:11">
      <c r="A18" s="1">
        <v>1997</v>
      </c>
      <c r="B18" s="1" t="s">
        <v>13</v>
      </c>
      <c r="C18" s="1">
        <v>1841</v>
      </c>
      <c r="D18" s="1">
        <v>3488</v>
      </c>
      <c r="E18" s="1">
        <v>2252</v>
      </c>
      <c r="F18" s="1">
        <v>584</v>
      </c>
      <c r="G18" s="1">
        <v>96</v>
      </c>
      <c r="H18" s="1">
        <v>39</v>
      </c>
      <c r="I18" s="1">
        <v>4483</v>
      </c>
      <c r="J18" s="1">
        <f t="shared" si="1"/>
        <v>8300</v>
      </c>
      <c r="K18" s="5">
        <f t="shared" si="0"/>
        <v>0.90947762080730199</v>
      </c>
    </row>
    <row r="19" spans="1:11">
      <c r="A19" s="1">
        <v>1998</v>
      </c>
      <c r="B19" s="1" t="s">
        <v>15</v>
      </c>
      <c r="C19" s="1">
        <v>1371</v>
      </c>
      <c r="D19" s="1">
        <v>3043</v>
      </c>
      <c r="E19" s="1">
        <v>1788</v>
      </c>
      <c r="F19" s="1">
        <v>555</v>
      </c>
      <c r="G19" s="1">
        <v>185</v>
      </c>
      <c r="H19" s="1">
        <v>74</v>
      </c>
      <c r="I19" s="1">
        <v>3614</v>
      </c>
      <c r="J19" s="1">
        <f t="shared" si="1"/>
        <v>7016</v>
      </c>
      <c r="K19" s="5">
        <f t="shared" si="0"/>
        <v>0.88874563269936391</v>
      </c>
    </row>
    <row r="20" spans="1:11">
      <c r="A20" s="1">
        <v>1999</v>
      </c>
      <c r="B20" s="1" t="s">
        <v>16</v>
      </c>
      <c r="C20" s="1">
        <v>2146</v>
      </c>
      <c r="D20" s="1">
        <v>4062</v>
      </c>
      <c r="E20" s="1">
        <v>1577</v>
      </c>
      <c r="F20" s="1">
        <v>375</v>
      </c>
      <c r="G20" s="1">
        <v>82</v>
      </c>
      <c r="H20" s="1">
        <v>18</v>
      </c>
      <c r="I20" s="1">
        <v>3745</v>
      </c>
      <c r="J20" s="1">
        <f t="shared" si="1"/>
        <v>8260</v>
      </c>
      <c r="K20" s="5">
        <f t="shared" si="0"/>
        <v>1.0429272442962321</v>
      </c>
    </row>
    <row r="21" spans="1:11">
      <c r="A21" s="1">
        <v>2000</v>
      </c>
      <c r="B21" s="1" t="s">
        <v>17</v>
      </c>
      <c r="C21" s="1">
        <v>1336</v>
      </c>
      <c r="D21" s="1">
        <v>3436</v>
      </c>
      <c r="E21" s="1">
        <v>2473</v>
      </c>
      <c r="F21" s="1">
        <v>822</v>
      </c>
      <c r="G21" s="1">
        <v>146</v>
      </c>
      <c r="H21" s="1">
        <v>72</v>
      </c>
      <c r="I21" s="1">
        <v>4754</v>
      </c>
      <c r="J21" s="1">
        <f t="shared" si="1"/>
        <v>8285</v>
      </c>
      <c r="K21" s="5">
        <f t="shared" si="0"/>
        <v>0.8854170511028171</v>
      </c>
    </row>
    <row r="22" spans="1:11">
      <c r="A22" s="1">
        <v>2001</v>
      </c>
      <c r="B22" s="1" t="s">
        <v>18</v>
      </c>
      <c r="C22" s="1">
        <v>1689</v>
      </c>
      <c r="D22" s="1">
        <v>3503</v>
      </c>
      <c r="E22" s="1">
        <v>2274</v>
      </c>
      <c r="F22" s="1">
        <v>883</v>
      </c>
      <c r="G22" s="1">
        <v>231</v>
      </c>
      <c r="H22" s="1">
        <v>124</v>
      </c>
      <c r="I22" s="1">
        <v>5147</v>
      </c>
      <c r="J22" s="1">
        <f t="shared" si="1"/>
        <v>8704</v>
      </c>
      <c r="K22" s="5">
        <f t="shared" si="0"/>
        <v>0.82127880657899188</v>
      </c>
    </row>
    <row r="23" spans="1:11">
      <c r="A23" s="1">
        <v>2002</v>
      </c>
      <c r="B23" s="1" t="s">
        <v>19</v>
      </c>
      <c r="C23" s="1">
        <v>478</v>
      </c>
      <c r="D23" s="1">
        <v>1897</v>
      </c>
      <c r="E23" s="1">
        <v>1830</v>
      </c>
      <c r="F23" s="1">
        <v>925</v>
      </c>
      <c r="G23" s="1">
        <v>324</v>
      </c>
      <c r="H23" s="1">
        <v>115</v>
      </c>
      <c r="I23" s="1">
        <v>3412</v>
      </c>
      <c r="J23" s="1">
        <f t="shared" si="1"/>
        <v>5569</v>
      </c>
      <c r="K23" s="5">
        <f t="shared" si="0"/>
        <v>0.7593974106337853</v>
      </c>
    </row>
    <row r="24" spans="1:11">
      <c r="A24" s="1">
        <v>2003</v>
      </c>
      <c r="B24" s="1" t="s">
        <v>20</v>
      </c>
      <c r="C24" s="1">
        <v>498</v>
      </c>
      <c r="D24" s="1">
        <v>1802</v>
      </c>
      <c r="E24" s="1">
        <v>1199</v>
      </c>
      <c r="F24" s="1">
        <v>501</v>
      </c>
      <c r="G24" s="1">
        <v>223</v>
      </c>
      <c r="H24" s="1">
        <v>136</v>
      </c>
      <c r="I24" s="1">
        <v>2827</v>
      </c>
      <c r="J24" s="1">
        <f t="shared" si="1"/>
        <v>4359</v>
      </c>
      <c r="K24" s="5">
        <f t="shared" si="0"/>
        <v>0.81145577096214105</v>
      </c>
    </row>
    <row r="25" spans="1:11">
      <c r="A25" s="1">
        <v>2004</v>
      </c>
      <c r="B25" s="1" t="s">
        <v>8</v>
      </c>
      <c r="C25" s="1">
        <v>378</v>
      </c>
      <c r="D25" s="1">
        <v>999</v>
      </c>
      <c r="E25" s="1">
        <v>858</v>
      </c>
      <c r="F25" s="1">
        <v>331</v>
      </c>
      <c r="G25" s="1">
        <v>223</v>
      </c>
      <c r="H25" s="1">
        <v>167</v>
      </c>
      <c r="I25" s="1">
        <v>1942</v>
      </c>
      <c r="J25" s="1">
        <f t="shared" si="1"/>
        <v>2956</v>
      </c>
      <c r="K25" s="5">
        <f t="shared" si="0"/>
        <v>0.64608427702445592</v>
      </c>
    </row>
    <row r="26" spans="1:11">
      <c r="A26" s="1">
        <v>2005</v>
      </c>
      <c r="B26" s="1" t="s">
        <v>21</v>
      </c>
      <c r="C26" s="1">
        <v>417</v>
      </c>
      <c r="D26" s="1">
        <v>765</v>
      </c>
      <c r="E26" s="1">
        <v>755</v>
      </c>
      <c r="F26" s="1">
        <v>328</v>
      </c>
      <c r="G26" s="1">
        <v>134</v>
      </c>
      <c r="H26" s="1">
        <v>81</v>
      </c>
      <c r="I26" s="1">
        <v>1563</v>
      </c>
      <c r="J26" s="1">
        <f t="shared" si="1"/>
        <v>2480</v>
      </c>
      <c r="K26" s="5">
        <f t="shared" si="0"/>
        <v>0.65230919361839779</v>
      </c>
    </row>
    <row r="27" spans="1:11">
      <c r="A27" s="1">
        <v>2006</v>
      </c>
      <c r="B27" s="1" t="s">
        <v>22</v>
      </c>
      <c r="C27" s="1">
        <v>758</v>
      </c>
      <c r="D27" s="1">
        <v>1598</v>
      </c>
      <c r="E27" s="1">
        <v>686</v>
      </c>
      <c r="F27" s="1">
        <v>277</v>
      </c>
      <c r="G27" s="1">
        <v>133</v>
      </c>
      <c r="H27" s="1">
        <v>108</v>
      </c>
      <c r="I27" s="1">
        <v>2023</v>
      </c>
      <c r="J27" s="1">
        <f t="shared" si="1"/>
        <v>3560</v>
      </c>
      <c r="K27" s="5">
        <f t="shared" si="0"/>
        <v>0.86831272390286018</v>
      </c>
    </row>
    <row r="28" spans="1:11">
      <c r="A28" s="1">
        <v>2007</v>
      </c>
      <c r="B28" s="1" t="s">
        <v>23</v>
      </c>
      <c r="C28" s="1">
        <v>335</v>
      </c>
      <c r="D28" s="1">
        <v>1460</v>
      </c>
      <c r="E28" s="1">
        <v>1010</v>
      </c>
      <c r="F28" s="1">
        <v>290</v>
      </c>
      <c r="G28" s="1">
        <v>84</v>
      </c>
      <c r="H28" s="1">
        <v>42</v>
      </c>
      <c r="I28" s="1">
        <v>1866</v>
      </c>
      <c r="J28" s="1">
        <f t="shared" si="1"/>
        <v>3221</v>
      </c>
      <c r="K28" s="5">
        <f t="shared" si="0"/>
        <v>0.97022559407195264</v>
      </c>
    </row>
    <row r="29" spans="1:11">
      <c r="A29" s="1">
        <v>2008</v>
      </c>
      <c r="B29" s="1" t="s">
        <v>24</v>
      </c>
      <c r="C29" s="1">
        <v>243</v>
      </c>
      <c r="D29" s="1">
        <v>699</v>
      </c>
      <c r="E29" s="1">
        <v>725</v>
      </c>
      <c r="F29" s="1">
        <v>278</v>
      </c>
      <c r="G29" s="1">
        <v>126</v>
      </c>
      <c r="H29" s="1">
        <v>66</v>
      </c>
      <c r="I29" s="1">
        <v>1298</v>
      </c>
      <c r="J29" s="1">
        <f t="shared" si="1"/>
        <v>2137</v>
      </c>
      <c r="K29" s="5">
        <f t="shared" si="0"/>
        <v>0.73364233628898512</v>
      </c>
    </row>
    <row r="30" spans="1:11">
      <c r="A30" s="1">
        <v>2009</v>
      </c>
      <c r="B30" s="1" t="s">
        <v>25</v>
      </c>
      <c r="C30" s="1">
        <v>195</v>
      </c>
      <c r="D30" s="1">
        <v>271</v>
      </c>
      <c r="E30" s="1">
        <v>268</v>
      </c>
      <c r="F30" s="1">
        <v>211</v>
      </c>
      <c r="G30" s="1">
        <v>66</v>
      </c>
      <c r="H30" s="1">
        <v>30</v>
      </c>
      <c r="I30" s="1">
        <v>532</v>
      </c>
      <c r="J30" s="1">
        <f t="shared" si="1"/>
        <v>1041</v>
      </c>
      <c r="K30" s="5">
        <f t="shared" si="0"/>
        <v>0.5389048991354467</v>
      </c>
    </row>
    <row r="31" spans="1:11">
      <c r="A31" s="1">
        <v>2010</v>
      </c>
      <c r="B31" s="1" t="s">
        <v>26</v>
      </c>
      <c r="C31" s="1">
        <v>87</v>
      </c>
      <c r="D31" s="1">
        <v>150</v>
      </c>
      <c r="E31" s="1">
        <v>159</v>
      </c>
      <c r="F31" s="1">
        <v>87</v>
      </c>
      <c r="G31" s="1">
        <v>52</v>
      </c>
      <c r="H31" s="1">
        <v>35</v>
      </c>
      <c r="I31" s="1">
        <v>363</v>
      </c>
      <c r="J31" s="1">
        <f t="shared" si="1"/>
        <v>570</v>
      </c>
      <c r="K31" s="5">
        <f t="shared" si="0"/>
        <v>0.48424866363923036</v>
      </c>
    </row>
    <row r="32" spans="1:11">
      <c r="A32" s="1">
        <v>2011</v>
      </c>
      <c r="B32" s="1" t="s">
        <v>27</v>
      </c>
      <c r="C32" s="1">
        <v>169</v>
      </c>
      <c r="D32" s="1">
        <v>222</v>
      </c>
      <c r="E32" s="1">
        <v>216</v>
      </c>
      <c r="F32" s="1">
        <v>106</v>
      </c>
      <c r="G32" s="1">
        <v>73</v>
      </c>
      <c r="H32" s="1">
        <v>53</v>
      </c>
      <c r="I32" s="1">
        <v>530</v>
      </c>
      <c r="J32" s="1">
        <f t="shared" si="1"/>
        <v>839</v>
      </c>
      <c r="K32" s="5">
        <f t="shared" si="0"/>
        <v>0.47575729293713453</v>
      </c>
    </row>
    <row r="33" spans="1:11">
      <c r="A33" s="1">
        <v>2012</v>
      </c>
      <c r="B33" s="1" t="s">
        <v>28</v>
      </c>
      <c r="C33" s="1">
        <v>158</v>
      </c>
      <c r="D33" s="1">
        <v>336</v>
      </c>
      <c r="E33" s="1">
        <v>305</v>
      </c>
      <c r="F33" s="1">
        <v>141</v>
      </c>
      <c r="G33" s="1">
        <v>56</v>
      </c>
      <c r="H33" s="1">
        <v>55</v>
      </c>
      <c r="I33" s="1">
        <v>650</v>
      </c>
      <c r="J33" s="1">
        <f t="shared" si="1"/>
        <v>1051</v>
      </c>
      <c r="K33" s="5">
        <f t="shared" si="0"/>
        <v>0.62895362178268699</v>
      </c>
    </row>
    <row r="34" spans="1:11">
      <c r="A34" s="1">
        <v>2013</v>
      </c>
      <c r="B34" s="1" t="s">
        <v>29</v>
      </c>
      <c r="C34" s="1">
        <v>209</v>
      </c>
      <c r="D34" s="1">
        <v>386</v>
      </c>
      <c r="E34" s="1">
        <v>561</v>
      </c>
      <c r="F34" s="1">
        <v>201</v>
      </c>
      <c r="G34" s="1">
        <v>123</v>
      </c>
      <c r="H34" s="1">
        <v>91</v>
      </c>
      <c r="I34" s="1">
        <v>1074</v>
      </c>
      <c r="J34" s="1">
        <f t="shared" si="1"/>
        <v>1571</v>
      </c>
      <c r="K34" s="5">
        <f t="shared" si="0"/>
        <v>0.62342087874841934</v>
      </c>
    </row>
    <row r="35" spans="1:11">
      <c r="A35" s="1">
        <v>2014</v>
      </c>
      <c r="B35" s="1" t="s">
        <v>24</v>
      </c>
      <c r="C35" s="1">
        <v>50</v>
      </c>
      <c r="D35" s="1">
        <v>223</v>
      </c>
      <c r="E35" s="1">
        <v>242</v>
      </c>
      <c r="F35" s="1">
        <v>196</v>
      </c>
      <c r="G35" s="1">
        <v>154</v>
      </c>
      <c r="H35" s="1">
        <v>137</v>
      </c>
      <c r="I35" s="1">
        <v>753</v>
      </c>
      <c r="J35" s="1">
        <f t="shared" si="1"/>
        <v>1002</v>
      </c>
      <c r="K35" s="5">
        <f t="shared" si="0"/>
        <v>0.38154568436105368</v>
      </c>
    </row>
    <row r="36" spans="1:11">
      <c r="A36" s="1">
        <v>2015</v>
      </c>
      <c r="B36" s="1" t="s">
        <v>21</v>
      </c>
      <c r="C36" s="1">
        <v>423</v>
      </c>
      <c r="D36" s="1">
        <v>198</v>
      </c>
      <c r="E36" s="1">
        <v>154</v>
      </c>
      <c r="F36" s="1">
        <v>140</v>
      </c>
      <c r="G36" s="1">
        <v>70</v>
      </c>
      <c r="H36" s="1">
        <v>108</v>
      </c>
      <c r="I36" s="1">
        <v>749</v>
      </c>
      <c r="J36" s="1">
        <f t="shared" si="1"/>
        <v>1093</v>
      </c>
      <c r="K36" s="5">
        <f t="shared" si="0"/>
        <v>0.62951671590380076</v>
      </c>
    </row>
    <row r="37" spans="1:11">
      <c r="A37" s="1">
        <v>2016</v>
      </c>
      <c r="B37" s="1" t="s">
        <v>30</v>
      </c>
      <c r="C37" s="1">
        <v>326</v>
      </c>
      <c r="D37" s="1">
        <v>371</v>
      </c>
      <c r="E37" s="1">
        <v>116</v>
      </c>
      <c r="F37" s="1">
        <v>109</v>
      </c>
      <c r="G37" s="1">
        <v>53</v>
      </c>
      <c r="H37" s="1">
        <v>133</v>
      </c>
      <c r="I37" s="1">
        <v>679</v>
      </c>
      <c r="J37" s="1">
        <f t="shared" si="1"/>
        <v>1108</v>
      </c>
      <c r="K37" s="5">
        <f t="shared" si="0"/>
        <v>0.64506887636655741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B8B3A-53C2-415F-84A1-840D77A05B10}">
  <dimension ref="A1:M37"/>
  <sheetViews>
    <sheetView topLeftCell="A7" workbookViewId="0">
      <selection activeCell="E2" sqref="E2:E37"/>
    </sheetView>
  </sheetViews>
  <sheetFormatPr baseColWidth="10" defaultColWidth="8.83203125" defaultRowHeight="15"/>
  <sheetData>
    <row r="1" spans="1:13">
      <c r="A1" t="s">
        <v>39</v>
      </c>
      <c r="B1" t="s">
        <v>40</v>
      </c>
      <c r="D1" t="s">
        <v>37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38</v>
      </c>
      <c r="M1" t="s">
        <v>44</v>
      </c>
    </row>
    <row r="2" spans="1:13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>
      <c r="A5">
        <v>1984</v>
      </c>
      <c r="B5">
        <v>0</v>
      </c>
      <c r="C5">
        <v>0.4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>
      <c r="A6">
        <v>1985</v>
      </c>
      <c r="B6">
        <v>0</v>
      </c>
      <c r="C6">
        <v>0.4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>
      <c r="A7">
        <v>1986</v>
      </c>
      <c r="B7">
        <v>0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>
      <c r="A8">
        <v>1987</v>
      </c>
      <c r="B8">
        <v>0</v>
      </c>
      <c r="C8">
        <v>0.4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3">
      <c r="A9">
        <v>1988</v>
      </c>
      <c r="B9">
        <v>0</v>
      </c>
      <c r="C9">
        <v>0.4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>
      <c r="A10">
        <v>1989</v>
      </c>
      <c r="B10">
        <v>0</v>
      </c>
      <c r="C10">
        <v>0.4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3">
      <c r="A11">
        <v>1990</v>
      </c>
      <c r="B11">
        <v>0</v>
      </c>
      <c r="C11">
        <v>0.4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>
      <c r="A12">
        <v>1991</v>
      </c>
      <c r="B12">
        <v>0</v>
      </c>
      <c r="C12">
        <v>0.4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3">
      <c r="A13">
        <v>1992</v>
      </c>
      <c r="B13">
        <v>0</v>
      </c>
      <c r="C13">
        <v>0.4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3">
      <c r="A14">
        <v>1993</v>
      </c>
      <c r="B14">
        <v>0</v>
      </c>
      <c r="C14">
        <v>0.4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3">
      <c r="A15">
        <v>1994</v>
      </c>
      <c r="B15">
        <v>0</v>
      </c>
      <c r="C15">
        <v>0.4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3">
      <c r="A16">
        <v>1995</v>
      </c>
      <c r="B16">
        <v>2.82</v>
      </c>
      <c r="C16">
        <v>0.4</v>
      </c>
      <c r="D16">
        <v>0.6</v>
      </c>
      <c r="E16">
        <v>0.3</v>
      </c>
      <c r="F16">
        <v>1.4</v>
      </c>
      <c r="G16">
        <v>0.4</v>
      </c>
      <c r="H16">
        <v>0.1</v>
      </c>
      <c r="I16">
        <v>0.01</v>
      </c>
      <c r="J16">
        <v>0.01</v>
      </c>
      <c r="K16">
        <v>10</v>
      </c>
    </row>
    <row r="17" spans="1:11">
      <c r="A17">
        <v>1996</v>
      </c>
      <c r="B17">
        <v>3.05</v>
      </c>
      <c r="C17">
        <v>0.4</v>
      </c>
      <c r="D17">
        <v>0.3</v>
      </c>
      <c r="E17">
        <v>0.9</v>
      </c>
      <c r="F17">
        <v>0.7</v>
      </c>
      <c r="G17">
        <v>0.7</v>
      </c>
      <c r="H17">
        <v>0.2</v>
      </c>
      <c r="I17">
        <v>0.1</v>
      </c>
      <c r="J17">
        <v>0.15</v>
      </c>
      <c r="K17">
        <v>10</v>
      </c>
    </row>
    <row r="18" spans="1:11">
      <c r="A18">
        <v>1997</v>
      </c>
      <c r="B18">
        <v>3.35</v>
      </c>
      <c r="C18">
        <v>0.4</v>
      </c>
      <c r="D18">
        <v>1.1000000000000001</v>
      </c>
      <c r="E18">
        <v>0.4</v>
      </c>
      <c r="F18">
        <v>0.9</v>
      </c>
      <c r="G18">
        <v>0.4</v>
      </c>
      <c r="H18">
        <v>0.4</v>
      </c>
      <c r="I18">
        <v>0.1</v>
      </c>
      <c r="J18">
        <v>0.05</v>
      </c>
      <c r="K18">
        <v>10</v>
      </c>
    </row>
    <row r="19" spans="1:11">
      <c r="A19">
        <v>1998</v>
      </c>
      <c r="B19">
        <v>4.25</v>
      </c>
      <c r="C19">
        <v>0.4</v>
      </c>
      <c r="D19">
        <v>1.9</v>
      </c>
      <c r="E19">
        <v>0.9</v>
      </c>
      <c r="F19">
        <v>0.4</v>
      </c>
      <c r="G19">
        <v>0.7</v>
      </c>
      <c r="H19">
        <v>0.2</v>
      </c>
      <c r="I19">
        <v>0.1</v>
      </c>
      <c r="J19">
        <v>0.05</v>
      </c>
      <c r="K19">
        <v>10</v>
      </c>
    </row>
    <row r="20" spans="1:11">
      <c r="A20">
        <v>1999</v>
      </c>
      <c r="B20">
        <v>3.23</v>
      </c>
      <c r="C20">
        <v>0.4</v>
      </c>
      <c r="D20">
        <v>0.2</v>
      </c>
      <c r="E20">
        <v>0.5</v>
      </c>
      <c r="F20">
        <v>1.4</v>
      </c>
      <c r="G20">
        <v>0.5</v>
      </c>
      <c r="H20">
        <v>0.4</v>
      </c>
      <c r="I20">
        <v>0.1</v>
      </c>
      <c r="J20">
        <v>0.13</v>
      </c>
      <c r="K20">
        <v>10</v>
      </c>
    </row>
    <row r="21" spans="1:11">
      <c r="A21">
        <v>2000</v>
      </c>
      <c r="B21">
        <v>2.11</v>
      </c>
      <c r="C21">
        <v>0.4</v>
      </c>
      <c r="D21">
        <v>0.4</v>
      </c>
      <c r="E21">
        <v>0.2</v>
      </c>
      <c r="F21">
        <v>0.4</v>
      </c>
      <c r="G21">
        <v>0.8</v>
      </c>
      <c r="H21">
        <v>0.2</v>
      </c>
      <c r="I21">
        <v>0.1</v>
      </c>
      <c r="J21">
        <v>0.01</v>
      </c>
      <c r="K21">
        <v>10</v>
      </c>
    </row>
    <row r="22" spans="1:11">
      <c r="A22">
        <v>2001</v>
      </c>
      <c r="B22">
        <v>2.84</v>
      </c>
      <c r="C22">
        <v>0.4</v>
      </c>
      <c r="D22">
        <v>1.4</v>
      </c>
      <c r="E22">
        <v>0.3</v>
      </c>
      <c r="F22">
        <v>0.2</v>
      </c>
      <c r="G22">
        <v>0.4</v>
      </c>
      <c r="H22">
        <v>0.4</v>
      </c>
      <c r="I22">
        <v>0.1</v>
      </c>
      <c r="J22">
        <v>0.04</v>
      </c>
      <c r="K22">
        <v>10</v>
      </c>
    </row>
    <row r="23" spans="1:11">
      <c r="A23">
        <v>2002</v>
      </c>
      <c r="B23">
        <v>2.8</v>
      </c>
      <c r="C23">
        <v>0.4</v>
      </c>
      <c r="D23">
        <v>1.21</v>
      </c>
      <c r="E23">
        <v>0.48</v>
      </c>
      <c r="F23">
        <v>0.49</v>
      </c>
      <c r="G23">
        <v>0.18</v>
      </c>
      <c r="H23">
        <v>0.27</v>
      </c>
      <c r="I23">
        <v>0.13</v>
      </c>
      <c r="J23">
        <v>0.04</v>
      </c>
      <c r="K23">
        <v>10</v>
      </c>
    </row>
    <row r="24" spans="1:11">
      <c r="A24">
        <v>2003</v>
      </c>
      <c r="B24">
        <v>1.57</v>
      </c>
      <c r="C24">
        <v>0.4</v>
      </c>
      <c r="D24">
        <v>0.05</v>
      </c>
      <c r="E24">
        <v>0.22</v>
      </c>
      <c r="F24">
        <v>0.9</v>
      </c>
      <c r="G24">
        <v>0.18</v>
      </c>
      <c r="H24">
        <v>0.03</v>
      </c>
      <c r="I24">
        <v>0.1</v>
      </c>
      <c r="J24">
        <v>0.09</v>
      </c>
      <c r="K24">
        <v>10</v>
      </c>
    </row>
    <row r="25" spans="1:11">
      <c r="A25">
        <v>2004</v>
      </c>
      <c r="B25">
        <v>1.27</v>
      </c>
      <c r="C25">
        <v>0.4</v>
      </c>
      <c r="D25">
        <v>0.67</v>
      </c>
      <c r="E25">
        <v>0.02</v>
      </c>
      <c r="F25">
        <v>0.1</v>
      </c>
      <c r="G25">
        <v>0.28999999999999998</v>
      </c>
      <c r="H25">
        <v>0.05</v>
      </c>
      <c r="I25">
        <v>0</v>
      </c>
      <c r="J25">
        <v>0.14000000000000001</v>
      </c>
      <c r="K25">
        <v>10</v>
      </c>
    </row>
    <row r="26" spans="1:11">
      <c r="A26">
        <v>2005</v>
      </c>
      <c r="B26">
        <v>1.17</v>
      </c>
      <c r="C26">
        <v>0.4</v>
      </c>
      <c r="D26">
        <v>0.42</v>
      </c>
      <c r="E26">
        <v>0.24</v>
      </c>
      <c r="F26">
        <v>0.17</v>
      </c>
      <c r="G26">
        <v>0.2</v>
      </c>
      <c r="H26">
        <v>0.09</v>
      </c>
      <c r="I26">
        <v>0.02</v>
      </c>
      <c r="J26">
        <v>0.03</v>
      </c>
      <c r="K26">
        <v>10</v>
      </c>
    </row>
    <row r="27" spans="1:11">
      <c r="A27">
        <v>2006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2007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2008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2009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2010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2011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2012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2013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2014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2015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2016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142F-E4FF-4508-A70B-41DED0F43014}">
  <dimension ref="A1:K44"/>
  <sheetViews>
    <sheetView topLeftCell="D1" workbookViewId="0">
      <selection activeCell="H6" sqref="H6:H44"/>
    </sheetView>
  </sheetViews>
  <sheetFormatPr baseColWidth="10" defaultColWidth="8.83203125" defaultRowHeight="15"/>
  <cols>
    <col min="4" max="4" width="28.5" customWidth="1"/>
    <col min="5" max="5" width="9.1640625" customWidth="1"/>
    <col min="6" max="6" width="26.5" customWidth="1"/>
    <col min="8" max="8" width="14.83203125" bestFit="1" customWidth="1"/>
    <col min="9" max="9" width="13.6640625" bestFit="1" customWidth="1"/>
  </cols>
  <sheetData>
    <row r="1" spans="1:11" ht="46.5" customHeight="1">
      <c r="A1" t="s">
        <v>39</v>
      </c>
      <c r="B1" t="s">
        <v>40</v>
      </c>
      <c r="D1" s="11" t="s">
        <v>112</v>
      </c>
      <c r="F1" s="11" t="s">
        <v>113</v>
      </c>
      <c r="G1" t="s">
        <v>39</v>
      </c>
      <c r="H1" t="s">
        <v>108</v>
      </c>
      <c r="I1" t="s">
        <v>109</v>
      </c>
      <c r="J1" t="s">
        <v>110</v>
      </c>
      <c r="K1" t="s">
        <v>111</v>
      </c>
    </row>
    <row r="2" spans="1:11">
      <c r="A2">
        <v>1981</v>
      </c>
      <c r="B2">
        <v>0.43</v>
      </c>
      <c r="C2">
        <v>0.4</v>
      </c>
      <c r="G2">
        <v>1976</v>
      </c>
      <c r="H2">
        <v>0.34399999999999997</v>
      </c>
      <c r="I2">
        <v>4.2000000000000003E-2</v>
      </c>
      <c r="J2">
        <v>0.23599999999999999</v>
      </c>
      <c r="K2">
        <v>0.45200000000000001</v>
      </c>
    </row>
    <row r="3" spans="1:11">
      <c r="A3">
        <v>1982</v>
      </c>
      <c r="B3">
        <v>0.34</v>
      </c>
      <c r="C3">
        <v>0.4</v>
      </c>
      <c r="G3">
        <v>1977</v>
      </c>
      <c r="H3">
        <v>0.64100000000000001</v>
      </c>
      <c r="I3">
        <v>6.2E-2</v>
      </c>
      <c r="J3">
        <v>0.50800000000000001</v>
      </c>
      <c r="K3">
        <v>0.77400000000000002</v>
      </c>
    </row>
    <row r="4" spans="1:11">
      <c r="A4">
        <v>1983</v>
      </c>
      <c r="B4">
        <v>0.37</v>
      </c>
      <c r="C4">
        <v>0.4</v>
      </c>
      <c r="G4">
        <v>1978</v>
      </c>
      <c r="H4">
        <v>0.36599999999999999</v>
      </c>
      <c r="I4">
        <v>5.7000000000000002E-2</v>
      </c>
      <c r="J4">
        <v>0.23499999999999999</v>
      </c>
      <c r="K4">
        <v>0.498</v>
      </c>
    </row>
    <row r="5" spans="1:11">
      <c r="A5">
        <v>1984</v>
      </c>
      <c r="B5">
        <v>0.23</v>
      </c>
      <c r="C5">
        <v>0.4</v>
      </c>
      <c r="G5">
        <v>1979</v>
      </c>
      <c r="H5">
        <v>0.50700000000000001</v>
      </c>
      <c r="I5">
        <v>0.06</v>
      </c>
      <c r="J5">
        <v>0.36599999999999999</v>
      </c>
      <c r="K5">
        <v>0.64800000000000002</v>
      </c>
    </row>
    <row r="6" spans="1:11">
      <c r="A6">
        <v>1985</v>
      </c>
      <c r="B6">
        <v>0.32</v>
      </c>
      <c r="C6">
        <v>0.4</v>
      </c>
      <c r="G6">
        <v>1980</v>
      </c>
      <c r="H6">
        <v>0.432</v>
      </c>
      <c r="I6">
        <v>5.7000000000000002E-2</v>
      </c>
      <c r="J6">
        <v>0.30599999999999999</v>
      </c>
      <c r="K6">
        <v>0.55900000000000005</v>
      </c>
    </row>
    <row r="7" spans="1:11">
      <c r="A7">
        <v>1986</v>
      </c>
      <c r="B7">
        <v>0.34</v>
      </c>
      <c r="C7">
        <v>0.4</v>
      </c>
      <c r="G7">
        <v>1981</v>
      </c>
      <c r="H7">
        <v>0.34</v>
      </c>
      <c r="I7">
        <v>5.6000000000000001E-2</v>
      </c>
      <c r="J7">
        <v>0.20799999999999999</v>
      </c>
      <c r="K7">
        <v>0.47099999999999997</v>
      </c>
    </row>
    <row r="8" spans="1:11">
      <c r="A8">
        <v>1987</v>
      </c>
      <c r="B8">
        <v>0.33</v>
      </c>
      <c r="C8">
        <v>0.4</v>
      </c>
      <c r="G8">
        <v>1982</v>
      </c>
      <c r="H8">
        <v>0.37</v>
      </c>
      <c r="I8">
        <v>5.5E-2</v>
      </c>
      <c r="J8">
        <v>0.246</v>
      </c>
      <c r="K8">
        <v>0.49399999999999999</v>
      </c>
    </row>
    <row r="9" spans="1:11">
      <c r="A9">
        <v>1988</v>
      </c>
      <c r="B9">
        <v>0.27</v>
      </c>
      <c r="C9">
        <v>0.4</v>
      </c>
      <c r="G9">
        <v>1983</v>
      </c>
      <c r="H9">
        <v>0.23100000000000001</v>
      </c>
      <c r="I9">
        <v>2.7E-2</v>
      </c>
      <c r="J9">
        <v>0.17599999999999999</v>
      </c>
      <c r="K9">
        <v>0.28699999999999998</v>
      </c>
    </row>
    <row r="10" spans="1:11">
      <c r="A10">
        <v>1989</v>
      </c>
      <c r="B10">
        <v>0.18</v>
      </c>
      <c r="C10">
        <v>0.4</v>
      </c>
      <c r="G10">
        <v>1984</v>
      </c>
      <c r="H10">
        <v>0.32300000000000001</v>
      </c>
      <c r="I10">
        <v>3.5999999999999997E-2</v>
      </c>
      <c r="J10">
        <v>0.248</v>
      </c>
      <c r="K10">
        <v>0.39900000000000002</v>
      </c>
    </row>
    <row r="11" spans="1:11">
      <c r="A11">
        <v>1990</v>
      </c>
      <c r="B11">
        <v>0.42</v>
      </c>
      <c r="C11">
        <v>0.4</v>
      </c>
      <c r="G11">
        <v>1985</v>
      </c>
      <c r="H11">
        <v>0.33500000000000002</v>
      </c>
      <c r="I11">
        <v>3.9E-2</v>
      </c>
      <c r="J11">
        <v>0.254</v>
      </c>
      <c r="K11">
        <v>0.41499999999999998</v>
      </c>
    </row>
    <row r="12" spans="1:11">
      <c r="A12">
        <v>1991</v>
      </c>
      <c r="B12">
        <v>0.33</v>
      </c>
      <c r="C12">
        <v>0.4</v>
      </c>
      <c r="G12">
        <v>1986</v>
      </c>
      <c r="H12">
        <v>0.32500000000000001</v>
      </c>
      <c r="I12">
        <v>3.9E-2</v>
      </c>
      <c r="J12">
        <v>0.24399999999999999</v>
      </c>
      <c r="K12">
        <v>0.40600000000000003</v>
      </c>
    </row>
    <row r="13" spans="1:11">
      <c r="A13">
        <v>1992</v>
      </c>
      <c r="B13">
        <v>0.27</v>
      </c>
      <c r="C13">
        <v>0.4</v>
      </c>
      <c r="G13">
        <v>1987</v>
      </c>
      <c r="H13">
        <v>0.27400000000000002</v>
      </c>
      <c r="I13">
        <v>3.2000000000000001E-2</v>
      </c>
      <c r="J13">
        <v>0.20799999999999999</v>
      </c>
      <c r="K13">
        <v>0.34</v>
      </c>
    </row>
    <row r="14" spans="1:11">
      <c r="A14">
        <v>1993</v>
      </c>
      <c r="B14">
        <v>0.28999999999999998</v>
      </c>
      <c r="C14">
        <v>0.4</v>
      </c>
      <c r="G14">
        <v>1988</v>
      </c>
      <c r="H14">
        <v>0.184</v>
      </c>
      <c r="I14">
        <v>2.4E-2</v>
      </c>
      <c r="J14">
        <v>0.13300000000000001</v>
      </c>
      <c r="K14">
        <v>0.23400000000000001</v>
      </c>
    </row>
    <row r="15" spans="1:11">
      <c r="A15">
        <v>1994</v>
      </c>
      <c r="B15">
        <v>7.0000000000000007E-2</v>
      </c>
      <c r="C15">
        <v>0.4</v>
      </c>
      <c r="G15">
        <v>1989</v>
      </c>
      <c r="H15">
        <v>0.42099999999999999</v>
      </c>
      <c r="I15">
        <v>4.5999999999999999E-2</v>
      </c>
      <c r="J15">
        <v>0.32500000000000001</v>
      </c>
      <c r="K15">
        <v>0.51800000000000002</v>
      </c>
    </row>
    <row r="16" spans="1:11">
      <c r="A16">
        <v>1995</v>
      </c>
      <c r="B16">
        <v>0.15</v>
      </c>
      <c r="C16">
        <v>0.4</v>
      </c>
      <c r="G16">
        <v>1990</v>
      </c>
      <c r="H16">
        <v>0.32500000000000001</v>
      </c>
      <c r="I16">
        <v>3.7999999999999999E-2</v>
      </c>
      <c r="J16">
        <v>0.247</v>
      </c>
      <c r="K16">
        <v>0.40200000000000002</v>
      </c>
    </row>
    <row r="17" spans="1:11">
      <c r="A17">
        <v>1996</v>
      </c>
      <c r="B17">
        <v>0.15</v>
      </c>
      <c r="C17">
        <v>0.4</v>
      </c>
      <c r="G17">
        <v>1991</v>
      </c>
      <c r="H17">
        <v>0.26700000000000002</v>
      </c>
      <c r="I17">
        <v>3.7999999999999999E-2</v>
      </c>
      <c r="J17">
        <v>0.188</v>
      </c>
      <c r="K17">
        <v>0.34599999999999997</v>
      </c>
    </row>
    <row r="18" spans="1:11">
      <c r="A18">
        <v>1997</v>
      </c>
      <c r="B18">
        <v>0.22</v>
      </c>
      <c r="C18">
        <v>0.4</v>
      </c>
      <c r="G18">
        <v>1992</v>
      </c>
      <c r="H18">
        <v>0.29399999999999998</v>
      </c>
      <c r="I18">
        <v>4.7E-2</v>
      </c>
      <c r="J18">
        <v>0.19600000000000001</v>
      </c>
      <c r="K18">
        <v>0.39200000000000002</v>
      </c>
    </row>
    <row r="19" spans="1:11">
      <c r="A19">
        <v>1998</v>
      </c>
      <c r="B19">
        <v>0.39</v>
      </c>
      <c r="C19">
        <v>0.4</v>
      </c>
      <c r="G19">
        <v>1993</v>
      </c>
      <c r="H19">
        <v>6.7000000000000004E-2</v>
      </c>
      <c r="I19">
        <v>8.9999999999999993E-3</v>
      </c>
      <c r="J19">
        <v>4.7E-2</v>
      </c>
      <c r="K19">
        <v>8.5999999999999993E-2</v>
      </c>
    </row>
    <row r="20" spans="1:11">
      <c r="A20">
        <v>1999</v>
      </c>
      <c r="B20">
        <v>0.17</v>
      </c>
      <c r="C20">
        <v>0.4</v>
      </c>
      <c r="G20">
        <v>1994</v>
      </c>
      <c r="H20">
        <v>0.14799999999999999</v>
      </c>
      <c r="I20">
        <v>1.9E-2</v>
      </c>
      <c r="J20">
        <v>0.108</v>
      </c>
      <c r="K20">
        <v>0.188</v>
      </c>
    </row>
    <row r="21" spans="1:11">
      <c r="A21">
        <v>2000</v>
      </c>
      <c r="B21">
        <v>0.2</v>
      </c>
      <c r="C21">
        <v>0.4</v>
      </c>
      <c r="G21">
        <v>1995</v>
      </c>
      <c r="H21">
        <v>0.154</v>
      </c>
      <c r="I21">
        <v>2.3E-2</v>
      </c>
      <c r="J21">
        <v>0.107</v>
      </c>
      <c r="K21">
        <v>0.20100000000000001</v>
      </c>
    </row>
    <row r="22" spans="1:11">
      <c r="A22">
        <v>2001</v>
      </c>
      <c r="B22">
        <v>0.35</v>
      </c>
      <c r="C22">
        <v>0.4</v>
      </c>
      <c r="G22">
        <v>1996</v>
      </c>
      <c r="H22">
        <v>0.221</v>
      </c>
      <c r="I22">
        <v>2.7E-2</v>
      </c>
      <c r="J22">
        <v>0.16500000000000001</v>
      </c>
      <c r="K22">
        <v>0.27700000000000002</v>
      </c>
    </row>
    <row r="23" spans="1:11">
      <c r="A23">
        <v>2002</v>
      </c>
      <c r="B23">
        <v>0.21</v>
      </c>
      <c r="C23">
        <v>0.4</v>
      </c>
      <c r="G23">
        <v>1997</v>
      </c>
      <c r="H23">
        <v>0.39200000000000002</v>
      </c>
      <c r="I23">
        <v>5.2999999999999999E-2</v>
      </c>
      <c r="J23">
        <v>0.27800000000000002</v>
      </c>
      <c r="K23">
        <v>0.50600000000000001</v>
      </c>
    </row>
    <row r="24" spans="1:11">
      <c r="A24">
        <v>2003</v>
      </c>
      <c r="B24">
        <v>0.1</v>
      </c>
      <c r="C24">
        <v>0.4</v>
      </c>
      <c r="G24">
        <v>1998</v>
      </c>
      <c r="H24">
        <v>0.16500000000000001</v>
      </c>
      <c r="I24">
        <v>2.9000000000000001E-2</v>
      </c>
      <c r="J24">
        <v>0.104</v>
      </c>
      <c r="K24">
        <v>0.22600000000000001</v>
      </c>
    </row>
    <row r="25" spans="1:11">
      <c r="A25">
        <v>2004</v>
      </c>
      <c r="B25">
        <v>0.2</v>
      </c>
      <c r="C25">
        <v>0.4</v>
      </c>
      <c r="G25">
        <v>1999</v>
      </c>
      <c r="H25">
        <v>0.20100000000000001</v>
      </c>
      <c r="I25">
        <v>2.8000000000000001E-2</v>
      </c>
      <c r="J25">
        <v>0.14299999999999999</v>
      </c>
      <c r="K25">
        <v>0.25800000000000001</v>
      </c>
    </row>
    <row r="26" spans="1:11">
      <c r="A26">
        <v>2005</v>
      </c>
      <c r="B26">
        <v>0.1</v>
      </c>
      <c r="C26">
        <v>0.4</v>
      </c>
      <c r="G26">
        <v>2000</v>
      </c>
      <c r="H26">
        <v>0.34699999999999998</v>
      </c>
      <c r="I26">
        <v>4.2999999999999997E-2</v>
      </c>
      <c r="J26">
        <v>0.25800000000000001</v>
      </c>
      <c r="K26">
        <v>0.435</v>
      </c>
    </row>
    <row r="27" spans="1:11">
      <c r="A27">
        <v>2006</v>
      </c>
      <c r="B27">
        <v>0.08</v>
      </c>
      <c r="C27">
        <v>0.4</v>
      </c>
      <c r="G27">
        <v>2001</v>
      </c>
      <c r="H27">
        <v>0.214</v>
      </c>
      <c r="I27">
        <v>2.8000000000000001E-2</v>
      </c>
      <c r="J27">
        <v>0.157</v>
      </c>
      <c r="K27">
        <v>0.27200000000000002</v>
      </c>
    </row>
    <row r="28" spans="1:11">
      <c r="A28">
        <v>2007</v>
      </c>
      <c r="B28">
        <v>0.16</v>
      </c>
      <c r="C28">
        <v>0.4</v>
      </c>
      <c r="G28">
        <v>2002</v>
      </c>
      <c r="H28">
        <v>0.1</v>
      </c>
      <c r="I28">
        <v>1.0999999999999999E-2</v>
      </c>
      <c r="J28">
        <v>7.6999999999999999E-2</v>
      </c>
      <c r="K28">
        <v>0.122</v>
      </c>
    </row>
    <row r="29" spans="1:11">
      <c r="A29">
        <v>2008</v>
      </c>
      <c r="B29">
        <v>0.17</v>
      </c>
      <c r="C29">
        <v>0.4</v>
      </c>
      <c r="G29">
        <v>2003</v>
      </c>
      <c r="H29">
        <v>0.19700000000000001</v>
      </c>
      <c r="I29">
        <v>3.2000000000000001E-2</v>
      </c>
      <c r="J29">
        <v>0.128</v>
      </c>
      <c r="K29">
        <v>0.26700000000000002</v>
      </c>
    </row>
    <row r="30" spans="1:11">
      <c r="A30">
        <v>2009</v>
      </c>
      <c r="B30">
        <v>0.09</v>
      </c>
      <c r="C30">
        <v>0.4</v>
      </c>
      <c r="G30">
        <v>2004</v>
      </c>
      <c r="H30">
        <v>9.5000000000000001E-2</v>
      </c>
      <c r="I30">
        <v>1.2E-2</v>
      </c>
      <c r="J30">
        <v>7.0000000000000007E-2</v>
      </c>
      <c r="K30">
        <v>0.12</v>
      </c>
    </row>
    <row r="31" spans="1:11">
      <c r="A31">
        <v>2010</v>
      </c>
      <c r="B31">
        <v>0.08</v>
      </c>
      <c r="C31">
        <v>0.4</v>
      </c>
      <c r="G31">
        <v>2005</v>
      </c>
      <c r="H31">
        <v>7.4999999999999997E-2</v>
      </c>
      <c r="I31">
        <v>0.01</v>
      </c>
      <c r="J31">
        <v>5.3999999999999999E-2</v>
      </c>
      <c r="K31">
        <v>9.6000000000000002E-2</v>
      </c>
    </row>
    <row r="32" spans="1:11">
      <c r="A32">
        <v>2011</v>
      </c>
      <c r="B32">
        <v>0.09</v>
      </c>
      <c r="C32">
        <v>0.4</v>
      </c>
      <c r="G32">
        <v>2006</v>
      </c>
      <c r="H32">
        <v>0.16400000000000001</v>
      </c>
      <c r="I32">
        <v>1.7999999999999999E-2</v>
      </c>
      <c r="J32">
        <v>0.126</v>
      </c>
      <c r="K32">
        <v>0.20200000000000001</v>
      </c>
    </row>
    <row r="33" spans="1:11">
      <c r="A33">
        <v>2012</v>
      </c>
      <c r="B33">
        <v>0.25</v>
      </c>
      <c r="C33">
        <v>0.4</v>
      </c>
      <c r="G33">
        <v>2007</v>
      </c>
      <c r="H33">
        <v>0.16700000000000001</v>
      </c>
      <c r="I33">
        <v>2.1000000000000001E-2</v>
      </c>
      <c r="J33">
        <v>0.125</v>
      </c>
      <c r="K33">
        <v>0.21</v>
      </c>
    </row>
    <row r="34" spans="1:11">
      <c r="A34">
        <v>2013</v>
      </c>
      <c r="B34">
        <v>0.14000000000000001</v>
      </c>
      <c r="C34">
        <v>0.4</v>
      </c>
      <c r="G34">
        <v>2008</v>
      </c>
      <c r="H34">
        <v>9.1999999999999998E-2</v>
      </c>
      <c r="I34">
        <v>1.0999999999999999E-2</v>
      </c>
      <c r="J34">
        <v>6.9000000000000006E-2</v>
      </c>
      <c r="K34">
        <v>0.115</v>
      </c>
    </row>
    <row r="35" spans="1:11">
      <c r="A35">
        <v>2014</v>
      </c>
      <c r="B35">
        <v>0.25</v>
      </c>
      <c r="C35">
        <v>0.4</v>
      </c>
      <c r="G35">
        <v>2009</v>
      </c>
      <c r="H35">
        <v>8.3000000000000004E-2</v>
      </c>
      <c r="I35">
        <v>1.2999999999999999E-2</v>
      </c>
      <c r="J35">
        <v>5.6000000000000001E-2</v>
      </c>
      <c r="K35">
        <v>0.109</v>
      </c>
    </row>
    <row r="36" spans="1:11">
      <c r="A36">
        <v>2015</v>
      </c>
      <c r="B36">
        <v>0.186</v>
      </c>
      <c r="C36">
        <v>0.4</v>
      </c>
      <c r="G36">
        <v>2010</v>
      </c>
      <c r="H36">
        <v>9.1999999999999998E-2</v>
      </c>
      <c r="I36">
        <v>1.4E-2</v>
      </c>
      <c r="J36">
        <v>6.3E-2</v>
      </c>
      <c r="K36">
        <v>0.122</v>
      </c>
    </row>
    <row r="37" spans="1:11">
      <c r="A37">
        <v>2016</v>
      </c>
      <c r="B37">
        <v>0.127</v>
      </c>
      <c r="C37">
        <v>0.4</v>
      </c>
      <c r="G37">
        <v>2011</v>
      </c>
      <c r="H37">
        <v>0.247</v>
      </c>
      <c r="I37">
        <v>2.5999999999999999E-2</v>
      </c>
      <c r="J37">
        <v>0.19400000000000001</v>
      </c>
      <c r="K37">
        <v>0.30099999999999999</v>
      </c>
    </row>
    <row r="38" spans="1:11">
      <c r="G38">
        <v>2012</v>
      </c>
      <c r="H38">
        <v>0.13500000000000001</v>
      </c>
      <c r="I38">
        <v>1.4E-2</v>
      </c>
      <c r="J38">
        <v>0.106</v>
      </c>
      <c r="K38">
        <v>0.16300000000000001</v>
      </c>
    </row>
    <row r="39" spans="1:11">
      <c r="G39">
        <v>2013</v>
      </c>
      <c r="H39">
        <v>0.25</v>
      </c>
      <c r="I39">
        <v>2.5000000000000001E-2</v>
      </c>
      <c r="J39">
        <v>0.19800000000000001</v>
      </c>
      <c r="K39">
        <v>0.30199999999999999</v>
      </c>
    </row>
    <row r="40" spans="1:11">
      <c r="G40">
        <v>2014</v>
      </c>
      <c r="H40">
        <v>0.186</v>
      </c>
      <c r="I40">
        <v>2.8000000000000001E-2</v>
      </c>
      <c r="J40">
        <v>0.13</v>
      </c>
      <c r="K40">
        <v>0.24199999999999999</v>
      </c>
    </row>
    <row r="41" spans="1:11">
      <c r="G41">
        <v>2015</v>
      </c>
      <c r="H41">
        <v>0.127</v>
      </c>
      <c r="I41">
        <v>1.7999999999999999E-2</v>
      </c>
      <c r="J41">
        <v>0.09</v>
      </c>
      <c r="K41">
        <v>0.16300000000000001</v>
      </c>
    </row>
    <row r="42" spans="1:11">
      <c r="G42">
        <v>2016</v>
      </c>
      <c r="H42">
        <v>0.187</v>
      </c>
      <c r="I42">
        <v>0.02</v>
      </c>
      <c r="J42">
        <v>0.14599999999999999</v>
      </c>
      <c r="K42">
        <v>0.22800000000000001</v>
      </c>
    </row>
    <row r="43" spans="1:11">
      <c r="G43">
        <v>2017</v>
      </c>
      <c r="H43">
        <v>0.29099999999999998</v>
      </c>
      <c r="I43">
        <v>0.05</v>
      </c>
      <c r="J43">
        <v>0.182</v>
      </c>
      <c r="K43">
        <v>0.4</v>
      </c>
    </row>
    <row r="44" spans="1:11">
      <c r="G44">
        <v>2018</v>
      </c>
      <c r="H44">
        <v>0.111</v>
      </c>
      <c r="I44">
        <v>2.1000000000000001E-2</v>
      </c>
      <c r="J44">
        <v>6.5000000000000002E-2</v>
      </c>
      <c r="K44">
        <v>0.156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F35F-D97D-42FA-BA8D-CA7106064D98}">
  <dimension ref="A1:E37"/>
  <sheetViews>
    <sheetView workbookViewId="0">
      <selection activeCell="B2" sqref="B2:B37"/>
    </sheetView>
  </sheetViews>
  <sheetFormatPr baseColWidth="10" defaultColWidth="8.83203125" defaultRowHeight="15"/>
  <sheetData>
    <row r="1" spans="1:5">
      <c r="A1" t="s">
        <v>39</v>
      </c>
      <c r="B1" t="s">
        <v>40</v>
      </c>
      <c r="E1" t="s">
        <v>49</v>
      </c>
    </row>
    <row r="2" spans="1:5">
      <c r="A2">
        <v>1981</v>
      </c>
      <c r="B2">
        <v>0</v>
      </c>
      <c r="C2">
        <v>0.4</v>
      </c>
    </row>
    <row r="3" spans="1:5">
      <c r="A3">
        <v>1982</v>
      </c>
      <c r="B3">
        <v>0</v>
      </c>
      <c r="C3">
        <v>0.4</v>
      </c>
    </row>
    <row r="4" spans="1:5">
      <c r="A4">
        <v>1983</v>
      </c>
      <c r="B4">
        <v>0</v>
      </c>
      <c r="C4">
        <v>0.4</v>
      </c>
    </row>
    <row r="5" spans="1:5">
      <c r="A5">
        <v>1984</v>
      </c>
      <c r="B5">
        <v>0</v>
      </c>
      <c r="C5">
        <v>0.4</v>
      </c>
    </row>
    <row r="6" spans="1:5">
      <c r="A6">
        <v>1985</v>
      </c>
      <c r="B6">
        <v>0</v>
      </c>
      <c r="C6">
        <v>0.4</v>
      </c>
    </row>
    <row r="7" spans="1:5">
      <c r="A7">
        <v>1986</v>
      </c>
      <c r="B7">
        <v>0</v>
      </c>
      <c r="C7">
        <v>0.4</v>
      </c>
    </row>
    <row r="8" spans="1:5">
      <c r="A8">
        <v>1987</v>
      </c>
      <c r="B8">
        <v>0</v>
      </c>
      <c r="C8">
        <v>0.4</v>
      </c>
    </row>
    <row r="9" spans="1:5">
      <c r="A9">
        <v>1988</v>
      </c>
      <c r="B9">
        <v>0</v>
      </c>
      <c r="C9">
        <v>0.4</v>
      </c>
    </row>
    <row r="10" spans="1:5">
      <c r="A10">
        <v>1989</v>
      </c>
      <c r="B10">
        <v>15.46</v>
      </c>
      <c r="C10">
        <v>0.4</v>
      </c>
    </row>
    <row r="11" spans="1:5">
      <c r="A11">
        <v>1990</v>
      </c>
      <c r="B11">
        <v>1.9</v>
      </c>
      <c r="C11">
        <v>0.4</v>
      </c>
    </row>
    <row r="12" spans="1:5">
      <c r="A12">
        <v>1991</v>
      </c>
      <c r="B12">
        <v>2.85</v>
      </c>
      <c r="C12">
        <v>0.4</v>
      </c>
    </row>
    <row r="13" spans="1:5">
      <c r="A13">
        <v>1992</v>
      </c>
      <c r="B13">
        <v>5.23</v>
      </c>
      <c r="C13">
        <v>0.4</v>
      </c>
    </row>
    <row r="14" spans="1:5">
      <c r="A14">
        <v>1993</v>
      </c>
      <c r="B14">
        <v>11.9</v>
      </c>
      <c r="C14">
        <v>0.4</v>
      </c>
    </row>
    <row r="15" spans="1:5">
      <c r="A15">
        <v>1994</v>
      </c>
      <c r="B15">
        <v>5.61</v>
      </c>
      <c r="C15">
        <v>0.4</v>
      </c>
    </row>
    <row r="16" spans="1:5">
      <c r="A16">
        <v>1995</v>
      </c>
      <c r="B16">
        <v>14.23</v>
      </c>
      <c r="C16">
        <v>0.4</v>
      </c>
    </row>
    <row r="17" spans="1:3">
      <c r="A17">
        <v>1996</v>
      </c>
      <c r="B17">
        <v>10.1</v>
      </c>
      <c r="C17">
        <v>0.4</v>
      </c>
    </row>
    <row r="18" spans="1:3">
      <c r="A18">
        <v>1997</v>
      </c>
      <c r="B18">
        <v>19.22</v>
      </c>
      <c r="C18">
        <v>0.4</v>
      </c>
    </row>
    <row r="19" spans="1:3">
      <c r="A19">
        <v>1998</v>
      </c>
      <c r="B19">
        <v>7.47</v>
      </c>
      <c r="C19">
        <v>0.4</v>
      </c>
    </row>
    <row r="20" spans="1:3">
      <c r="A20">
        <v>1999</v>
      </c>
      <c r="B20">
        <v>9.24</v>
      </c>
      <c r="C20">
        <v>0.4</v>
      </c>
    </row>
    <row r="21" spans="1:3">
      <c r="A21">
        <v>2000</v>
      </c>
      <c r="B21">
        <v>8.6999999999999993</v>
      </c>
      <c r="C21">
        <v>0.4</v>
      </c>
    </row>
    <row r="22" spans="1:3">
      <c r="A22">
        <v>2001</v>
      </c>
      <c r="B22">
        <v>4.33</v>
      </c>
      <c r="C22">
        <v>0.4</v>
      </c>
    </row>
    <row r="23" spans="1:3">
      <c r="A23">
        <v>2002</v>
      </c>
      <c r="B23">
        <v>1.34</v>
      </c>
      <c r="C23">
        <v>0.4</v>
      </c>
    </row>
    <row r="24" spans="1:3">
      <c r="A24">
        <v>2003</v>
      </c>
      <c r="B24">
        <v>3.06</v>
      </c>
      <c r="C24">
        <v>0.4</v>
      </c>
    </row>
    <row r="25" spans="1:3">
      <c r="A25">
        <v>2004</v>
      </c>
      <c r="B25">
        <v>8.07</v>
      </c>
      <c r="C25">
        <v>0.4</v>
      </c>
    </row>
    <row r="26" spans="1:3">
      <c r="A26">
        <v>2005</v>
      </c>
      <c r="B26">
        <v>10.96</v>
      </c>
      <c r="C26">
        <v>0.4</v>
      </c>
    </row>
    <row r="27" spans="1:3">
      <c r="A27">
        <v>2006</v>
      </c>
      <c r="B27">
        <v>5.63</v>
      </c>
      <c r="C27">
        <v>0.4</v>
      </c>
    </row>
    <row r="28" spans="1:3">
      <c r="A28">
        <v>2007</v>
      </c>
      <c r="B28">
        <v>0.93</v>
      </c>
      <c r="C28">
        <v>0.4</v>
      </c>
    </row>
    <row r="29" spans="1:3">
      <c r="A29">
        <v>2008</v>
      </c>
      <c r="B29">
        <v>4.7300000000000004</v>
      </c>
      <c r="C29">
        <v>0.4</v>
      </c>
    </row>
    <row r="30" spans="1:3">
      <c r="A30">
        <v>2009</v>
      </c>
      <c r="B30">
        <v>1.97</v>
      </c>
      <c r="C30">
        <v>0.4</v>
      </c>
    </row>
    <row r="31" spans="1:3">
      <c r="A31">
        <v>2010</v>
      </c>
      <c r="B31">
        <v>0.78</v>
      </c>
      <c r="C31">
        <v>0.4</v>
      </c>
    </row>
    <row r="32" spans="1:3">
      <c r="A32">
        <v>2011</v>
      </c>
      <c r="B32">
        <v>0.96</v>
      </c>
      <c r="C32">
        <v>0.4</v>
      </c>
    </row>
    <row r="33" spans="1:3">
      <c r="A33">
        <v>2012</v>
      </c>
      <c r="B33">
        <v>1.1200000000000001</v>
      </c>
      <c r="C33">
        <v>0.4</v>
      </c>
    </row>
    <row r="34" spans="1:3">
      <c r="A34">
        <v>2013</v>
      </c>
      <c r="B34">
        <v>0.28999999999999998</v>
      </c>
      <c r="C34">
        <v>0.4</v>
      </c>
    </row>
    <row r="35" spans="1:3">
      <c r="A35">
        <v>2014</v>
      </c>
      <c r="B35">
        <v>0.27</v>
      </c>
      <c r="C35">
        <v>0.4</v>
      </c>
    </row>
    <row r="36" spans="1:3">
      <c r="A36">
        <v>2015</v>
      </c>
      <c r="B36">
        <v>0.47</v>
      </c>
      <c r="C36">
        <v>0.4</v>
      </c>
    </row>
    <row r="37" spans="1:3">
      <c r="A37">
        <v>2016</v>
      </c>
      <c r="B37">
        <v>0.64</v>
      </c>
      <c r="C37">
        <v>0.4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E271-C46A-407F-94CE-D4127A95A169}">
  <dimension ref="A1:E37"/>
  <sheetViews>
    <sheetView topLeftCell="H1" workbookViewId="0">
      <selection activeCell="B2" sqref="B2:B37"/>
    </sheetView>
  </sheetViews>
  <sheetFormatPr baseColWidth="10" defaultColWidth="8.83203125" defaultRowHeight="15"/>
  <sheetData>
    <row r="1" spans="1:5">
      <c r="A1" t="s">
        <v>39</v>
      </c>
      <c r="B1" t="s">
        <v>40</v>
      </c>
      <c r="E1" t="s">
        <v>49</v>
      </c>
    </row>
    <row r="2" spans="1:5">
      <c r="A2">
        <v>1981</v>
      </c>
      <c r="B2">
        <v>-999</v>
      </c>
      <c r="C2">
        <v>0.4</v>
      </c>
    </row>
    <row r="3" spans="1:5">
      <c r="A3">
        <v>1982</v>
      </c>
      <c r="B3">
        <v>-999</v>
      </c>
      <c r="C3">
        <v>0.4</v>
      </c>
    </row>
    <row r="4" spans="1:5">
      <c r="A4">
        <v>1983</v>
      </c>
      <c r="B4">
        <v>-999</v>
      </c>
      <c r="C4">
        <v>0.4</v>
      </c>
    </row>
    <row r="5" spans="1:5">
      <c r="A5">
        <v>1984</v>
      </c>
      <c r="B5">
        <v>-999</v>
      </c>
      <c r="C5">
        <v>0.4</v>
      </c>
    </row>
    <row r="6" spans="1:5">
      <c r="A6">
        <v>1985</v>
      </c>
      <c r="B6">
        <v>-999</v>
      </c>
      <c r="C6">
        <v>0.4</v>
      </c>
    </row>
    <row r="7" spans="1:5">
      <c r="A7">
        <v>1986</v>
      </c>
      <c r="B7">
        <v>-999</v>
      </c>
      <c r="C7">
        <v>0.4</v>
      </c>
    </row>
    <row r="8" spans="1:5">
      <c r="A8">
        <v>1987</v>
      </c>
      <c r="B8">
        <v>29</v>
      </c>
      <c r="C8">
        <v>0.4</v>
      </c>
    </row>
    <row r="9" spans="1:5">
      <c r="A9">
        <v>1988</v>
      </c>
      <c r="B9">
        <v>11.6</v>
      </c>
      <c r="C9">
        <v>0.4</v>
      </c>
    </row>
    <row r="10" spans="1:5">
      <c r="A10">
        <v>1989</v>
      </c>
      <c r="B10">
        <v>9.19</v>
      </c>
      <c r="C10">
        <v>0.4</v>
      </c>
    </row>
    <row r="11" spans="1:5">
      <c r="A11">
        <v>1990</v>
      </c>
      <c r="B11">
        <v>18.920000000000002</v>
      </c>
      <c r="C11">
        <v>0.4</v>
      </c>
    </row>
    <row r="12" spans="1:5">
      <c r="A12">
        <v>1991</v>
      </c>
      <c r="B12">
        <v>21.48</v>
      </c>
      <c r="C12">
        <v>0.4</v>
      </c>
    </row>
    <row r="13" spans="1:5">
      <c r="A13">
        <v>1992</v>
      </c>
      <c r="B13">
        <v>12.19</v>
      </c>
      <c r="C13">
        <v>0.4</v>
      </c>
    </row>
    <row r="14" spans="1:5">
      <c r="A14">
        <v>1993</v>
      </c>
      <c r="B14">
        <v>33.33</v>
      </c>
      <c r="C14">
        <v>0.4</v>
      </c>
    </row>
    <row r="15" spans="1:5">
      <c r="A15">
        <v>1994</v>
      </c>
      <c r="B15">
        <v>5.29</v>
      </c>
      <c r="C15">
        <v>0.4</v>
      </c>
    </row>
    <row r="16" spans="1:5">
      <c r="A16">
        <v>1995</v>
      </c>
      <c r="B16">
        <v>2.52</v>
      </c>
      <c r="C16">
        <v>0.4</v>
      </c>
    </row>
    <row r="17" spans="1:3">
      <c r="A17">
        <v>1996</v>
      </c>
      <c r="B17">
        <v>5.64</v>
      </c>
      <c r="C17">
        <v>0.4</v>
      </c>
    </row>
    <row r="18" spans="1:3">
      <c r="A18">
        <v>1997</v>
      </c>
      <c r="B18">
        <v>6.22</v>
      </c>
      <c r="C18">
        <v>0.4</v>
      </c>
    </row>
    <row r="19" spans="1:3">
      <c r="A19">
        <v>1998</v>
      </c>
      <c r="B19">
        <v>4.7</v>
      </c>
      <c r="C19">
        <v>0.4</v>
      </c>
    </row>
    <row r="20" spans="1:3">
      <c r="A20">
        <v>1999</v>
      </c>
      <c r="B20">
        <v>2.56</v>
      </c>
      <c r="C20">
        <v>0.4</v>
      </c>
    </row>
    <row r="21" spans="1:3">
      <c r="A21">
        <v>2000</v>
      </c>
      <c r="B21">
        <v>14.97</v>
      </c>
      <c r="C21">
        <v>0.4</v>
      </c>
    </row>
    <row r="22" spans="1:3">
      <c r="A22">
        <v>2001</v>
      </c>
      <c r="B22">
        <v>53</v>
      </c>
      <c r="C22">
        <v>0.4</v>
      </c>
    </row>
    <row r="23" spans="1:3">
      <c r="A23">
        <v>2002</v>
      </c>
      <c r="B23">
        <v>13.73</v>
      </c>
      <c r="C23">
        <v>0.4</v>
      </c>
    </row>
    <row r="24" spans="1:3">
      <c r="A24">
        <v>2003</v>
      </c>
      <c r="B24">
        <v>18.12</v>
      </c>
      <c r="C24">
        <v>0.4</v>
      </c>
    </row>
    <row r="25" spans="1:3">
      <c r="A25">
        <v>2004</v>
      </c>
      <c r="B25">
        <v>31.22</v>
      </c>
      <c r="C25">
        <v>0.4</v>
      </c>
    </row>
    <row r="26" spans="1:3">
      <c r="A26">
        <v>2005</v>
      </c>
      <c r="B26">
        <v>18.72</v>
      </c>
      <c r="C26">
        <v>0.4</v>
      </c>
    </row>
    <row r="27" spans="1:3">
      <c r="A27">
        <v>2006</v>
      </c>
      <c r="B27">
        <v>5.28</v>
      </c>
      <c r="C27">
        <v>0.4</v>
      </c>
    </row>
    <row r="28" spans="1:3">
      <c r="A28">
        <v>2007</v>
      </c>
      <c r="B28">
        <v>12.72</v>
      </c>
      <c r="C28">
        <v>0.4</v>
      </c>
    </row>
    <row r="29" spans="1:3">
      <c r="A29">
        <v>2008</v>
      </c>
      <c r="B29">
        <v>14.17</v>
      </c>
      <c r="C29">
        <v>0.4</v>
      </c>
    </row>
    <row r="30" spans="1:3">
      <c r="A30">
        <v>2009</v>
      </c>
      <c r="B30">
        <v>11.65</v>
      </c>
      <c r="C30">
        <v>0.4</v>
      </c>
    </row>
    <row r="31" spans="1:3">
      <c r="A31">
        <v>2010</v>
      </c>
      <c r="B31">
        <v>10.77</v>
      </c>
      <c r="C31">
        <v>0.4</v>
      </c>
    </row>
    <row r="32" spans="1:3">
      <c r="A32">
        <v>2011</v>
      </c>
      <c r="B32">
        <v>1.85</v>
      </c>
      <c r="C32">
        <v>0.4</v>
      </c>
    </row>
    <row r="33" spans="1:3">
      <c r="A33">
        <v>2012</v>
      </c>
      <c r="B33">
        <v>4.76</v>
      </c>
      <c r="C33">
        <v>0.4</v>
      </c>
    </row>
    <row r="34" spans="1:3">
      <c r="A34">
        <v>2013</v>
      </c>
      <c r="B34">
        <v>5.27</v>
      </c>
      <c r="C34">
        <v>0.4</v>
      </c>
    </row>
    <row r="35" spans="1:3">
      <c r="A35">
        <v>2014</v>
      </c>
      <c r="B35">
        <v>3.27</v>
      </c>
      <c r="C35">
        <v>0.4</v>
      </c>
    </row>
    <row r="36" spans="1:3">
      <c r="A36">
        <v>2015</v>
      </c>
      <c r="B36">
        <v>0</v>
      </c>
      <c r="C36">
        <v>0</v>
      </c>
    </row>
    <row r="37" spans="1:3">
      <c r="A37">
        <v>2016</v>
      </c>
      <c r="B37">
        <v>0</v>
      </c>
      <c r="C3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F78D-C888-4BD1-8B29-41FA8BAE31C2}">
  <dimension ref="A1:AI37"/>
  <sheetViews>
    <sheetView workbookViewId="0">
      <selection activeCell="AI7" sqref="AI7"/>
    </sheetView>
  </sheetViews>
  <sheetFormatPr baseColWidth="10" defaultColWidth="8.83203125" defaultRowHeight="15"/>
  <cols>
    <col min="24" max="24" width="21.1640625" bestFit="1" customWidth="1"/>
    <col min="25" max="25" width="5" bestFit="1" customWidth="1"/>
    <col min="30" max="30" width="24.83203125" bestFit="1" customWidth="1"/>
  </cols>
  <sheetData>
    <row r="1" spans="1:35">
      <c r="A1" t="s">
        <v>39</v>
      </c>
      <c r="B1" t="s">
        <v>40</v>
      </c>
      <c r="E1" t="s">
        <v>48</v>
      </c>
      <c r="O1" t="s">
        <v>39</v>
      </c>
      <c r="P1">
        <v>0</v>
      </c>
      <c r="Q1">
        <v>1</v>
      </c>
      <c r="R1" t="s">
        <v>46</v>
      </c>
      <c r="S1" t="s">
        <v>40</v>
      </c>
      <c r="X1" t="s">
        <v>114</v>
      </c>
      <c r="Y1" t="s">
        <v>39</v>
      </c>
      <c r="Z1" t="s">
        <v>115</v>
      </c>
      <c r="AA1" t="s">
        <v>116</v>
      </c>
      <c r="AB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</row>
    <row r="2" spans="1:35">
      <c r="A2">
        <v>1981</v>
      </c>
      <c r="B2">
        <v>-999</v>
      </c>
      <c r="C2">
        <v>0</v>
      </c>
      <c r="E2" t="s">
        <v>50</v>
      </c>
      <c r="O2">
        <v>1985</v>
      </c>
      <c r="P2">
        <v>1.52</v>
      </c>
      <c r="Q2">
        <v>3.05</v>
      </c>
      <c r="R2">
        <v>0.3</v>
      </c>
      <c r="S2">
        <v>4.87</v>
      </c>
      <c r="T2">
        <v>-999</v>
      </c>
      <c r="Y2" s="13">
        <v>1984</v>
      </c>
      <c r="Z2">
        <v>1</v>
      </c>
      <c r="AA2">
        <v>197</v>
      </c>
      <c r="AB2" s="14">
        <v>5.076142131979695E-3</v>
      </c>
      <c r="AE2">
        <v>1987</v>
      </c>
      <c r="AF2">
        <v>5.8540145985401457</v>
      </c>
      <c r="AG2">
        <v>3.3107344632768361</v>
      </c>
      <c r="AH2">
        <v>0.1271186440677966</v>
      </c>
      <c r="AI2">
        <v>2.6638418079096047</v>
      </c>
    </row>
    <row r="3" spans="1:35">
      <c r="A3">
        <v>1982</v>
      </c>
      <c r="B3">
        <v>-999</v>
      </c>
      <c r="C3">
        <v>0</v>
      </c>
      <c r="E3" t="s">
        <v>51</v>
      </c>
      <c r="O3">
        <v>1986</v>
      </c>
      <c r="T3">
        <v>1.52</v>
      </c>
      <c r="U3">
        <v>1.52</v>
      </c>
      <c r="V3">
        <f>P2+Q2</f>
        <v>4.57</v>
      </c>
      <c r="Y3" s="13">
        <v>1985</v>
      </c>
      <c r="Z3">
        <v>0</v>
      </c>
      <c r="AA3">
        <v>96</v>
      </c>
      <c r="AB3" s="14">
        <v>0</v>
      </c>
      <c r="AE3">
        <v>1988</v>
      </c>
      <c r="AF3">
        <v>3.3037037037037038</v>
      </c>
      <c r="AG3">
        <v>2.563380281690141</v>
      </c>
      <c r="AH3">
        <v>0.30751173708920188</v>
      </c>
      <c r="AI3">
        <v>1.4694835680751173</v>
      </c>
    </row>
    <row r="4" spans="1:35">
      <c r="A4">
        <v>1983</v>
      </c>
      <c r="B4">
        <v>-999</v>
      </c>
      <c r="C4">
        <v>0</v>
      </c>
      <c r="O4">
        <v>1987</v>
      </c>
      <c r="P4">
        <v>2.67</v>
      </c>
      <c r="Q4">
        <v>3.31</v>
      </c>
      <c r="R4">
        <v>0.12</v>
      </c>
      <c r="S4">
        <v>6.1</v>
      </c>
      <c r="T4">
        <v>-999</v>
      </c>
      <c r="V4">
        <f t="shared" ref="V4:V25" si="0">P3+Q3</f>
        <v>0</v>
      </c>
      <c r="Y4" s="13">
        <v>1986</v>
      </c>
      <c r="Z4">
        <v>976</v>
      </c>
      <c r="AA4">
        <v>147</v>
      </c>
      <c r="AB4" s="14">
        <v>6.6394557823129254</v>
      </c>
      <c r="AE4">
        <v>1989</v>
      </c>
      <c r="AF4">
        <v>34.555555555555557</v>
      </c>
      <c r="AG4">
        <v>5.5261904761904761</v>
      </c>
      <c r="AH4">
        <v>0.36666666666666664</v>
      </c>
      <c r="AI4">
        <v>11.197619047619048</v>
      </c>
    </row>
    <row r="5" spans="1:35">
      <c r="A5">
        <v>1984</v>
      </c>
      <c r="B5">
        <v>-999</v>
      </c>
      <c r="C5">
        <v>0</v>
      </c>
      <c r="O5">
        <v>1988</v>
      </c>
      <c r="P5">
        <v>1.47</v>
      </c>
      <c r="Q5">
        <v>2.57</v>
      </c>
      <c r="R5">
        <v>0.31</v>
      </c>
      <c r="S5">
        <v>4.34</v>
      </c>
      <c r="T5">
        <v>5.85</v>
      </c>
      <c r="U5">
        <v>2.67</v>
      </c>
      <c r="V5">
        <f t="shared" si="0"/>
        <v>5.98</v>
      </c>
      <c r="Y5" s="13">
        <v>1987</v>
      </c>
      <c r="Z5">
        <v>913</v>
      </c>
      <c r="AA5">
        <v>189</v>
      </c>
      <c r="AB5" s="14">
        <v>4.8306878306878307</v>
      </c>
      <c r="AE5">
        <v>1990</v>
      </c>
      <c r="AF5">
        <v>17.756944444444443</v>
      </c>
      <c r="AG5">
        <v>3.3976744186046512</v>
      </c>
      <c r="AH5">
        <v>0.25348837209302327</v>
      </c>
      <c r="AI5">
        <v>8.713953488372093</v>
      </c>
    </row>
    <row r="6" spans="1:35">
      <c r="A6">
        <v>1985</v>
      </c>
      <c r="B6">
        <v>-999</v>
      </c>
      <c r="C6">
        <v>0</v>
      </c>
      <c r="O6">
        <v>1989</v>
      </c>
      <c r="P6">
        <v>11.2</v>
      </c>
      <c r="Q6">
        <v>5.54</v>
      </c>
      <c r="R6">
        <v>0.35</v>
      </c>
      <c r="S6">
        <v>17.09</v>
      </c>
      <c r="T6">
        <v>3.3</v>
      </c>
      <c r="U6">
        <v>1.47</v>
      </c>
      <c r="V6">
        <f t="shared" si="0"/>
        <v>4.04</v>
      </c>
      <c r="Y6" s="13">
        <v>1988</v>
      </c>
      <c r="Z6">
        <v>3220</v>
      </c>
      <c r="AA6">
        <v>195</v>
      </c>
      <c r="AB6" s="14">
        <v>16.512820512820515</v>
      </c>
      <c r="AE6">
        <v>1991</v>
      </c>
      <c r="AF6">
        <v>30.277777777777779</v>
      </c>
      <c r="AG6">
        <v>6.3090452261306531</v>
      </c>
      <c r="AH6">
        <v>0.59296482412060303</v>
      </c>
      <c r="AI6">
        <v>14.766331658291458</v>
      </c>
    </row>
    <row r="7" spans="1:35">
      <c r="A7">
        <v>1986</v>
      </c>
      <c r="B7">
        <v>1.52</v>
      </c>
      <c r="C7">
        <v>0.4</v>
      </c>
      <c r="O7">
        <v>1990</v>
      </c>
      <c r="P7">
        <v>8.73</v>
      </c>
      <c r="Q7">
        <v>3.44</v>
      </c>
      <c r="R7">
        <v>0.26</v>
      </c>
      <c r="S7">
        <v>12.43</v>
      </c>
      <c r="T7">
        <v>34.56</v>
      </c>
      <c r="U7">
        <v>11.2</v>
      </c>
      <c r="V7">
        <f t="shared" si="0"/>
        <v>16.739999999999998</v>
      </c>
      <c r="Y7" s="13">
        <v>1989</v>
      </c>
      <c r="Z7">
        <v>423</v>
      </c>
      <c r="AA7">
        <v>147</v>
      </c>
      <c r="AB7" s="14">
        <v>2.8775510204081631</v>
      </c>
      <c r="AE7">
        <v>1992</v>
      </c>
      <c r="AF7">
        <v>178.64788732394365</v>
      </c>
      <c r="AG7">
        <v>2.0316301703163018</v>
      </c>
      <c r="AH7">
        <v>0.21167883211678831</v>
      </c>
    </row>
    <row r="8" spans="1:35">
      <c r="A8">
        <v>1987</v>
      </c>
      <c r="B8">
        <v>-999</v>
      </c>
      <c r="C8">
        <v>0</v>
      </c>
      <c r="O8">
        <v>1991</v>
      </c>
      <c r="P8">
        <v>14.72</v>
      </c>
      <c r="Q8">
        <v>6.35</v>
      </c>
      <c r="R8">
        <v>0.59</v>
      </c>
      <c r="S8">
        <v>21.67</v>
      </c>
      <c r="T8">
        <v>17.760000000000002</v>
      </c>
      <c r="U8">
        <v>8.73</v>
      </c>
      <c r="V8">
        <f t="shared" si="0"/>
        <v>12.17</v>
      </c>
      <c r="Y8" s="13">
        <v>1990</v>
      </c>
      <c r="Z8">
        <v>1430</v>
      </c>
      <c r="AA8">
        <v>130</v>
      </c>
      <c r="AB8" s="14">
        <v>11</v>
      </c>
      <c r="AE8">
        <v>1993</v>
      </c>
      <c r="AF8">
        <v>37.986111111111114</v>
      </c>
      <c r="AG8">
        <v>14.082125603864734</v>
      </c>
      <c r="AH8">
        <v>0.13043478260869565</v>
      </c>
      <c r="AI8">
        <v>17.132850241545892</v>
      </c>
    </row>
    <row r="9" spans="1:35">
      <c r="A9">
        <v>1988</v>
      </c>
      <c r="B9">
        <v>5.85</v>
      </c>
      <c r="C9">
        <v>0.4</v>
      </c>
      <c r="O9">
        <v>1992</v>
      </c>
      <c r="P9">
        <v>76.87</v>
      </c>
      <c r="Q9">
        <v>2.04</v>
      </c>
      <c r="R9">
        <v>0.2</v>
      </c>
      <c r="S9">
        <v>79.12</v>
      </c>
      <c r="T9">
        <v>30.28</v>
      </c>
      <c r="U9">
        <v>14.72</v>
      </c>
      <c r="V9">
        <f t="shared" si="0"/>
        <v>21.07</v>
      </c>
      <c r="Y9" s="13">
        <v>1991</v>
      </c>
      <c r="Z9">
        <v>2577</v>
      </c>
      <c r="AA9">
        <v>117</v>
      </c>
      <c r="AB9" s="14">
        <v>22.025641025641026</v>
      </c>
      <c r="AE9">
        <v>1994</v>
      </c>
      <c r="AF9">
        <v>30.64179104477612</v>
      </c>
      <c r="AG9">
        <v>6.9649532710280377</v>
      </c>
      <c r="AH9">
        <v>0.32710280373831774</v>
      </c>
      <c r="AI9">
        <v>14.91822429906542</v>
      </c>
    </row>
    <row r="10" spans="1:35">
      <c r="A10">
        <v>1989</v>
      </c>
      <c r="B10">
        <v>3.3</v>
      </c>
      <c r="C10">
        <v>0.4</v>
      </c>
      <c r="O10">
        <v>1993</v>
      </c>
      <c r="P10">
        <v>17.100000000000001</v>
      </c>
      <c r="Q10">
        <v>14.12</v>
      </c>
      <c r="R10">
        <v>0.12</v>
      </c>
      <c r="S10">
        <v>31.35</v>
      </c>
      <c r="T10">
        <v>178.65</v>
      </c>
      <c r="U10">
        <v>76.87</v>
      </c>
      <c r="V10">
        <f t="shared" si="0"/>
        <v>78.910000000000011</v>
      </c>
      <c r="Y10" s="13">
        <v>1992</v>
      </c>
      <c r="Z10">
        <v>3180</v>
      </c>
      <c r="AA10">
        <v>108</v>
      </c>
      <c r="AB10" s="14">
        <v>29.444444444444443</v>
      </c>
      <c r="AE10">
        <v>1995</v>
      </c>
      <c r="AF10">
        <v>10.588235294117647</v>
      </c>
      <c r="AG10">
        <v>3.8377659574468086</v>
      </c>
      <c r="AH10">
        <v>0.27925531914893614</v>
      </c>
      <c r="AI10">
        <v>4.0930851063829783</v>
      </c>
    </row>
    <row r="11" spans="1:35">
      <c r="A11">
        <v>1990</v>
      </c>
      <c r="B11">
        <v>34.56</v>
      </c>
      <c r="C11">
        <v>0.4</v>
      </c>
      <c r="O11">
        <v>1994</v>
      </c>
      <c r="P11">
        <v>14.93</v>
      </c>
      <c r="Q11">
        <v>6.96</v>
      </c>
      <c r="R11">
        <v>0.32</v>
      </c>
      <c r="S11">
        <v>22.21</v>
      </c>
      <c r="T11">
        <v>37.99</v>
      </c>
      <c r="U11">
        <v>17.100000000000001</v>
      </c>
      <c r="V11">
        <f t="shared" si="0"/>
        <v>31.22</v>
      </c>
      <c r="Y11" s="13">
        <v>1993</v>
      </c>
      <c r="Z11">
        <v>2130</v>
      </c>
      <c r="AA11">
        <v>120</v>
      </c>
      <c r="AB11" s="14">
        <v>17.75</v>
      </c>
      <c r="AE11">
        <v>1996</v>
      </c>
      <c r="AF11">
        <v>38.917910447761194</v>
      </c>
      <c r="AG11">
        <v>2.8606356968215159</v>
      </c>
      <c r="AH11">
        <v>0.15158924205378974</v>
      </c>
      <c r="AI11">
        <v>16.222493887530561</v>
      </c>
    </row>
    <row r="12" spans="1:35">
      <c r="A12">
        <v>1991</v>
      </c>
      <c r="B12">
        <v>17.760000000000002</v>
      </c>
      <c r="C12">
        <v>0.4</v>
      </c>
      <c r="O12">
        <v>1995</v>
      </c>
      <c r="P12">
        <v>4.0999999999999996</v>
      </c>
      <c r="Q12">
        <v>3.84</v>
      </c>
      <c r="R12">
        <v>0.27</v>
      </c>
      <c r="S12">
        <v>8.2100000000000009</v>
      </c>
      <c r="T12">
        <v>30.64</v>
      </c>
      <c r="U12">
        <v>14.93</v>
      </c>
      <c r="V12">
        <f t="shared" si="0"/>
        <v>21.89</v>
      </c>
      <c r="Y12" s="13">
        <v>1994</v>
      </c>
      <c r="Z12">
        <v>2220</v>
      </c>
      <c r="AA12">
        <v>133</v>
      </c>
      <c r="AB12" s="14">
        <v>16.69172932330827</v>
      </c>
      <c r="AE12">
        <v>1997</v>
      </c>
      <c r="AF12">
        <v>8.6086956521739122</v>
      </c>
      <c r="AG12">
        <v>6.4591029023746698</v>
      </c>
      <c r="AH12">
        <v>0.11609498680738786</v>
      </c>
      <c r="AI12">
        <v>4.4063324538258577</v>
      </c>
    </row>
    <row r="13" spans="1:35">
      <c r="A13">
        <v>1992</v>
      </c>
      <c r="B13">
        <v>30.28</v>
      </c>
      <c r="C13">
        <v>0.4</v>
      </c>
      <c r="O13">
        <v>1996</v>
      </c>
      <c r="P13">
        <v>16.25</v>
      </c>
      <c r="Q13">
        <v>2.84</v>
      </c>
      <c r="R13">
        <v>0.15</v>
      </c>
      <c r="S13">
        <v>19.23</v>
      </c>
      <c r="T13">
        <v>10.59</v>
      </c>
      <c r="U13">
        <v>4.0999999999999996</v>
      </c>
      <c r="V13">
        <f t="shared" si="0"/>
        <v>7.9399999999999995</v>
      </c>
      <c r="Y13" s="13">
        <v>1995</v>
      </c>
      <c r="Z13">
        <v>1615</v>
      </c>
      <c r="AA13">
        <v>69</v>
      </c>
      <c r="AB13" s="14">
        <v>23.405797101449274</v>
      </c>
      <c r="AE13">
        <v>1998</v>
      </c>
      <c r="AF13">
        <v>7.2624113475177303</v>
      </c>
      <c r="AG13">
        <v>3.792405063291139</v>
      </c>
      <c r="AH13">
        <v>0.28860759493670884</v>
      </c>
      <c r="AI13">
        <v>3.1139240506329116</v>
      </c>
    </row>
    <row r="14" spans="1:35">
      <c r="A14">
        <v>1993</v>
      </c>
      <c r="B14">
        <v>178.65</v>
      </c>
      <c r="C14">
        <v>0.4</v>
      </c>
      <c r="O14">
        <v>1997</v>
      </c>
      <c r="P14">
        <v>4.42</v>
      </c>
      <c r="Q14">
        <v>6.45</v>
      </c>
      <c r="R14">
        <v>0.11</v>
      </c>
      <c r="S14">
        <v>10.98</v>
      </c>
      <c r="T14">
        <v>38.92</v>
      </c>
      <c r="U14">
        <v>16.25</v>
      </c>
      <c r="V14">
        <f t="shared" si="0"/>
        <v>19.09</v>
      </c>
      <c r="Y14" s="13">
        <v>1996</v>
      </c>
      <c r="Z14">
        <v>993</v>
      </c>
      <c r="AA14">
        <v>97</v>
      </c>
      <c r="AB14" s="14">
        <v>10.237113402061855</v>
      </c>
      <c r="AE14">
        <v>1999</v>
      </c>
      <c r="AF14">
        <v>18.880281690140844</v>
      </c>
      <c r="AG14">
        <v>3.2450000000000001</v>
      </c>
      <c r="AH14">
        <v>0.22</v>
      </c>
      <c r="AI14">
        <v>7.52</v>
      </c>
    </row>
    <row r="15" spans="1:35">
      <c r="A15">
        <v>1994</v>
      </c>
      <c r="B15">
        <v>37.99</v>
      </c>
      <c r="C15">
        <v>0.4</v>
      </c>
      <c r="O15">
        <v>1998</v>
      </c>
      <c r="P15">
        <v>3.11</v>
      </c>
      <c r="Q15">
        <v>3.8</v>
      </c>
      <c r="R15">
        <v>0.28999999999999998</v>
      </c>
      <c r="S15">
        <v>7.19</v>
      </c>
      <c r="T15">
        <v>8.61</v>
      </c>
      <c r="U15">
        <v>4.42</v>
      </c>
      <c r="V15">
        <f t="shared" si="0"/>
        <v>10.870000000000001</v>
      </c>
      <c r="Y15" s="13">
        <v>1997</v>
      </c>
      <c r="Z15">
        <v>463</v>
      </c>
      <c r="AA15">
        <v>91</v>
      </c>
      <c r="AB15" s="14">
        <v>5.0879120879120876</v>
      </c>
      <c r="AE15">
        <v>2000</v>
      </c>
      <c r="AF15">
        <v>1.6484375</v>
      </c>
      <c r="AG15">
        <v>1.5533055390113162</v>
      </c>
      <c r="AH15">
        <v>0.15485407980941035</v>
      </c>
      <c r="AI15">
        <v>0.90053603335318644</v>
      </c>
    </row>
    <row r="16" spans="1:35">
      <c r="A16">
        <v>1995</v>
      </c>
      <c r="B16">
        <v>30.64</v>
      </c>
      <c r="C16">
        <v>0.4</v>
      </c>
      <c r="O16">
        <v>1999</v>
      </c>
      <c r="P16">
        <v>7.52</v>
      </c>
      <c r="Q16">
        <v>3.25</v>
      </c>
      <c r="R16">
        <v>0.22</v>
      </c>
      <c r="S16">
        <v>10.99</v>
      </c>
      <c r="T16">
        <v>7.26</v>
      </c>
      <c r="U16">
        <v>3.11</v>
      </c>
      <c r="V16">
        <f t="shared" si="0"/>
        <v>6.91</v>
      </c>
      <c r="Y16" s="13">
        <v>1998</v>
      </c>
      <c r="Z16">
        <v>1591</v>
      </c>
      <c r="AA16">
        <v>92</v>
      </c>
      <c r="AB16" s="14">
        <v>17.293478260869566</v>
      </c>
      <c r="AE16">
        <v>2001</v>
      </c>
      <c r="AF16">
        <v>5.0802919708029197</v>
      </c>
      <c r="AG16">
        <v>5.51566265060241</v>
      </c>
      <c r="AH16">
        <v>0.17349397590361446</v>
      </c>
      <c r="AI16">
        <v>2.2891566265060241</v>
      </c>
    </row>
    <row r="17" spans="1:35">
      <c r="A17">
        <v>1996</v>
      </c>
      <c r="B17">
        <v>10.59</v>
      </c>
      <c r="C17">
        <v>0.4</v>
      </c>
      <c r="O17">
        <v>2000</v>
      </c>
      <c r="P17">
        <v>0.9</v>
      </c>
      <c r="Q17">
        <v>1.56</v>
      </c>
      <c r="R17">
        <v>0.15</v>
      </c>
      <c r="S17">
        <v>2.61</v>
      </c>
      <c r="T17">
        <v>18.88</v>
      </c>
      <c r="U17">
        <v>7.52</v>
      </c>
      <c r="V17">
        <f t="shared" si="0"/>
        <v>10.77</v>
      </c>
      <c r="Y17" s="13">
        <v>1999</v>
      </c>
      <c r="Z17">
        <v>2217</v>
      </c>
      <c r="AA17">
        <v>119</v>
      </c>
      <c r="AB17" s="14">
        <v>18.630252100840337</v>
      </c>
      <c r="AE17">
        <v>2002</v>
      </c>
      <c r="AF17">
        <v>9.7222222222222224E-2</v>
      </c>
      <c r="AG17">
        <v>0.16867469879518071</v>
      </c>
      <c r="AH17">
        <v>0.19036144578313252</v>
      </c>
      <c r="AI17">
        <v>6.5060240963855417E-2</v>
      </c>
    </row>
    <row r="18" spans="1:35">
      <c r="A18">
        <v>1997</v>
      </c>
      <c r="B18">
        <v>38.92</v>
      </c>
      <c r="C18">
        <v>0.4</v>
      </c>
      <c r="O18">
        <v>2001</v>
      </c>
      <c r="P18">
        <v>2.31</v>
      </c>
      <c r="Q18">
        <v>5.52</v>
      </c>
      <c r="R18">
        <v>0.17</v>
      </c>
      <c r="S18">
        <v>8</v>
      </c>
      <c r="T18">
        <v>1.65</v>
      </c>
      <c r="U18">
        <v>0.9</v>
      </c>
      <c r="V18">
        <f t="shared" si="0"/>
        <v>2.46</v>
      </c>
      <c r="Y18" s="13">
        <v>2000</v>
      </c>
      <c r="Z18">
        <v>4774</v>
      </c>
      <c r="AA18">
        <v>154</v>
      </c>
      <c r="AB18" s="14">
        <v>31</v>
      </c>
      <c r="AE18">
        <v>2003</v>
      </c>
      <c r="AF18">
        <v>2.0625</v>
      </c>
      <c r="AG18">
        <v>0.44387755102040816</v>
      </c>
      <c r="AH18">
        <v>9.6938775510204078E-2</v>
      </c>
      <c r="AI18">
        <v>0.86479591836734693</v>
      </c>
    </row>
    <row r="19" spans="1:35">
      <c r="A19">
        <v>1998</v>
      </c>
      <c r="B19">
        <v>8.61</v>
      </c>
      <c r="C19">
        <v>0.4</v>
      </c>
      <c r="O19">
        <v>2002</v>
      </c>
      <c r="P19">
        <v>7.0000000000000007E-2</v>
      </c>
      <c r="Q19">
        <v>0.17</v>
      </c>
      <c r="R19">
        <v>0.19</v>
      </c>
      <c r="S19">
        <v>0.42</v>
      </c>
      <c r="T19">
        <v>5.08</v>
      </c>
      <c r="U19">
        <v>2.31</v>
      </c>
      <c r="V19">
        <f t="shared" si="0"/>
        <v>7.83</v>
      </c>
      <c r="Y19" s="13">
        <v>2001</v>
      </c>
      <c r="Z19">
        <v>3322</v>
      </c>
      <c r="AA19">
        <v>189</v>
      </c>
      <c r="AB19" s="14">
        <v>17.576719576719576</v>
      </c>
      <c r="AE19">
        <v>2004</v>
      </c>
      <c r="AF19">
        <v>0.79166666666666663</v>
      </c>
      <c r="AG19">
        <v>5.3872549019607847</v>
      </c>
      <c r="AH19">
        <v>0.10294117647058823</v>
      </c>
      <c r="AI19">
        <v>0.50735294117647056</v>
      </c>
    </row>
    <row r="20" spans="1:35">
      <c r="A20">
        <v>1999</v>
      </c>
      <c r="B20">
        <v>7.26</v>
      </c>
      <c r="C20">
        <v>0.4</v>
      </c>
      <c r="O20">
        <v>2003</v>
      </c>
      <c r="P20">
        <v>0.86</v>
      </c>
      <c r="Q20">
        <v>0.45</v>
      </c>
      <c r="R20">
        <v>0.09</v>
      </c>
      <c r="S20">
        <v>1.41</v>
      </c>
      <c r="T20">
        <v>0.1</v>
      </c>
      <c r="U20">
        <v>7.0000000000000007E-2</v>
      </c>
      <c r="V20">
        <f t="shared" si="0"/>
        <v>0.24000000000000002</v>
      </c>
      <c r="Y20" s="13">
        <v>2002</v>
      </c>
      <c r="Z20">
        <v>3228</v>
      </c>
      <c r="AA20">
        <v>181</v>
      </c>
      <c r="AB20" s="14">
        <v>17.834254143646408</v>
      </c>
      <c r="AE20">
        <v>2005</v>
      </c>
      <c r="AF20">
        <v>6.3157894736842106</v>
      </c>
      <c r="AG20">
        <v>4.415300546448087</v>
      </c>
      <c r="AH20">
        <v>0.26775956284153007</v>
      </c>
      <c r="AI20">
        <v>4.0327868852459012</v>
      </c>
    </row>
    <row r="21" spans="1:35">
      <c r="A21">
        <v>2000</v>
      </c>
      <c r="B21">
        <v>18.88</v>
      </c>
      <c r="C21">
        <v>0.4</v>
      </c>
      <c r="O21">
        <v>2004</v>
      </c>
      <c r="P21">
        <v>0.5</v>
      </c>
      <c r="Q21">
        <v>5.38</v>
      </c>
      <c r="R21">
        <v>0.11</v>
      </c>
      <c r="S21">
        <v>6</v>
      </c>
      <c r="T21">
        <v>2.0499999999999998</v>
      </c>
      <c r="U21">
        <v>0.86</v>
      </c>
      <c r="V21">
        <f t="shared" si="0"/>
        <v>1.31</v>
      </c>
      <c r="Y21" s="13">
        <v>2003</v>
      </c>
      <c r="Z21">
        <v>8698</v>
      </c>
      <c r="AA21">
        <v>210</v>
      </c>
      <c r="AB21" s="14">
        <v>41.419047619047618</v>
      </c>
      <c r="AE21">
        <v>2006</v>
      </c>
      <c r="AF21">
        <v>1.3333333333333333</v>
      </c>
      <c r="AG21">
        <v>0.54365079365079361</v>
      </c>
      <c r="AH21">
        <v>8.3333333333333329E-2</v>
      </c>
      <c r="AI21">
        <v>0.38492063492063494</v>
      </c>
    </row>
    <row r="22" spans="1:35">
      <c r="A22">
        <v>2001</v>
      </c>
      <c r="B22">
        <v>1.65</v>
      </c>
      <c r="C22">
        <v>0.4</v>
      </c>
      <c r="O22">
        <v>2005</v>
      </c>
      <c r="T22">
        <v>0.8</v>
      </c>
      <c r="U22">
        <v>0.5</v>
      </c>
      <c r="V22">
        <f t="shared" si="0"/>
        <v>5.88</v>
      </c>
      <c r="Y22" s="13">
        <v>2004</v>
      </c>
      <c r="Z22">
        <v>2757</v>
      </c>
      <c r="AA22">
        <v>193</v>
      </c>
      <c r="AB22" s="14">
        <v>14.284974093264248</v>
      </c>
      <c r="AE22">
        <v>2007</v>
      </c>
      <c r="AF22">
        <v>2.7013888888888888</v>
      </c>
      <c r="AG22">
        <v>0.11609498680738786</v>
      </c>
      <c r="AH22">
        <v>3.1662269129287601E-2</v>
      </c>
      <c r="AI22">
        <v>1.1134564643799472</v>
      </c>
    </row>
    <row r="23" spans="1:35">
      <c r="A23">
        <v>2002</v>
      </c>
      <c r="B23">
        <v>5.08</v>
      </c>
      <c r="C23">
        <v>0.4</v>
      </c>
      <c r="O23">
        <v>2006</v>
      </c>
      <c r="T23">
        <v>6.32</v>
      </c>
      <c r="V23">
        <f t="shared" si="0"/>
        <v>0</v>
      </c>
      <c r="Y23" s="13">
        <v>2005</v>
      </c>
      <c r="Z23">
        <v>2839</v>
      </c>
      <c r="AA23">
        <v>174</v>
      </c>
      <c r="AB23" s="14">
        <v>16.316091954022987</v>
      </c>
      <c r="AE23">
        <v>2008</v>
      </c>
      <c r="AF23" t="s">
        <v>124</v>
      </c>
      <c r="AG23">
        <v>1.1461988304093567</v>
      </c>
      <c r="AH23">
        <v>1.1695906432748537E-2</v>
      </c>
      <c r="AI23">
        <v>3.5087719298245612E-2</v>
      </c>
    </row>
    <row r="24" spans="1:35">
      <c r="A24">
        <v>2003</v>
      </c>
      <c r="B24">
        <v>0.1</v>
      </c>
      <c r="C24">
        <v>0.4</v>
      </c>
      <c r="O24">
        <v>2007</v>
      </c>
      <c r="P24">
        <v>1.1100000000000001</v>
      </c>
      <c r="Q24">
        <v>0.11</v>
      </c>
      <c r="R24">
        <v>0.04</v>
      </c>
      <c r="S24">
        <v>1.26</v>
      </c>
      <c r="T24">
        <v>1.31</v>
      </c>
      <c r="V24">
        <f t="shared" si="0"/>
        <v>0</v>
      </c>
      <c r="Y24" s="13">
        <v>2006</v>
      </c>
      <c r="Z24">
        <v>2671</v>
      </c>
      <c r="AA24">
        <v>185</v>
      </c>
      <c r="AB24" s="14">
        <v>14.437837837837838</v>
      </c>
      <c r="AE24">
        <v>2009</v>
      </c>
      <c r="AF24">
        <v>1.4965034965034965</v>
      </c>
      <c r="AG24">
        <v>0.75392670157068065</v>
      </c>
      <c r="AH24">
        <v>0.24607329842931938</v>
      </c>
      <c r="AI24">
        <v>0.67277486910994766</v>
      </c>
    </row>
    <row r="25" spans="1:35">
      <c r="A25">
        <v>2004</v>
      </c>
      <c r="B25">
        <v>2.0499999999999998</v>
      </c>
      <c r="C25">
        <v>0.4</v>
      </c>
      <c r="T25">
        <v>2.69</v>
      </c>
      <c r="U25">
        <v>1.1100000000000001</v>
      </c>
      <c r="V25">
        <f t="shared" si="0"/>
        <v>1.2200000000000002</v>
      </c>
      <c r="Y25" s="13">
        <v>2007</v>
      </c>
      <c r="Z25">
        <v>1208</v>
      </c>
      <c r="AA25">
        <v>212</v>
      </c>
      <c r="AB25" s="14">
        <v>5.6981132075471699</v>
      </c>
      <c r="AE25">
        <v>2010</v>
      </c>
      <c r="AF25">
        <v>1.3916083916083917</v>
      </c>
      <c r="AG25">
        <v>1.911764705882353</v>
      </c>
      <c r="AH25">
        <v>5.5555555555555552E-2</v>
      </c>
      <c r="AI25">
        <v>0.65032679738562094</v>
      </c>
    </row>
    <row r="26" spans="1:35">
      <c r="A26">
        <v>2005</v>
      </c>
      <c r="B26">
        <v>0.8</v>
      </c>
      <c r="C26">
        <v>0.4</v>
      </c>
      <c r="Y26" s="13">
        <v>2008</v>
      </c>
      <c r="Z26">
        <v>856</v>
      </c>
      <c r="AA26">
        <v>209</v>
      </c>
      <c r="AB26" s="14">
        <v>4.0956937799043063</v>
      </c>
      <c r="AE26">
        <v>2011</v>
      </c>
      <c r="AF26">
        <v>3.8161764705882355</v>
      </c>
      <c r="AG26">
        <v>0.55584415584415581</v>
      </c>
      <c r="AH26">
        <v>0.15584415584415584</v>
      </c>
      <c r="AI26">
        <v>1.3818181818181818</v>
      </c>
    </row>
    <row r="27" spans="1:35">
      <c r="A27">
        <v>2006</v>
      </c>
      <c r="B27">
        <v>6.32</v>
      </c>
      <c r="C27">
        <v>0</v>
      </c>
      <c r="Y27" s="13">
        <v>2009</v>
      </c>
      <c r="Z27">
        <v>714</v>
      </c>
      <c r="AA27">
        <v>204</v>
      </c>
      <c r="AB27" s="14">
        <v>3.5</v>
      </c>
      <c r="AE27">
        <v>2012</v>
      </c>
      <c r="AF27">
        <v>0.34722222222222221</v>
      </c>
      <c r="AG27">
        <v>0.31794871794871793</v>
      </c>
      <c r="AH27">
        <v>5.8974358974358973E-2</v>
      </c>
      <c r="AI27">
        <v>0.13589743589743589</v>
      </c>
    </row>
    <row r="28" spans="1:35">
      <c r="A28">
        <v>2007</v>
      </c>
      <c r="B28">
        <v>1.31</v>
      </c>
      <c r="C28">
        <v>0</v>
      </c>
      <c r="Y28" s="13">
        <v>2010</v>
      </c>
      <c r="Z28">
        <v>526</v>
      </c>
      <c r="AA28">
        <v>195</v>
      </c>
      <c r="AB28" s="14">
        <v>2.6974358974358976</v>
      </c>
      <c r="AE28">
        <v>2013</v>
      </c>
      <c r="AF28">
        <v>0.13392857142857142</v>
      </c>
      <c r="AG28">
        <v>2.2222222222222223E-2</v>
      </c>
      <c r="AH28">
        <v>3.0555555555555555E-2</v>
      </c>
      <c r="AI28">
        <v>4.1666666666666664E-2</v>
      </c>
    </row>
    <row r="29" spans="1:35">
      <c r="A29">
        <v>2008</v>
      </c>
      <c r="B29">
        <v>2.69</v>
      </c>
      <c r="C29">
        <v>0.4</v>
      </c>
      <c r="Y29" s="13">
        <v>2011</v>
      </c>
      <c r="Z29">
        <v>377</v>
      </c>
      <c r="AA29">
        <v>212</v>
      </c>
      <c r="AB29" s="14">
        <v>1.7783018867924529</v>
      </c>
      <c r="AE29">
        <v>2014</v>
      </c>
      <c r="AF29">
        <v>0.18253968253968253</v>
      </c>
      <c r="AG29">
        <v>6.6137566137566134E-2</v>
      </c>
      <c r="AH29">
        <v>1.8518518518518517E-2</v>
      </c>
      <c r="AI29">
        <v>9.2592592592592587E-2</v>
      </c>
    </row>
    <row r="30" spans="1:35">
      <c r="A30">
        <v>2009</v>
      </c>
      <c r="B30">
        <v>-999</v>
      </c>
      <c r="C30">
        <v>0</v>
      </c>
      <c r="Y30" s="13">
        <v>2012</v>
      </c>
      <c r="Z30">
        <v>2455</v>
      </c>
      <c r="AA30">
        <v>208</v>
      </c>
      <c r="AB30" s="14">
        <v>11.802884615384615</v>
      </c>
      <c r="AE30">
        <v>2015</v>
      </c>
      <c r="AF30">
        <v>0.40425531914893614</v>
      </c>
      <c r="AG30">
        <v>1.1197771587743732</v>
      </c>
      <c r="AH30">
        <v>2.7855153203342618E-2</v>
      </c>
      <c r="AI30">
        <v>0.17548746518105848</v>
      </c>
    </row>
    <row r="31" spans="1:35">
      <c r="A31">
        <v>2010</v>
      </c>
      <c r="B31">
        <v>1.5</v>
      </c>
      <c r="C31">
        <v>0.4</v>
      </c>
      <c r="Y31" s="13">
        <v>2013</v>
      </c>
      <c r="Z31">
        <v>1574</v>
      </c>
      <c r="AA31">
        <v>207</v>
      </c>
      <c r="AB31" s="14">
        <v>7.6038647342995169</v>
      </c>
      <c r="AE31">
        <v>2016</v>
      </c>
      <c r="AF31">
        <v>6.1302681992337162E-2</v>
      </c>
      <c r="AG31">
        <v>2.8571428571428571E-2</v>
      </c>
      <c r="AH31">
        <v>5.1948051948051951E-2</v>
      </c>
      <c r="AI31">
        <v>2.0779220779220779E-2</v>
      </c>
    </row>
    <row r="32" spans="1:35">
      <c r="A32">
        <v>2011</v>
      </c>
      <c r="B32">
        <v>1.39</v>
      </c>
      <c r="C32">
        <v>0.4</v>
      </c>
      <c r="Y32" s="13">
        <v>2014</v>
      </c>
      <c r="Z32">
        <v>589</v>
      </c>
      <c r="AA32">
        <v>219</v>
      </c>
      <c r="AB32" s="14">
        <v>2.689497716894977</v>
      </c>
      <c r="AE32">
        <v>2017</v>
      </c>
      <c r="AF32">
        <v>5.5118110236220472E-2</v>
      </c>
      <c r="AG32">
        <v>9.181331293037491E-3</v>
      </c>
      <c r="AH32">
        <v>9.181331293037491E-3</v>
      </c>
      <c r="AI32">
        <v>2.754399387911247E-2</v>
      </c>
    </row>
    <row r="33" spans="1:35">
      <c r="A33">
        <v>2012</v>
      </c>
      <c r="B33">
        <v>3.85</v>
      </c>
      <c r="C33">
        <v>0.4</v>
      </c>
      <c r="Y33" s="13">
        <v>2015</v>
      </c>
      <c r="Z33">
        <v>1668</v>
      </c>
      <c r="AA33">
        <v>225</v>
      </c>
      <c r="AB33" s="14">
        <v>7.4133333333333331</v>
      </c>
      <c r="AE33">
        <v>2018</v>
      </c>
      <c r="AF33">
        <v>0.48335974643423141</v>
      </c>
      <c r="AG33">
        <v>0.12771780447012313</v>
      </c>
      <c r="AH33">
        <v>6.0818002128630059E-3</v>
      </c>
      <c r="AI33">
        <v>0.22198570776949972</v>
      </c>
    </row>
    <row r="34" spans="1:35">
      <c r="A34">
        <v>2013</v>
      </c>
      <c r="B34">
        <v>0.35</v>
      </c>
      <c r="C34">
        <v>0.4</v>
      </c>
      <c r="Y34" s="13">
        <v>2016</v>
      </c>
      <c r="Z34">
        <v>885</v>
      </c>
      <c r="AA34">
        <v>228</v>
      </c>
      <c r="AB34" s="14">
        <v>3.8815789473684212</v>
      </c>
    </row>
    <row r="35" spans="1:35">
      <c r="A35">
        <v>2014</v>
      </c>
      <c r="B35">
        <v>0.13</v>
      </c>
      <c r="C35">
        <v>0.4</v>
      </c>
      <c r="Y35" s="13">
        <v>2017</v>
      </c>
      <c r="Z35">
        <v>583</v>
      </c>
      <c r="AA35">
        <v>224</v>
      </c>
      <c r="AB35" s="14">
        <v>2.6026785714285716</v>
      </c>
    </row>
    <row r="36" spans="1:35">
      <c r="A36">
        <v>2015</v>
      </c>
      <c r="B36">
        <v>0</v>
      </c>
      <c r="C36">
        <v>0</v>
      </c>
      <c r="Y36" s="13">
        <v>2018</v>
      </c>
      <c r="Z36">
        <v>597</v>
      </c>
      <c r="AA36">
        <v>225</v>
      </c>
      <c r="AB36" s="14">
        <v>2.6533333333333333</v>
      </c>
    </row>
    <row r="37" spans="1:35">
      <c r="A37">
        <v>2016</v>
      </c>
      <c r="B37">
        <v>0</v>
      </c>
      <c r="C37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6C400-40D3-48A6-BE35-3D69A582B6F7}">
  <dimension ref="A1:E37"/>
  <sheetViews>
    <sheetView workbookViewId="0">
      <selection activeCell="N1" sqref="N1"/>
    </sheetView>
  </sheetViews>
  <sheetFormatPr baseColWidth="10" defaultColWidth="8.83203125" defaultRowHeight="15"/>
  <sheetData>
    <row r="1" spans="1:5">
      <c r="A1" t="s">
        <v>39</v>
      </c>
      <c r="B1" t="s">
        <v>40</v>
      </c>
      <c r="E1" t="s">
        <v>49</v>
      </c>
    </row>
    <row r="2" spans="1:5">
      <c r="A2">
        <v>1981</v>
      </c>
      <c r="B2">
        <v>-999</v>
      </c>
      <c r="C2">
        <v>0</v>
      </c>
    </row>
    <row r="3" spans="1:5">
      <c r="A3">
        <v>1982</v>
      </c>
      <c r="B3">
        <v>-999</v>
      </c>
      <c r="C3">
        <v>0</v>
      </c>
    </row>
    <row r="4" spans="1:5">
      <c r="A4">
        <v>1983</v>
      </c>
      <c r="B4">
        <v>-999</v>
      </c>
      <c r="C4">
        <v>0</v>
      </c>
    </row>
    <row r="5" spans="1:5">
      <c r="A5">
        <v>1984</v>
      </c>
      <c r="B5">
        <v>-999</v>
      </c>
      <c r="C5">
        <v>0</v>
      </c>
    </row>
    <row r="6" spans="1:5">
      <c r="A6">
        <v>1985</v>
      </c>
      <c r="B6">
        <v>-999</v>
      </c>
      <c r="C6">
        <v>0</v>
      </c>
    </row>
    <row r="7" spans="1:5">
      <c r="A7">
        <v>1986</v>
      </c>
      <c r="B7">
        <v>-999</v>
      </c>
      <c r="C7">
        <v>0</v>
      </c>
    </row>
    <row r="8" spans="1:5">
      <c r="A8">
        <v>1987</v>
      </c>
      <c r="B8">
        <v>0.17</v>
      </c>
      <c r="C8">
        <v>0.4</v>
      </c>
    </row>
    <row r="9" spans="1:5">
      <c r="A9">
        <v>1988</v>
      </c>
      <c r="B9">
        <v>0.09</v>
      </c>
      <c r="C9">
        <v>0.4</v>
      </c>
    </row>
    <row r="10" spans="1:5">
      <c r="A10">
        <v>1989</v>
      </c>
      <c r="B10">
        <v>0.02</v>
      </c>
      <c r="C10">
        <v>0.4</v>
      </c>
    </row>
    <row r="11" spans="1:5">
      <c r="A11">
        <v>1990</v>
      </c>
      <c r="B11">
        <v>0.28999999999999998</v>
      </c>
      <c r="C11">
        <v>0.4</v>
      </c>
    </row>
    <row r="12" spans="1:5">
      <c r="A12">
        <v>1991</v>
      </c>
      <c r="B12">
        <v>0.63</v>
      </c>
      <c r="C12">
        <v>0.4</v>
      </c>
    </row>
    <row r="13" spans="1:5">
      <c r="A13">
        <v>1992</v>
      </c>
      <c r="B13">
        <v>0.03</v>
      </c>
      <c r="C13">
        <v>0.4</v>
      </c>
    </row>
    <row r="14" spans="1:5">
      <c r="A14">
        <v>1993</v>
      </c>
      <c r="B14">
        <v>0.27</v>
      </c>
      <c r="C14">
        <v>0.4</v>
      </c>
    </row>
    <row r="15" spans="1:5">
      <c r="A15">
        <v>1994</v>
      </c>
      <c r="B15">
        <v>0.04</v>
      </c>
      <c r="C15">
        <v>0.4</v>
      </c>
    </row>
    <row r="16" spans="1:5">
      <c r="A16">
        <v>1995</v>
      </c>
      <c r="B16">
        <v>0.31</v>
      </c>
      <c r="C16">
        <v>0.4</v>
      </c>
    </row>
    <row r="17" spans="1:3">
      <c r="A17">
        <v>1996</v>
      </c>
      <c r="B17">
        <v>0.1</v>
      </c>
      <c r="C17">
        <v>0.4</v>
      </c>
    </row>
    <row r="18" spans="1:3">
      <c r="A18">
        <v>1997</v>
      </c>
      <c r="B18">
        <v>0.04</v>
      </c>
      <c r="C18">
        <v>0.4</v>
      </c>
    </row>
    <row r="19" spans="1:3">
      <c r="A19">
        <v>1998</v>
      </c>
      <c r="B19">
        <v>0.1</v>
      </c>
      <c r="C19">
        <v>0.4</v>
      </c>
    </row>
    <row r="20" spans="1:3">
      <c r="A20">
        <v>1999</v>
      </c>
      <c r="B20">
        <v>0.13</v>
      </c>
      <c r="C20">
        <v>0.4</v>
      </c>
    </row>
    <row r="21" spans="1:3">
      <c r="A21">
        <v>2000</v>
      </c>
      <c r="B21">
        <v>7.0000000000000007E-2</v>
      </c>
      <c r="C21">
        <v>0.4</v>
      </c>
    </row>
    <row r="22" spans="1:3">
      <c r="A22">
        <v>2001</v>
      </c>
      <c r="B22">
        <v>0.08</v>
      </c>
      <c r="C22">
        <v>0.4</v>
      </c>
    </row>
    <row r="23" spans="1:3">
      <c r="A23">
        <v>2002</v>
      </c>
      <c r="B23">
        <v>0.06</v>
      </c>
      <c r="C23">
        <v>0.4</v>
      </c>
    </row>
    <row r="24" spans="1:3">
      <c r="A24">
        <v>2003</v>
      </c>
      <c r="B24">
        <v>0.01</v>
      </c>
      <c r="C24">
        <v>0.4</v>
      </c>
    </row>
    <row r="25" spans="1:3">
      <c r="A25">
        <v>2004</v>
      </c>
      <c r="B25">
        <v>0.28000000000000003</v>
      </c>
      <c r="C25">
        <v>0.4</v>
      </c>
    </row>
    <row r="26" spans="1:3">
      <c r="A26">
        <v>2005</v>
      </c>
      <c r="B26">
        <v>0.2</v>
      </c>
      <c r="C26">
        <v>0.4</v>
      </c>
    </row>
    <row r="27" spans="1:3">
      <c r="A27">
        <v>2006</v>
      </c>
      <c r="B27">
        <v>0.02</v>
      </c>
      <c r="C27">
        <v>0.4</v>
      </c>
    </row>
    <row r="28" spans="1:3">
      <c r="A28">
        <v>2007</v>
      </c>
      <c r="B28">
        <v>0.15</v>
      </c>
      <c r="C28">
        <v>0.4</v>
      </c>
    </row>
    <row r="29" spans="1:3">
      <c r="A29">
        <v>2008</v>
      </c>
      <c r="B29">
        <v>0.05</v>
      </c>
      <c r="C29">
        <v>0.4</v>
      </c>
    </row>
    <row r="30" spans="1:3">
      <c r="A30">
        <v>2009</v>
      </c>
      <c r="B30">
        <v>0.02</v>
      </c>
      <c r="C30">
        <v>0.4</v>
      </c>
    </row>
    <row r="31" spans="1:3">
      <c r="A31">
        <v>2010</v>
      </c>
      <c r="B31">
        <v>0.04</v>
      </c>
      <c r="C31">
        <v>0.4</v>
      </c>
    </row>
    <row r="32" spans="1:3">
      <c r="A32">
        <v>2011</v>
      </c>
      <c r="B32">
        <v>0.22</v>
      </c>
      <c r="C32">
        <v>0.4</v>
      </c>
    </row>
    <row r="33" spans="1:3">
      <c r="A33">
        <v>2012</v>
      </c>
      <c r="B33">
        <v>0.19</v>
      </c>
      <c r="C33">
        <v>0.4</v>
      </c>
    </row>
    <row r="34" spans="1:3">
      <c r="A34">
        <v>2013</v>
      </c>
      <c r="B34">
        <v>0.22</v>
      </c>
      <c r="C34">
        <v>0.4</v>
      </c>
    </row>
    <row r="35" spans="1:3">
      <c r="A35">
        <v>2014</v>
      </c>
      <c r="B35">
        <v>0.22</v>
      </c>
      <c r="C35">
        <v>0.4</v>
      </c>
    </row>
    <row r="36" spans="1:3">
      <c r="A36">
        <v>2015</v>
      </c>
      <c r="B36">
        <v>0</v>
      </c>
      <c r="C36">
        <v>0</v>
      </c>
    </row>
    <row r="37" spans="1:3">
      <c r="A37">
        <v>2016</v>
      </c>
      <c r="B37">
        <v>0</v>
      </c>
      <c r="C3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E22FE-8573-4468-848D-6EB47DD780BE}">
  <dimension ref="A1:M37"/>
  <sheetViews>
    <sheetView workbookViewId="0">
      <selection activeCell="M2" sqref="M2"/>
    </sheetView>
  </sheetViews>
  <sheetFormatPr baseColWidth="10" defaultColWidth="8.83203125" defaultRowHeight="15"/>
  <sheetData>
    <row r="1" spans="1:13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t="s">
        <v>45</v>
      </c>
    </row>
    <row r="2" spans="1:13">
      <c r="A2">
        <v>1981</v>
      </c>
      <c r="B2">
        <v>0</v>
      </c>
      <c r="C2">
        <v>0.4</v>
      </c>
      <c r="D2">
        <v>-999</v>
      </c>
      <c r="E2">
        <v>-999</v>
      </c>
      <c r="F2">
        <v>-999</v>
      </c>
      <c r="G2">
        <v>-999</v>
      </c>
      <c r="H2">
        <v>-999</v>
      </c>
      <c r="I2">
        <v>-999</v>
      </c>
      <c r="J2">
        <v>-999</v>
      </c>
      <c r="K2">
        <v>10</v>
      </c>
    </row>
    <row r="3" spans="1:13">
      <c r="A3">
        <v>1982</v>
      </c>
      <c r="B3">
        <v>0</v>
      </c>
      <c r="C3">
        <v>0.4</v>
      </c>
      <c r="D3">
        <v>-999</v>
      </c>
      <c r="E3">
        <v>-999</v>
      </c>
      <c r="F3">
        <v>-999</v>
      </c>
      <c r="G3">
        <v>-999</v>
      </c>
      <c r="H3">
        <v>-999</v>
      </c>
      <c r="I3">
        <v>-999</v>
      </c>
      <c r="J3">
        <v>-999</v>
      </c>
      <c r="K3">
        <v>10</v>
      </c>
    </row>
    <row r="4" spans="1:13">
      <c r="A4">
        <v>1983</v>
      </c>
      <c r="B4">
        <v>0</v>
      </c>
      <c r="C4">
        <v>0.4</v>
      </c>
      <c r="D4">
        <v>-999</v>
      </c>
      <c r="E4">
        <v>-999</v>
      </c>
      <c r="F4">
        <v>-999</v>
      </c>
      <c r="G4">
        <v>-999</v>
      </c>
      <c r="H4">
        <v>-999</v>
      </c>
      <c r="I4">
        <v>-999</v>
      </c>
      <c r="J4">
        <v>-999</v>
      </c>
      <c r="K4">
        <v>10</v>
      </c>
    </row>
    <row r="5" spans="1:13">
      <c r="A5">
        <v>1984</v>
      </c>
      <c r="B5">
        <v>0</v>
      </c>
      <c r="C5">
        <v>0.4</v>
      </c>
      <c r="D5">
        <v>-999</v>
      </c>
      <c r="E5">
        <v>-999</v>
      </c>
      <c r="F5">
        <v>-999</v>
      </c>
      <c r="G5">
        <v>-999</v>
      </c>
      <c r="H5">
        <v>-999</v>
      </c>
      <c r="I5">
        <v>-999</v>
      </c>
      <c r="J5">
        <v>-999</v>
      </c>
      <c r="K5">
        <v>10</v>
      </c>
    </row>
    <row r="6" spans="1:13">
      <c r="A6">
        <v>1985</v>
      </c>
      <c r="B6">
        <v>35.04</v>
      </c>
      <c r="C6">
        <v>0.4</v>
      </c>
      <c r="D6">
        <v>2.09</v>
      </c>
      <c r="E6">
        <v>18.309999999999999</v>
      </c>
      <c r="F6">
        <v>12.15</v>
      </c>
      <c r="G6">
        <v>1.94</v>
      </c>
      <c r="H6">
        <v>0.56000000000000005</v>
      </c>
      <c r="I6">
        <v>0</v>
      </c>
      <c r="J6">
        <v>0</v>
      </c>
      <c r="K6">
        <v>10</v>
      </c>
    </row>
    <row r="7" spans="1:13">
      <c r="A7">
        <v>1986</v>
      </c>
      <c r="B7">
        <v>25.87</v>
      </c>
      <c r="C7">
        <v>0.4</v>
      </c>
      <c r="D7">
        <v>6.87</v>
      </c>
      <c r="E7">
        <v>13.85</v>
      </c>
      <c r="F7">
        <v>4.2300000000000004</v>
      </c>
      <c r="G7">
        <v>0.83</v>
      </c>
      <c r="H7">
        <v>0.08</v>
      </c>
      <c r="I7">
        <v>0.02</v>
      </c>
      <c r="J7">
        <v>0</v>
      </c>
      <c r="K7">
        <v>10</v>
      </c>
    </row>
    <row r="8" spans="1:13">
      <c r="A8">
        <v>1987</v>
      </c>
      <c r="B8">
        <v>65.05</v>
      </c>
      <c r="C8">
        <v>0.4</v>
      </c>
      <c r="D8">
        <v>16.690000000000001</v>
      </c>
      <c r="E8">
        <v>35.86</v>
      </c>
      <c r="F8">
        <v>10.75</v>
      </c>
      <c r="G8">
        <v>1.54</v>
      </c>
      <c r="H8">
        <v>0.2</v>
      </c>
      <c r="I8">
        <v>0.02</v>
      </c>
      <c r="J8">
        <v>0</v>
      </c>
      <c r="K8">
        <v>10</v>
      </c>
    </row>
    <row r="9" spans="1:13">
      <c r="A9">
        <v>1988</v>
      </c>
      <c r="B9">
        <v>55.21</v>
      </c>
      <c r="C9">
        <v>0.4</v>
      </c>
      <c r="D9">
        <v>22.35</v>
      </c>
      <c r="E9">
        <v>24</v>
      </c>
      <c r="F9">
        <v>7.82</v>
      </c>
      <c r="G9">
        <v>0.95</v>
      </c>
      <c r="H9">
        <v>0.04</v>
      </c>
      <c r="I9">
        <v>0</v>
      </c>
      <c r="J9">
        <v>0.06</v>
      </c>
      <c r="K9">
        <v>10</v>
      </c>
    </row>
    <row r="10" spans="1:13">
      <c r="A10">
        <v>1989</v>
      </c>
      <c r="B10">
        <v>47.41</v>
      </c>
      <c r="C10">
        <v>0.4</v>
      </c>
      <c r="D10">
        <v>19.739999999999998</v>
      </c>
      <c r="E10">
        <v>24.18</v>
      </c>
      <c r="F10">
        <v>2.4</v>
      </c>
      <c r="G10">
        <v>0.93</v>
      </c>
      <c r="H10">
        <v>0.12</v>
      </c>
      <c r="I10">
        <v>0.03</v>
      </c>
      <c r="J10">
        <v>0.01</v>
      </c>
      <c r="K10">
        <v>10</v>
      </c>
    </row>
    <row r="11" spans="1:13">
      <c r="A11">
        <v>1990</v>
      </c>
      <c r="B11">
        <v>19.62</v>
      </c>
      <c r="C11">
        <v>0.4</v>
      </c>
      <c r="D11">
        <v>6.22</v>
      </c>
      <c r="E11">
        <v>10.33</v>
      </c>
      <c r="F11">
        <v>2.1800000000000002</v>
      </c>
      <c r="G11">
        <v>0.75</v>
      </c>
      <c r="H11">
        <v>0.1</v>
      </c>
      <c r="I11">
        <v>0</v>
      </c>
      <c r="J11">
        <v>0.04</v>
      </c>
      <c r="K11">
        <v>10</v>
      </c>
    </row>
    <row r="12" spans="1:13">
      <c r="A12">
        <v>1991</v>
      </c>
      <c r="B12">
        <v>16.8</v>
      </c>
      <c r="C12">
        <v>0.4</v>
      </c>
      <c r="D12">
        <v>7.81</v>
      </c>
      <c r="E12">
        <v>5.84</v>
      </c>
      <c r="F12">
        <v>2.5499999999999998</v>
      </c>
      <c r="G12">
        <v>0.47</v>
      </c>
      <c r="H12">
        <v>7.0000000000000007E-2</v>
      </c>
      <c r="I12">
        <v>0.05</v>
      </c>
      <c r="J12">
        <v>0</v>
      </c>
      <c r="K12">
        <v>10</v>
      </c>
    </row>
    <row r="13" spans="1:13">
      <c r="A13">
        <v>1992</v>
      </c>
      <c r="B13">
        <v>11.89</v>
      </c>
      <c r="C13">
        <v>0.4</v>
      </c>
      <c r="D13">
        <v>5.81</v>
      </c>
      <c r="E13">
        <v>4.17</v>
      </c>
      <c r="F13">
        <v>1.35</v>
      </c>
      <c r="G13">
        <v>0.47</v>
      </c>
      <c r="H13">
        <v>0.08</v>
      </c>
      <c r="I13">
        <v>0.01</v>
      </c>
      <c r="J13">
        <v>0</v>
      </c>
      <c r="K13">
        <v>10</v>
      </c>
    </row>
    <row r="14" spans="1:13">
      <c r="A14">
        <v>1993</v>
      </c>
      <c r="B14">
        <v>19.059999999999999</v>
      </c>
      <c r="C14">
        <v>0.4</v>
      </c>
      <c r="D14">
        <v>9.0299999999999994</v>
      </c>
      <c r="E14">
        <v>8.76</v>
      </c>
      <c r="F14">
        <v>0.9</v>
      </c>
      <c r="G14">
        <v>0.3</v>
      </c>
      <c r="H14">
        <v>0.06</v>
      </c>
      <c r="I14">
        <v>0.02</v>
      </c>
      <c r="J14">
        <v>0</v>
      </c>
      <c r="K14">
        <v>10</v>
      </c>
    </row>
    <row r="15" spans="1:13">
      <c r="A15">
        <v>1994</v>
      </c>
      <c r="B15">
        <v>12.44</v>
      </c>
      <c r="C15">
        <v>0.4</v>
      </c>
      <c r="D15">
        <v>4.5199999999999996</v>
      </c>
      <c r="E15">
        <v>6.22</v>
      </c>
      <c r="F15">
        <v>1.5</v>
      </c>
      <c r="G15">
        <v>0.17</v>
      </c>
      <c r="H15">
        <v>0.02</v>
      </c>
      <c r="I15">
        <v>0.01</v>
      </c>
      <c r="J15">
        <v>0</v>
      </c>
      <c r="K15">
        <v>10</v>
      </c>
    </row>
    <row r="16" spans="1:13">
      <c r="A16">
        <v>1995</v>
      </c>
      <c r="B16">
        <v>57.63</v>
      </c>
      <c r="C16">
        <v>0.4</v>
      </c>
      <c r="D16">
        <v>34.71</v>
      </c>
      <c r="E16">
        <v>13.64</v>
      </c>
      <c r="F16">
        <v>7.26</v>
      </c>
      <c r="G16">
        <v>1.38</v>
      </c>
      <c r="H16">
        <v>0.21</v>
      </c>
      <c r="I16">
        <v>0.26</v>
      </c>
      <c r="J16">
        <v>0.17</v>
      </c>
      <c r="K16">
        <v>10</v>
      </c>
    </row>
    <row r="17" spans="1:11">
      <c r="A17">
        <v>1996</v>
      </c>
      <c r="B17">
        <v>41.2</v>
      </c>
      <c r="C17">
        <v>0.4</v>
      </c>
      <c r="D17">
        <v>14.22</v>
      </c>
      <c r="E17">
        <v>19.68</v>
      </c>
      <c r="F17">
        <v>5.41</v>
      </c>
      <c r="G17">
        <v>1.1100000000000001</v>
      </c>
      <c r="H17">
        <v>0.43</v>
      </c>
      <c r="I17">
        <v>0.25</v>
      </c>
      <c r="J17">
        <v>0.11</v>
      </c>
      <c r="K17">
        <v>10</v>
      </c>
    </row>
    <row r="18" spans="1:11">
      <c r="A18">
        <v>1997</v>
      </c>
      <c r="B18">
        <v>43.15</v>
      </c>
      <c r="C18">
        <v>0.4</v>
      </c>
      <c r="D18">
        <v>18.059999999999999</v>
      </c>
      <c r="E18">
        <v>15.55</v>
      </c>
      <c r="F18">
        <v>6.97</v>
      </c>
      <c r="G18">
        <v>1.56</v>
      </c>
      <c r="H18">
        <v>0.41</v>
      </c>
      <c r="I18">
        <v>0.24</v>
      </c>
      <c r="J18">
        <v>0.36</v>
      </c>
      <c r="K18">
        <v>10</v>
      </c>
    </row>
    <row r="19" spans="1:11">
      <c r="A19">
        <v>1998</v>
      </c>
      <c r="B19">
        <v>26.97</v>
      </c>
      <c r="C19">
        <v>0.4</v>
      </c>
      <c r="D19">
        <v>7.5</v>
      </c>
      <c r="E19">
        <v>13.73</v>
      </c>
      <c r="F19">
        <v>3.9</v>
      </c>
      <c r="G19">
        <v>1.25</v>
      </c>
      <c r="H19">
        <v>0.31</v>
      </c>
      <c r="I19">
        <v>0.21</v>
      </c>
      <c r="J19">
        <v>7.0000000000000007E-2</v>
      </c>
      <c r="K19">
        <v>10</v>
      </c>
    </row>
    <row r="20" spans="1:11">
      <c r="A20">
        <v>1999</v>
      </c>
      <c r="B20">
        <v>13.24</v>
      </c>
      <c r="C20">
        <v>0.4</v>
      </c>
      <c r="D20">
        <v>7.08</v>
      </c>
      <c r="E20">
        <v>3.07</v>
      </c>
      <c r="F20">
        <v>2.0699999999999998</v>
      </c>
      <c r="G20">
        <v>0.72</v>
      </c>
      <c r="H20">
        <v>0.09</v>
      </c>
      <c r="I20">
        <v>0.15</v>
      </c>
      <c r="J20">
        <v>0.06</v>
      </c>
      <c r="K20">
        <v>10</v>
      </c>
    </row>
    <row r="21" spans="1:11">
      <c r="A21">
        <v>2000</v>
      </c>
      <c r="B21">
        <v>14.64</v>
      </c>
      <c r="C21">
        <v>0.4</v>
      </c>
      <c r="D21">
        <v>7.47</v>
      </c>
      <c r="E21">
        <v>3.77</v>
      </c>
      <c r="F21">
        <v>2.2799999999999998</v>
      </c>
      <c r="G21">
        <v>0.82</v>
      </c>
      <c r="H21">
        <v>0.11</v>
      </c>
      <c r="I21">
        <v>0.14000000000000001</v>
      </c>
      <c r="J21">
        <v>0.05</v>
      </c>
      <c r="K21">
        <v>10</v>
      </c>
    </row>
    <row r="22" spans="1:11">
      <c r="A22">
        <v>2001</v>
      </c>
      <c r="B22">
        <v>5.43</v>
      </c>
      <c r="C22">
        <v>0.4</v>
      </c>
      <c r="D22">
        <v>4.0999999999999996</v>
      </c>
      <c r="E22">
        <v>0.9</v>
      </c>
      <c r="F22">
        <v>0.27</v>
      </c>
      <c r="G22">
        <v>0.11</v>
      </c>
      <c r="H22">
        <v>0.02</v>
      </c>
      <c r="I22">
        <v>0.03</v>
      </c>
      <c r="J22">
        <v>0.01</v>
      </c>
      <c r="K22">
        <v>10</v>
      </c>
    </row>
    <row r="23" spans="1:11">
      <c r="A23">
        <v>2002</v>
      </c>
      <c r="B23">
        <v>9.9600000000000009</v>
      </c>
      <c r="C23">
        <v>0.4</v>
      </c>
      <c r="D23">
        <v>5.39</v>
      </c>
      <c r="E23">
        <v>3.18</v>
      </c>
      <c r="F23">
        <v>0.99</v>
      </c>
      <c r="G23">
        <v>0.34</v>
      </c>
      <c r="H23">
        <v>0.06</v>
      </c>
      <c r="I23">
        <v>0.01</v>
      </c>
      <c r="J23">
        <v>0</v>
      </c>
      <c r="K23">
        <v>10</v>
      </c>
    </row>
    <row r="24" spans="1:11">
      <c r="A24">
        <v>2003</v>
      </c>
      <c r="B24">
        <v>19.71</v>
      </c>
      <c r="C24">
        <v>0.4</v>
      </c>
      <c r="D24">
        <v>14.16</v>
      </c>
      <c r="E24">
        <v>4.3</v>
      </c>
      <c r="F24">
        <v>0.82</v>
      </c>
      <c r="G24">
        <v>0.26</v>
      </c>
      <c r="H24">
        <v>0.12</v>
      </c>
      <c r="I24">
        <v>0.03</v>
      </c>
      <c r="J24">
        <v>0.01</v>
      </c>
      <c r="K24">
        <v>10</v>
      </c>
    </row>
    <row r="25" spans="1:11">
      <c r="A25">
        <v>2004</v>
      </c>
      <c r="B25">
        <v>25.81</v>
      </c>
      <c r="C25">
        <v>0.4</v>
      </c>
      <c r="D25">
        <v>18.36</v>
      </c>
      <c r="E25">
        <v>6.47</v>
      </c>
      <c r="F25">
        <v>0.5</v>
      </c>
      <c r="G25">
        <v>0.32</v>
      </c>
      <c r="H25">
        <v>0.09</v>
      </c>
      <c r="I25">
        <v>0.04</v>
      </c>
      <c r="J25">
        <v>0.02</v>
      </c>
      <c r="K25">
        <v>10</v>
      </c>
    </row>
    <row r="26" spans="1:11">
      <c r="A26">
        <v>2005</v>
      </c>
      <c r="B26">
        <v>30.75</v>
      </c>
      <c r="C26">
        <v>0.4</v>
      </c>
      <c r="D26">
        <v>23.59</v>
      </c>
      <c r="E26">
        <v>6.31</v>
      </c>
      <c r="F26">
        <v>0.66</v>
      </c>
      <c r="G26">
        <v>0.16</v>
      </c>
      <c r="H26">
        <v>0.03</v>
      </c>
      <c r="I26">
        <v>0</v>
      </c>
      <c r="J26">
        <v>0</v>
      </c>
      <c r="K26">
        <v>10</v>
      </c>
    </row>
    <row r="27" spans="1:11">
      <c r="A27">
        <v>2006</v>
      </c>
      <c r="B27">
        <v>10.82</v>
      </c>
      <c r="C27">
        <v>0.4</v>
      </c>
      <c r="D27">
        <v>5.2</v>
      </c>
      <c r="E27">
        <v>4.04</v>
      </c>
      <c r="F27">
        <v>1.22</v>
      </c>
      <c r="G27">
        <v>0.34</v>
      </c>
      <c r="H27">
        <v>0.03</v>
      </c>
      <c r="I27">
        <v>0.01</v>
      </c>
      <c r="J27">
        <v>0</v>
      </c>
      <c r="K27">
        <v>10</v>
      </c>
    </row>
    <row r="28" spans="1:11">
      <c r="A28">
        <v>2007</v>
      </c>
      <c r="B28">
        <v>8.5399999999999991</v>
      </c>
      <c r="C28">
        <v>0.4</v>
      </c>
      <c r="D28">
        <v>4.41</v>
      </c>
      <c r="E28">
        <v>2.88</v>
      </c>
      <c r="F28">
        <v>0.95</v>
      </c>
      <c r="G28">
        <v>0.24</v>
      </c>
      <c r="H28">
        <v>0.06</v>
      </c>
      <c r="I28">
        <v>0</v>
      </c>
      <c r="J28">
        <v>0</v>
      </c>
      <c r="K28">
        <v>10</v>
      </c>
    </row>
    <row r="29" spans="1:11">
      <c r="A29">
        <v>2008</v>
      </c>
      <c r="B29">
        <v>27.03</v>
      </c>
      <c r="C29">
        <v>0.4</v>
      </c>
      <c r="D29">
        <v>18.739999999999998</v>
      </c>
      <c r="E29">
        <v>7.41</v>
      </c>
      <c r="F29">
        <v>0.72</v>
      </c>
      <c r="G29">
        <v>0.15</v>
      </c>
      <c r="H29">
        <v>0.01</v>
      </c>
      <c r="I29">
        <v>0</v>
      </c>
      <c r="J29">
        <v>0</v>
      </c>
      <c r="K29">
        <v>10</v>
      </c>
    </row>
    <row r="30" spans="1:11">
      <c r="A30">
        <v>2009</v>
      </c>
      <c r="B30">
        <v>11.54</v>
      </c>
      <c r="C30">
        <v>0.4</v>
      </c>
      <c r="D30">
        <v>3.65</v>
      </c>
      <c r="E30">
        <v>5.92</v>
      </c>
      <c r="F30">
        <v>1.65</v>
      </c>
      <c r="G30">
        <v>0.21</v>
      </c>
      <c r="H30">
        <v>0.11</v>
      </c>
      <c r="I30">
        <v>0.01</v>
      </c>
      <c r="J30">
        <v>0</v>
      </c>
      <c r="K30">
        <v>10</v>
      </c>
    </row>
    <row r="31" spans="1:11">
      <c r="A31">
        <v>2010</v>
      </c>
      <c r="B31">
        <v>12.31</v>
      </c>
      <c r="C31">
        <v>0.4</v>
      </c>
      <c r="D31">
        <v>7.73</v>
      </c>
      <c r="E31">
        <v>3.16</v>
      </c>
      <c r="F31">
        <v>1.1000000000000001</v>
      </c>
      <c r="G31">
        <v>0.25</v>
      </c>
      <c r="H31">
        <v>0.05</v>
      </c>
      <c r="I31">
        <v>0.02</v>
      </c>
      <c r="J31">
        <v>0</v>
      </c>
      <c r="K31">
        <v>10</v>
      </c>
    </row>
    <row r="32" spans="1:11">
      <c r="A32">
        <v>2011</v>
      </c>
      <c r="B32">
        <v>5.05</v>
      </c>
      <c r="C32">
        <v>0.4</v>
      </c>
      <c r="D32">
        <v>2.097</v>
      </c>
      <c r="E32">
        <v>1.42</v>
      </c>
      <c r="F32">
        <v>1.155</v>
      </c>
      <c r="G32">
        <v>0.25800000000000001</v>
      </c>
      <c r="H32">
        <v>7.4999999999999997E-2</v>
      </c>
      <c r="I32">
        <v>3.2000000000000001E-2</v>
      </c>
      <c r="J32">
        <v>1.2999999999999999E-2</v>
      </c>
      <c r="K32">
        <v>10</v>
      </c>
    </row>
    <row r="33" spans="1:11">
      <c r="A33">
        <v>2012</v>
      </c>
      <c r="B33">
        <v>4.1500000000000004</v>
      </c>
      <c r="C33">
        <v>0.4</v>
      </c>
      <c r="D33">
        <v>3.0910000000000002</v>
      </c>
      <c r="E33">
        <v>0.67800000000000005</v>
      </c>
      <c r="F33">
        <v>0.24399999999999999</v>
      </c>
      <c r="G33">
        <v>0.11899999999999999</v>
      </c>
      <c r="H33">
        <v>1.2E-2</v>
      </c>
      <c r="I33">
        <v>1E-3</v>
      </c>
      <c r="J33">
        <v>5.0000000000000001E-3</v>
      </c>
      <c r="K33">
        <v>10</v>
      </c>
    </row>
    <row r="34" spans="1:11">
      <c r="A34">
        <v>2013</v>
      </c>
      <c r="B34">
        <v>1.87</v>
      </c>
      <c r="C34">
        <v>0.4</v>
      </c>
      <c r="D34">
        <v>1.056</v>
      </c>
      <c r="E34">
        <v>0.40500000000000003</v>
      </c>
      <c r="F34">
        <v>0.2</v>
      </c>
      <c r="G34">
        <v>0.13900000000000001</v>
      </c>
      <c r="H34">
        <v>4.5999999999999999E-2</v>
      </c>
      <c r="I34">
        <v>1.4999999999999999E-2</v>
      </c>
      <c r="J34">
        <v>0.01</v>
      </c>
      <c r="K34">
        <v>10</v>
      </c>
    </row>
    <row r="35" spans="1:11">
      <c r="A35">
        <v>2014</v>
      </c>
      <c r="B35">
        <v>1.29</v>
      </c>
      <c r="C35">
        <v>0.4</v>
      </c>
      <c r="D35">
        <v>0.92</v>
      </c>
      <c r="E35">
        <v>0.16</v>
      </c>
      <c r="F35">
        <v>0.11600000000000001</v>
      </c>
      <c r="G35">
        <v>4.5999999999999999E-2</v>
      </c>
      <c r="H35">
        <v>2.5000000000000001E-2</v>
      </c>
      <c r="I35">
        <v>1.9E-2</v>
      </c>
      <c r="J35">
        <v>4.0000000000000001E-3</v>
      </c>
      <c r="K35">
        <v>10</v>
      </c>
    </row>
    <row r="36" spans="1:11">
      <c r="A36">
        <v>2015</v>
      </c>
      <c r="B36">
        <v>1.56</v>
      </c>
      <c r="C36">
        <v>0.4</v>
      </c>
      <c r="D36">
        <v>1.03</v>
      </c>
      <c r="E36">
        <v>0.32</v>
      </c>
      <c r="F36">
        <v>0.12</v>
      </c>
      <c r="G36">
        <v>0.04</v>
      </c>
      <c r="H36">
        <v>0.01</v>
      </c>
      <c r="I36">
        <v>0.01</v>
      </c>
      <c r="J36">
        <v>0.03</v>
      </c>
      <c r="K36">
        <v>10</v>
      </c>
    </row>
    <row r="37" spans="1:11">
      <c r="A37">
        <v>2016</v>
      </c>
      <c r="B37">
        <v>4.0999999999999996</v>
      </c>
      <c r="C37">
        <v>0.4</v>
      </c>
      <c r="D37">
        <v>2.91</v>
      </c>
      <c r="E37">
        <v>0.95</v>
      </c>
      <c r="F37">
        <v>0.21</v>
      </c>
      <c r="G37">
        <v>0.01</v>
      </c>
      <c r="H37">
        <v>0.01</v>
      </c>
      <c r="I37">
        <v>0.01</v>
      </c>
      <c r="J37">
        <v>0.01</v>
      </c>
      <c r="K3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E65C-0C7B-9349-8B67-C228363714AC}">
  <dimension ref="A1"/>
  <sheetViews>
    <sheetView tabSelected="1" topLeftCell="A10" workbookViewId="0"/>
  </sheetViews>
  <sheetFormatPr baseColWidth="10"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C1A88-667E-4F2F-A750-6DC4AD40B755}">
  <dimension ref="A1:X59"/>
  <sheetViews>
    <sheetView workbookViewId="0">
      <selection activeCell="S1" sqref="S1:S1048576"/>
    </sheetView>
  </sheetViews>
  <sheetFormatPr baseColWidth="10" defaultColWidth="9.1640625" defaultRowHeight="13"/>
  <cols>
    <col min="1" max="1" width="6.6640625" style="9" customWidth="1"/>
    <col min="2" max="17" width="6.6640625" style="8" customWidth="1"/>
    <col min="18" max="18" width="9.1640625" style="8"/>
    <col min="19" max="19" width="16" style="8" bestFit="1" customWidth="1"/>
    <col min="20" max="21" width="9.1640625" style="8"/>
    <col min="22" max="22" width="13.5" style="8" bestFit="1" customWidth="1"/>
    <col min="23" max="23" width="13.6640625" style="8" bestFit="1" customWidth="1"/>
    <col min="24" max="24" width="13.6640625" style="8" customWidth="1"/>
    <col min="25" max="16384" width="9.1640625" style="8"/>
  </cols>
  <sheetData>
    <row r="1" spans="1:24">
      <c r="A1" s="6"/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7" t="s">
        <v>40</v>
      </c>
      <c r="R1" s="7" t="s">
        <v>62</v>
      </c>
      <c r="S1" s="8" t="s">
        <v>65</v>
      </c>
      <c r="U1" s="8" t="s">
        <v>39</v>
      </c>
      <c r="V1" s="8" t="s">
        <v>63</v>
      </c>
      <c r="W1" s="8" t="s">
        <v>64</v>
      </c>
      <c r="X1" s="8" t="s">
        <v>71</v>
      </c>
    </row>
    <row r="2" spans="1:24">
      <c r="A2" s="9">
        <v>1976</v>
      </c>
      <c r="B2" s="8">
        <v>0</v>
      </c>
      <c r="C2" s="8">
        <v>5.7599999999999998E-2</v>
      </c>
      <c r="D2" s="8">
        <v>0.83489999999999998</v>
      </c>
      <c r="E2" s="8">
        <v>0.98250000000000004</v>
      </c>
      <c r="F2" s="8">
        <v>0.39029999999999998</v>
      </c>
      <c r="G2" s="8">
        <v>0.26069999999999999</v>
      </c>
      <c r="H2" s="8">
        <v>0.1331</v>
      </c>
      <c r="I2" s="8">
        <v>6.4100000000000004E-2</v>
      </c>
      <c r="J2" s="8">
        <v>0.10349999999999999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f>SUM(B2:P2)</f>
        <v>2.8266999999999993</v>
      </c>
      <c r="R2" s="8">
        <f>SUM(H2:P2)</f>
        <v>0.30069999999999997</v>
      </c>
      <c r="U2" s="9">
        <v>1976</v>
      </c>
      <c r="V2" s="8">
        <v>5.7599999999999998E-2</v>
      </c>
      <c r="W2" s="8">
        <f>SUM(E2:P2)</f>
        <v>1.9341999999999999</v>
      </c>
      <c r="X2" s="8">
        <f>SUM(F2:P2)</f>
        <v>0.9517000000000001</v>
      </c>
    </row>
    <row r="3" spans="1:24">
      <c r="A3" s="9">
        <v>1977</v>
      </c>
      <c r="B3" s="8">
        <v>8.5000000000000006E-3</v>
      </c>
      <c r="C3" s="8">
        <v>0.68130000000000002</v>
      </c>
      <c r="D3" s="8">
        <v>2.5651999999999999</v>
      </c>
      <c r="E3" s="8">
        <v>1.8721000000000001</v>
      </c>
      <c r="F3" s="8">
        <v>0.3795</v>
      </c>
      <c r="G3" s="8">
        <v>9.1999999999999998E-3</v>
      </c>
      <c r="H3" s="8">
        <v>3.5999999999999999E-3</v>
      </c>
      <c r="I3" s="8">
        <v>7.3000000000000001E-3</v>
      </c>
      <c r="J3" s="8">
        <v>3.5999999999999999E-3</v>
      </c>
      <c r="K3" s="8">
        <v>3.5999999999999999E-3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f t="shared" ref="Q3:Q42" si="0">SUM(B3:P3)</f>
        <v>5.5338999999999992</v>
      </c>
      <c r="R3" s="8">
        <f t="shared" ref="R3:R35" si="1">SUM(H3:P3)</f>
        <v>1.8099999999999998E-2</v>
      </c>
      <c r="U3" s="9">
        <v>1977</v>
      </c>
      <c r="V3" s="8">
        <v>0.68130000000000002</v>
      </c>
      <c r="W3" s="8">
        <f t="shared" ref="W3:W42" si="2">SUM(E3:P3)</f>
        <v>2.2789000000000001</v>
      </c>
      <c r="X3" s="8">
        <f t="shared" ref="X3:X42" si="3">SUM(F3:P3)</f>
        <v>0.40679999999999994</v>
      </c>
    </row>
    <row r="4" spans="1:24">
      <c r="A4" s="9">
        <v>1978</v>
      </c>
      <c r="B4" s="8">
        <v>0</v>
      </c>
      <c r="C4" s="8">
        <v>0.58630000000000004</v>
      </c>
      <c r="D4" s="8">
        <v>2.1688999999999998</v>
      </c>
      <c r="E4" s="8">
        <v>1.3043</v>
      </c>
      <c r="F4" s="8">
        <v>0.31490000000000001</v>
      </c>
      <c r="G4" s="8">
        <v>1.2800000000000001E-2</v>
      </c>
      <c r="H4" s="8">
        <v>2.5499999999999998E-2</v>
      </c>
      <c r="I4" s="8">
        <v>1.2800000000000001E-2</v>
      </c>
      <c r="J4" s="8">
        <v>1.2800000000000001E-2</v>
      </c>
      <c r="K4" s="8">
        <v>1.2800000000000001E-2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f t="shared" si="0"/>
        <v>4.4511000000000012</v>
      </c>
      <c r="R4" s="8">
        <f t="shared" si="1"/>
        <v>6.3899999999999998E-2</v>
      </c>
      <c r="U4" s="9">
        <v>1978</v>
      </c>
      <c r="V4" s="8">
        <v>0.58630000000000004</v>
      </c>
      <c r="W4" s="8">
        <f t="shared" si="2"/>
        <v>1.6958999999999997</v>
      </c>
      <c r="X4" s="8">
        <f t="shared" si="3"/>
        <v>0.39159999999999995</v>
      </c>
    </row>
    <row r="5" spans="1:24">
      <c r="A5" s="9">
        <v>1979</v>
      </c>
      <c r="B5" s="8">
        <v>0</v>
      </c>
      <c r="C5" s="8">
        <v>4.1516999999999999</v>
      </c>
      <c r="D5" s="8">
        <v>4.4574999999999996</v>
      </c>
      <c r="E5" s="8">
        <v>1.6379999999999999</v>
      </c>
      <c r="F5" s="8">
        <v>0.28189999999999998</v>
      </c>
      <c r="G5" s="8">
        <v>5.28E-2</v>
      </c>
      <c r="H5" s="8">
        <v>1.7600000000000001E-2</v>
      </c>
      <c r="I5" s="8">
        <v>1.3899999999999999E-2</v>
      </c>
      <c r="J5" s="8">
        <v>1.3899999999999999E-2</v>
      </c>
      <c r="K5" s="8">
        <v>1.1599999999999999E-2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f t="shared" si="0"/>
        <v>10.638899999999998</v>
      </c>
      <c r="R5" s="8">
        <f t="shared" si="1"/>
        <v>5.6999999999999995E-2</v>
      </c>
      <c r="U5" s="9">
        <v>1979</v>
      </c>
      <c r="V5" s="8">
        <v>4.1516999999999999</v>
      </c>
      <c r="W5" s="8">
        <f t="shared" si="2"/>
        <v>2.0297000000000001</v>
      </c>
      <c r="X5" s="8">
        <f t="shared" si="3"/>
        <v>0.39170000000000005</v>
      </c>
    </row>
    <row r="6" spans="1:24">
      <c r="A6" s="9">
        <v>1980</v>
      </c>
      <c r="B6" s="8">
        <v>0</v>
      </c>
      <c r="C6" s="8">
        <v>1.2363999999999999</v>
      </c>
      <c r="D6" s="8">
        <v>5.4702999999999999</v>
      </c>
      <c r="E6" s="8">
        <v>2.8801000000000001</v>
      </c>
      <c r="F6" s="8">
        <v>0.56989999999999996</v>
      </c>
      <c r="G6" s="8">
        <v>6.4000000000000003E-3</v>
      </c>
      <c r="H6" s="8">
        <v>6.4000000000000003E-3</v>
      </c>
      <c r="I6" s="8">
        <v>6.4000000000000003E-3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f t="shared" si="0"/>
        <v>10.175899999999999</v>
      </c>
      <c r="R6" s="8">
        <f t="shared" si="1"/>
        <v>1.2800000000000001E-2</v>
      </c>
      <c r="U6" s="9">
        <v>1980</v>
      </c>
      <c r="V6" s="8">
        <v>1.2363999999999999</v>
      </c>
      <c r="W6" s="8">
        <f t="shared" si="2"/>
        <v>3.4692000000000007</v>
      </c>
      <c r="X6" s="8">
        <f t="shared" si="3"/>
        <v>0.58909999999999985</v>
      </c>
    </row>
    <row r="7" spans="1:24">
      <c r="A7" s="9">
        <v>1981</v>
      </c>
      <c r="B7" s="8">
        <v>0</v>
      </c>
      <c r="C7" s="8">
        <v>2.2246999999999999</v>
      </c>
      <c r="D7" s="8">
        <v>5.8742000000000001</v>
      </c>
      <c r="E7" s="8">
        <v>2.4592000000000001</v>
      </c>
      <c r="F7" s="8">
        <v>0.39750000000000002</v>
      </c>
      <c r="G7" s="8">
        <v>5.3199999999999997E-2</v>
      </c>
      <c r="H7" s="8">
        <v>1.2800000000000001E-2</v>
      </c>
      <c r="I7" s="8">
        <v>2.23E-2</v>
      </c>
      <c r="J7" s="8">
        <v>1.2800000000000001E-2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f t="shared" si="0"/>
        <v>11.056700000000001</v>
      </c>
      <c r="R7" s="8">
        <f t="shared" si="1"/>
        <v>4.7899999999999998E-2</v>
      </c>
      <c r="U7" s="9">
        <v>1981</v>
      </c>
      <c r="V7" s="8">
        <v>2.2246999999999999</v>
      </c>
      <c r="W7" s="8">
        <f t="shared" si="2"/>
        <v>2.9577999999999998</v>
      </c>
      <c r="X7" s="8">
        <f t="shared" si="3"/>
        <v>0.49859999999999993</v>
      </c>
    </row>
    <row r="8" spans="1:24">
      <c r="A8" s="9">
        <v>1982</v>
      </c>
      <c r="B8" s="8">
        <v>0</v>
      </c>
      <c r="C8" s="8">
        <v>0.86470000000000002</v>
      </c>
      <c r="D8" s="8">
        <v>2.2909000000000002</v>
      </c>
      <c r="E8" s="8">
        <v>1.2032</v>
      </c>
      <c r="F8" s="8">
        <v>0.48899999999999999</v>
      </c>
      <c r="G8" s="8">
        <v>6.2399999999999997E-2</v>
      </c>
      <c r="H8" s="8">
        <v>2.3E-2</v>
      </c>
      <c r="I8" s="8">
        <v>1.2800000000000001E-2</v>
      </c>
      <c r="J8" s="8">
        <v>1.2800000000000001E-2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f t="shared" si="0"/>
        <v>4.958800000000001</v>
      </c>
      <c r="R8" s="8">
        <f t="shared" si="1"/>
        <v>4.8599999999999997E-2</v>
      </c>
      <c r="U8" s="9">
        <v>1982</v>
      </c>
      <c r="V8" s="8">
        <v>0.86470000000000002</v>
      </c>
      <c r="W8" s="8">
        <f t="shared" si="2"/>
        <v>1.8031999999999999</v>
      </c>
      <c r="X8" s="8">
        <f t="shared" si="3"/>
        <v>0.60000000000000009</v>
      </c>
    </row>
    <row r="9" spans="1:24">
      <c r="A9" s="9">
        <v>1983</v>
      </c>
      <c r="B9" s="8">
        <v>0</v>
      </c>
      <c r="C9" s="8">
        <v>1.7950999999999999</v>
      </c>
      <c r="D9" s="8">
        <v>4.4652000000000003</v>
      </c>
      <c r="E9" s="8">
        <v>2.38</v>
      </c>
      <c r="F9" s="8">
        <v>0.64529999999999998</v>
      </c>
      <c r="G9" s="8">
        <v>0.38159999999999999</v>
      </c>
      <c r="H9" s="8">
        <v>0.1019</v>
      </c>
      <c r="I9" s="8">
        <v>0.1444</v>
      </c>
      <c r="J9" s="8">
        <v>9.8100000000000007E-2</v>
      </c>
      <c r="K9" s="8">
        <v>1.9099999999999999E-2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f t="shared" si="0"/>
        <v>10.030700000000001</v>
      </c>
      <c r="R9" s="8">
        <f>SUM(H9:P9)</f>
        <v>0.36350000000000005</v>
      </c>
      <c r="U9" s="9">
        <v>1983</v>
      </c>
      <c r="V9" s="8">
        <v>1.7950999999999999</v>
      </c>
      <c r="W9" s="8">
        <f t="shared" si="2"/>
        <v>3.7704</v>
      </c>
      <c r="X9" s="8">
        <f t="shared" si="3"/>
        <v>1.3904000000000001</v>
      </c>
    </row>
    <row r="10" spans="1:24">
      <c r="A10" s="9">
        <v>1984</v>
      </c>
      <c r="B10" s="8">
        <v>0</v>
      </c>
      <c r="C10" s="8">
        <v>0.1777</v>
      </c>
      <c r="D10" s="8">
        <v>0.97840000000000005</v>
      </c>
      <c r="E10" s="8">
        <v>1.248</v>
      </c>
      <c r="F10" s="8">
        <v>0.31230000000000002</v>
      </c>
      <c r="G10" s="8">
        <v>2.0999999999999999E-3</v>
      </c>
      <c r="H10" s="8">
        <v>2.5499999999999998E-2</v>
      </c>
      <c r="I10" s="8">
        <v>4.1999999999999997E-3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f t="shared" si="0"/>
        <v>2.7482000000000002</v>
      </c>
      <c r="R10" s="8">
        <f t="shared" si="1"/>
        <v>2.9699999999999997E-2</v>
      </c>
      <c r="U10" s="9">
        <v>1984</v>
      </c>
      <c r="V10" s="8">
        <v>0.1777</v>
      </c>
      <c r="W10" s="8">
        <f t="shared" si="2"/>
        <v>1.5921000000000001</v>
      </c>
      <c r="X10" s="8">
        <f t="shared" si="3"/>
        <v>0.34410000000000002</v>
      </c>
    </row>
    <row r="11" spans="1:24">
      <c r="A11" s="9">
        <v>1985</v>
      </c>
      <c r="B11" s="8">
        <v>0</v>
      </c>
      <c r="C11" s="8">
        <v>0.13239999999999999</v>
      </c>
      <c r="D11" s="8">
        <v>1.0648</v>
      </c>
      <c r="E11" s="8">
        <v>0.94820000000000004</v>
      </c>
      <c r="F11" s="8">
        <v>0.31059999999999999</v>
      </c>
      <c r="G11" s="8">
        <v>5.74E-2</v>
      </c>
      <c r="H11" s="8">
        <v>8.6999999999999994E-3</v>
      </c>
      <c r="I11" s="8">
        <v>1.5299999999999999E-2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f t="shared" si="0"/>
        <v>2.5373999999999999</v>
      </c>
      <c r="R11" s="8">
        <f t="shared" si="1"/>
        <v>2.4E-2</v>
      </c>
      <c r="U11" s="9">
        <v>1985</v>
      </c>
      <c r="V11" s="8">
        <v>0.13239999999999999</v>
      </c>
      <c r="W11" s="8">
        <f t="shared" si="2"/>
        <v>1.3401999999999998</v>
      </c>
      <c r="X11" s="8">
        <f t="shared" si="3"/>
        <v>0.39199999999999996</v>
      </c>
    </row>
    <row r="12" spans="1:24">
      <c r="A12" s="9">
        <v>1986</v>
      </c>
      <c r="B12" s="8">
        <v>0</v>
      </c>
      <c r="C12" s="8">
        <v>0.24859999999999999</v>
      </c>
      <c r="D12" s="8">
        <v>1.0006999999999999</v>
      </c>
      <c r="E12" s="8">
        <v>0.29720000000000002</v>
      </c>
      <c r="F12" s="8">
        <v>3.8800000000000001E-2</v>
      </c>
      <c r="G12" s="8">
        <v>1.1599999999999999E-2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f t="shared" si="0"/>
        <v>1.5969</v>
      </c>
      <c r="R12" s="8">
        <f t="shared" si="1"/>
        <v>0</v>
      </c>
      <c r="U12" s="9">
        <v>1986</v>
      </c>
      <c r="V12" s="8">
        <v>0.24859999999999999</v>
      </c>
      <c r="W12" s="8">
        <f t="shared" si="2"/>
        <v>0.34760000000000002</v>
      </c>
      <c r="X12" s="8">
        <f t="shared" si="3"/>
        <v>5.04E-2</v>
      </c>
    </row>
    <row r="13" spans="1:24">
      <c r="A13" s="9">
        <v>1987</v>
      </c>
      <c r="B13" s="8">
        <v>0</v>
      </c>
      <c r="C13" s="8">
        <v>4.2999999999999997E-2</v>
      </c>
      <c r="D13" s="8">
        <v>0.76219999999999999</v>
      </c>
      <c r="E13" s="8">
        <v>0.39090000000000003</v>
      </c>
      <c r="F13" s="8">
        <v>0.12909999999999999</v>
      </c>
      <c r="G13" s="8">
        <v>3.9699999999999999E-2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f t="shared" si="0"/>
        <v>1.3649</v>
      </c>
      <c r="R13" s="8">
        <f t="shared" si="1"/>
        <v>0</v>
      </c>
      <c r="U13" s="9">
        <v>1987</v>
      </c>
      <c r="V13" s="8">
        <v>4.2999999999999997E-2</v>
      </c>
      <c r="W13" s="8">
        <f t="shared" si="2"/>
        <v>0.55969999999999998</v>
      </c>
      <c r="X13" s="8">
        <f t="shared" si="3"/>
        <v>0.16880000000000001</v>
      </c>
    </row>
    <row r="14" spans="1:24">
      <c r="A14" s="9">
        <v>1988</v>
      </c>
      <c r="B14" s="8">
        <v>0</v>
      </c>
      <c r="C14" s="8">
        <v>4.36E-2</v>
      </c>
      <c r="D14" s="8">
        <v>0.33200000000000002</v>
      </c>
      <c r="E14" s="8">
        <v>0.52769999999999995</v>
      </c>
      <c r="F14" s="8">
        <v>0.22270000000000001</v>
      </c>
      <c r="G14" s="8">
        <v>3.4200000000000001E-2</v>
      </c>
      <c r="H14" s="8">
        <v>0</v>
      </c>
      <c r="I14" s="8">
        <v>7.1999999999999998E-3</v>
      </c>
      <c r="J14" s="8">
        <v>4.4000000000000003E-3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f t="shared" si="0"/>
        <v>1.1718</v>
      </c>
      <c r="R14" s="8">
        <f t="shared" si="1"/>
        <v>1.1599999999999999E-2</v>
      </c>
      <c r="U14" s="9">
        <v>1988</v>
      </c>
      <c r="V14" s="8">
        <v>4.36E-2</v>
      </c>
      <c r="W14" s="8">
        <f t="shared" si="2"/>
        <v>0.79619999999999991</v>
      </c>
      <c r="X14" s="8">
        <f t="shared" si="3"/>
        <v>0.26850000000000002</v>
      </c>
    </row>
    <row r="15" spans="1:24">
      <c r="A15" s="9">
        <v>1989</v>
      </c>
      <c r="B15" s="8">
        <v>0</v>
      </c>
      <c r="C15" s="8">
        <v>0.31890000000000002</v>
      </c>
      <c r="D15" s="8">
        <v>0.83069999999999999</v>
      </c>
      <c r="E15" s="8">
        <v>0.38100000000000001</v>
      </c>
      <c r="F15" s="8">
        <v>6.1199999999999997E-2</v>
      </c>
      <c r="G15" s="8">
        <v>2.1499999999999998E-2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f t="shared" si="0"/>
        <v>1.6133</v>
      </c>
      <c r="R15" s="8">
        <f t="shared" si="1"/>
        <v>0</v>
      </c>
      <c r="U15" s="9">
        <v>1989</v>
      </c>
      <c r="V15" s="8">
        <v>0.31890000000000002</v>
      </c>
      <c r="W15" s="8">
        <f t="shared" si="2"/>
        <v>0.4637</v>
      </c>
      <c r="X15" s="8">
        <f t="shared" si="3"/>
        <v>8.2699999999999996E-2</v>
      </c>
    </row>
    <row r="16" spans="1:24">
      <c r="A16" s="9">
        <v>1990</v>
      </c>
      <c r="B16" s="8">
        <v>0</v>
      </c>
      <c r="C16" s="8">
        <v>9.4600000000000004E-2</v>
      </c>
      <c r="D16" s="8">
        <v>1.0769</v>
      </c>
      <c r="E16" s="8">
        <v>0.91279999999999994</v>
      </c>
      <c r="F16" s="8">
        <v>0.1673</v>
      </c>
      <c r="G16" s="8">
        <v>1.44E-2</v>
      </c>
      <c r="H16" s="8">
        <v>0</v>
      </c>
      <c r="I16" s="8">
        <v>1.2999999999999999E-3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f t="shared" si="0"/>
        <v>2.2673000000000001</v>
      </c>
      <c r="R16" s="8">
        <f t="shared" si="1"/>
        <v>1.2999999999999999E-3</v>
      </c>
      <c r="U16" s="9">
        <v>1990</v>
      </c>
      <c r="V16" s="8">
        <v>9.4600000000000004E-2</v>
      </c>
      <c r="W16" s="8">
        <f t="shared" si="2"/>
        <v>1.0957999999999999</v>
      </c>
      <c r="X16" s="8">
        <f t="shared" si="3"/>
        <v>0.183</v>
      </c>
    </row>
    <row r="17" spans="1:24">
      <c r="A17" s="9">
        <v>1991</v>
      </c>
      <c r="B17" s="8">
        <v>0</v>
      </c>
      <c r="C17" s="8">
        <v>4.4499999999999998E-2</v>
      </c>
      <c r="D17" s="8">
        <v>1.1489</v>
      </c>
      <c r="E17" s="8">
        <v>0.83099999999999996</v>
      </c>
      <c r="F17" s="8">
        <v>0.1094</v>
      </c>
      <c r="G17" s="8">
        <v>1.54E-2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f t="shared" si="0"/>
        <v>2.1492</v>
      </c>
      <c r="R17" s="8">
        <f t="shared" si="1"/>
        <v>0</v>
      </c>
      <c r="U17" s="9">
        <v>1991</v>
      </c>
      <c r="V17" s="8">
        <v>4.4499999999999998E-2</v>
      </c>
      <c r="W17" s="8">
        <f t="shared" si="2"/>
        <v>0.95579999999999987</v>
      </c>
      <c r="X17" s="8">
        <f t="shared" si="3"/>
        <v>0.12479999999999999</v>
      </c>
    </row>
    <row r="18" spans="1:24">
      <c r="A18" s="9">
        <v>1992</v>
      </c>
      <c r="B18" s="8">
        <v>0</v>
      </c>
      <c r="C18" s="8">
        <v>0.19350000000000001</v>
      </c>
      <c r="D18" s="8">
        <v>1.8723000000000001</v>
      </c>
      <c r="E18" s="8">
        <v>0.96889999999999998</v>
      </c>
      <c r="F18" s="8">
        <v>0.254</v>
      </c>
      <c r="G18" s="8">
        <v>2.53E-2</v>
      </c>
      <c r="H18" s="8">
        <v>5.7999999999999996E-3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f t="shared" si="0"/>
        <v>3.3198000000000003</v>
      </c>
      <c r="R18" s="8">
        <f t="shared" si="1"/>
        <v>5.7999999999999996E-3</v>
      </c>
      <c r="U18" s="9">
        <v>1992</v>
      </c>
      <c r="V18" s="8">
        <v>0.19350000000000001</v>
      </c>
      <c r="W18" s="8">
        <f t="shared" si="2"/>
        <v>1.2540000000000002</v>
      </c>
      <c r="X18" s="8">
        <f t="shared" si="3"/>
        <v>0.28510000000000002</v>
      </c>
    </row>
    <row r="19" spans="1:24">
      <c r="A19" s="9">
        <v>1993</v>
      </c>
      <c r="B19" s="8">
        <v>0</v>
      </c>
      <c r="C19" s="8">
        <v>0.38329999999999997</v>
      </c>
      <c r="D19" s="8">
        <v>0.52180000000000004</v>
      </c>
      <c r="E19" s="8">
        <v>0.34760000000000002</v>
      </c>
      <c r="F19" s="8">
        <v>6.5600000000000006E-2</v>
      </c>
      <c r="G19" s="8">
        <v>0</v>
      </c>
      <c r="H19" s="8">
        <v>0</v>
      </c>
      <c r="I19" s="8">
        <v>2.5000000000000001E-3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f t="shared" si="0"/>
        <v>1.3208</v>
      </c>
      <c r="R19" s="8">
        <f t="shared" si="1"/>
        <v>2.5000000000000001E-3</v>
      </c>
      <c r="U19" s="9">
        <v>1993</v>
      </c>
      <c r="V19" s="8">
        <v>0.38329999999999997</v>
      </c>
      <c r="W19" s="8">
        <f t="shared" si="2"/>
        <v>0.41570000000000001</v>
      </c>
      <c r="X19" s="8">
        <f t="shared" si="3"/>
        <v>6.8100000000000008E-2</v>
      </c>
    </row>
    <row r="20" spans="1:24">
      <c r="A20" s="9">
        <v>1994</v>
      </c>
      <c r="B20" s="8">
        <v>0</v>
      </c>
      <c r="C20" s="8">
        <v>0.50049999999999994</v>
      </c>
      <c r="D20" s="8">
        <v>2.5424000000000002</v>
      </c>
      <c r="E20" s="8">
        <v>1.236</v>
      </c>
      <c r="F20" s="8">
        <v>0.37459999999999999</v>
      </c>
      <c r="G20" s="8">
        <v>6.3399999999999998E-2</v>
      </c>
      <c r="H20" s="8">
        <v>4.58E-2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f t="shared" si="0"/>
        <v>4.7626999999999997</v>
      </c>
      <c r="R20" s="8">
        <f t="shared" si="1"/>
        <v>4.58E-2</v>
      </c>
      <c r="U20" s="9">
        <v>1994</v>
      </c>
      <c r="V20" s="8">
        <v>0.50049999999999994</v>
      </c>
      <c r="W20" s="8">
        <f t="shared" si="2"/>
        <v>1.7198</v>
      </c>
      <c r="X20" s="8">
        <f t="shared" si="3"/>
        <v>0.48380000000000001</v>
      </c>
    </row>
    <row r="21" spans="1:24">
      <c r="A21" s="9">
        <v>1995</v>
      </c>
      <c r="B21" s="8">
        <v>0</v>
      </c>
      <c r="C21" s="8">
        <v>0.39900000000000002</v>
      </c>
      <c r="D21" s="8">
        <v>0.8659</v>
      </c>
      <c r="E21" s="8">
        <v>0.73460000000000003</v>
      </c>
      <c r="F21" s="8">
        <v>0.1145</v>
      </c>
      <c r="G21" s="8">
        <v>4.7000000000000002E-3</v>
      </c>
      <c r="H21" s="8">
        <v>1.3899999999999999E-2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f t="shared" si="0"/>
        <v>2.1326000000000001</v>
      </c>
      <c r="R21" s="8">
        <f t="shared" si="1"/>
        <v>1.3899999999999999E-2</v>
      </c>
      <c r="U21" s="9">
        <v>1995</v>
      </c>
      <c r="V21" s="8">
        <v>0.39900000000000002</v>
      </c>
      <c r="W21" s="8">
        <f t="shared" si="2"/>
        <v>0.86770000000000014</v>
      </c>
      <c r="X21" s="8">
        <f t="shared" si="3"/>
        <v>0.1331</v>
      </c>
    </row>
    <row r="22" spans="1:24">
      <c r="A22" s="9">
        <v>1996</v>
      </c>
      <c r="B22" s="8">
        <v>0</v>
      </c>
      <c r="C22" s="8">
        <v>0.62339999999999995</v>
      </c>
      <c r="D22" s="8">
        <v>1.4883999999999999</v>
      </c>
      <c r="E22" s="8">
        <v>0.9405</v>
      </c>
      <c r="F22" s="8">
        <v>0.36359999999999998</v>
      </c>
      <c r="G22" s="8">
        <v>7.1599999999999997E-2</v>
      </c>
      <c r="H22" s="8">
        <v>1.6999999999999999E-3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f t="shared" si="0"/>
        <v>3.4891999999999999</v>
      </c>
      <c r="R22" s="8">
        <f t="shared" si="1"/>
        <v>1.6999999999999999E-3</v>
      </c>
      <c r="U22" s="9">
        <v>1996</v>
      </c>
      <c r="V22" s="8">
        <v>0.62339999999999995</v>
      </c>
      <c r="W22" s="8">
        <f t="shared" si="2"/>
        <v>1.3774000000000002</v>
      </c>
      <c r="X22" s="8">
        <f t="shared" si="3"/>
        <v>0.43689999999999996</v>
      </c>
    </row>
    <row r="23" spans="1:24">
      <c r="A23" s="9">
        <v>1997</v>
      </c>
      <c r="B23" s="8">
        <v>8.6999999999999994E-3</v>
      </c>
      <c r="C23" s="8">
        <v>1.5194000000000001</v>
      </c>
      <c r="D23" s="8">
        <v>3.9535999999999998</v>
      </c>
      <c r="E23" s="8">
        <v>2.8712</v>
      </c>
      <c r="F23" s="8">
        <v>0.70250000000000001</v>
      </c>
      <c r="G23" s="8">
        <v>8.0399999999999999E-2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f t="shared" si="0"/>
        <v>9.1357999999999997</v>
      </c>
      <c r="R23" s="8">
        <f t="shared" si="1"/>
        <v>0</v>
      </c>
      <c r="U23" s="9">
        <v>1997</v>
      </c>
      <c r="V23" s="8">
        <v>1.5194000000000001</v>
      </c>
      <c r="W23" s="8">
        <f t="shared" si="2"/>
        <v>3.6541000000000001</v>
      </c>
      <c r="X23" s="8">
        <f t="shared" si="3"/>
        <v>0.78290000000000004</v>
      </c>
    </row>
    <row r="24" spans="1:24">
      <c r="A24" s="9">
        <v>1998</v>
      </c>
      <c r="B24" s="8">
        <v>4.4000000000000003E-3</v>
      </c>
      <c r="C24" s="8">
        <v>1.4458</v>
      </c>
      <c r="D24" s="8">
        <v>3.1385999999999998</v>
      </c>
      <c r="E24" s="8">
        <v>2.1901999999999999</v>
      </c>
      <c r="F24" s="8">
        <v>0.46329999999999999</v>
      </c>
      <c r="G24" s="8">
        <v>5.0099999999999999E-2</v>
      </c>
      <c r="H24" s="8">
        <v>6.4999999999999997E-3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f t="shared" si="0"/>
        <v>7.2988999999999997</v>
      </c>
      <c r="R24" s="8">
        <f t="shared" si="1"/>
        <v>6.4999999999999997E-3</v>
      </c>
      <c r="U24" s="9">
        <v>1998</v>
      </c>
      <c r="V24" s="8">
        <v>1.4458</v>
      </c>
      <c r="W24" s="8">
        <f t="shared" si="2"/>
        <v>2.7100999999999997</v>
      </c>
      <c r="X24" s="8">
        <f t="shared" si="3"/>
        <v>0.51989999999999992</v>
      </c>
    </row>
    <row r="25" spans="1:24">
      <c r="A25" s="9">
        <v>1999</v>
      </c>
      <c r="B25" s="8">
        <v>0</v>
      </c>
      <c r="C25" s="8">
        <v>0.42649999999999999</v>
      </c>
      <c r="D25" s="8">
        <v>1.0861000000000001</v>
      </c>
      <c r="E25" s="8">
        <v>1.7948</v>
      </c>
      <c r="F25" s="8">
        <v>0.58330000000000004</v>
      </c>
      <c r="G25" s="8">
        <v>0.214</v>
      </c>
      <c r="H25" s="8">
        <v>3.1600000000000003E-2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f t="shared" si="0"/>
        <v>4.1363000000000003</v>
      </c>
      <c r="R25" s="8">
        <f t="shared" si="1"/>
        <v>3.1600000000000003E-2</v>
      </c>
      <c r="U25" s="9">
        <v>1999</v>
      </c>
      <c r="V25" s="8">
        <v>0.42649999999999999</v>
      </c>
      <c r="W25" s="8">
        <f t="shared" si="2"/>
        <v>2.6236999999999999</v>
      </c>
      <c r="X25" s="8">
        <f t="shared" si="3"/>
        <v>0.82889999999999997</v>
      </c>
    </row>
    <row r="26" spans="1:24">
      <c r="A26" s="9">
        <v>2000</v>
      </c>
      <c r="B26" s="8">
        <v>0</v>
      </c>
      <c r="C26" s="8">
        <v>0.98629999999999995</v>
      </c>
      <c r="D26" s="8">
        <v>2.2439</v>
      </c>
      <c r="E26" s="8">
        <v>2.4598</v>
      </c>
      <c r="F26" s="8">
        <v>0.64610000000000001</v>
      </c>
      <c r="G26" s="8">
        <v>0.16919999999999999</v>
      </c>
      <c r="H26" s="8">
        <v>1.18E-2</v>
      </c>
      <c r="I26" s="8">
        <v>9.7999999999999997E-3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f t="shared" si="0"/>
        <v>6.5268999999999995</v>
      </c>
      <c r="R26" s="8">
        <f t="shared" si="1"/>
        <v>2.1600000000000001E-2</v>
      </c>
      <c r="U26" s="9">
        <v>2000</v>
      </c>
      <c r="V26" s="8">
        <v>0.98629999999999995</v>
      </c>
      <c r="W26" s="8">
        <f t="shared" si="2"/>
        <v>3.2967</v>
      </c>
      <c r="X26" s="8">
        <f t="shared" si="3"/>
        <v>0.83690000000000009</v>
      </c>
    </row>
    <row r="27" spans="1:24">
      <c r="A27" s="9">
        <v>2001</v>
      </c>
      <c r="B27" s="8">
        <v>0</v>
      </c>
      <c r="C27" s="8">
        <v>0.51559999999999995</v>
      </c>
      <c r="D27" s="8">
        <v>1.2446999999999999</v>
      </c>
      <c r="E27" s="8">
        <v>1.0168999999999999</v>
      </c>
      <c r="F27" s="8">
        <v>0.34949999999999998</v>
      </c>
      <c r="G27" s="8">
        <v>0.2147</v>
      </c>
      <c r="H27" s="8">
        <v>1.54E-2</v>
      </c>
      <c r="I27" s="8">
        <v>3.0300000000000001E-2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f t="shared" si="0"/>
        <v>3.3870999999999998</v>
      </c>
      <c r="R27" s="8">
        <f t="shared" si="1"/>
        <v>4.5700000000000005E-2</v>
      </c>
      <c r="U27" s="9">
        <v>2001</v>
      </c>
      <c r="V27" s="8">
        <v>0.51559999999999995</v>
      </c>
      <c r="W27" s="8">
        <f t="shared" si="2"/>
        <v>1.6267999999999998</v>
      </c>
      <c r="X27" s="8">
        <f t="shared" si="3"/>
        <v>0.6099</v>
      </c>
    </row>
    <row r="28" spans="1:24">
      <c r="A28" s="9">
        <v>2002</v>
      </c>
      <c r="B28" s="8">
        <v>1.8200000000000001E-2</v>
      </c>
      <c r="C28" s="8">
        <v>0.39710000000000001</v>
      </c>
      <c r="D28" s="8">
        <v>4.9817999999999998</v>
      </c>
      <c r="E28" s="8">
        <v>2.8184999999999998</v>
      </c>
      <c r="F28" s="8">
        <v>1.3664000000000001</v>
      </c>
      <c r="G28" s="8">
        <v>0.61939999999999995</v>
      </c>
      <c r="H28" s="8">
        <v>0.2117</v>
      </c>
      <c r="I28" s="8">
        <v>4.4000000000000003E-3</v>
      </c>
      <c r="J28" s="8">
        <v>2.0299999999999999E-2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f t="shared" si="0"/>
        <v>10.437800000000003</v>
      </c>
      <c r="R28" s="8">
        <f t="shared" si="1"/>
        <v>0.2364</v>
      </c>
      <c r="U28" s="9">
        <v>2002</v>
      </c>
      <c r="V28" s="8">
        <v>0.39710000000000001</v>
      </c>
      <c r="W28" s="8">
        <f t="shared" si="2"/>
        <v>5.0407000000000002</v>
      </c>
      <c r="X28" s="8">
        <f t="shared" si="3"/>
        <v>2.2222</v>
      </c>
    </row>
    <row r="29" spans="1:24">
      <c r="A29" s="9">
        <v>2003</v>
      </c>
      <c r="B29" s="8">
        <v>0</v>
      </c>
      <c r="C29" s="8">
        <v>0.4803</v>
      </c>
      <c r="D29" s="8">
        <v>1.0855999999999999</v>
      </c>
      <c r="E29" s="8">
        <v>1.2849999999999999</v>
      </c>
      <c r="F29" s="8">
        <v>0.49869999999999998</v>
      </c>
      <c r="G29" s="8">
        <v>0.12989999999999999</v>
      </c>
      <c r="H29" s="8">
        <v>3.2199999999999999E-2</v>
      </c>
      <c r="I29" s="8">
        <v>1.5599999999999999E-2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f t="shared" si="0"/>
        <v>3.5272999999999999</v>
      </c>
      <c r="R29" s="8">
        <f t="shared" si="1"/>
        <v>4.7799999999999995E-2</v>
      </c>
      <c r="U29" s="9">
        <v>2003</v>
      </c>
      <c r="V29" s="8">
        <v>0.4803</v>
      </c>
      <c r="W29" s="8">
        <f t="shared" si="2"/>
        <v>1.9613999999999998</v>
      </c>
      <c r="X29" s="8">
        <f t="shared" si="3"/>
        <v>0.67639999999999989</v>
      </c>
    </row>
    <row r="30" spans="1:24">
      <c r="A30" s="9">
        <v>2004</v>
      </c>
      <c r="B30" s="8">
        <v>0</v>
      </c>
      <c r="C30" s="8">
        <v>2.2115999999999998</v>
      </c>
      <c r="D30" s="8">
        <v>0.75480000000000003</v>
      </c>
      <c r="E30" s="8">
        <v>0.35349999999999998</v>
      </c>
      <c r="F30" s="8">
        <v>0.3498</v>
      </c>
      <c r="G30" s="8">
        <v>7.4200000000000002E-2</v>
      </c>
      <c r="H30" s="8">
        <v>4.3400000000000001E-2</v>
      </c>
      <c r="I30" s="8">
        <v>2.4799999999999999E-2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f t="shared" si="0"/>
        <v>3.8120999999999996</v>
      </c>
      <c r="R30" s="8">
        <f t="shared" si="1"/>
        <v>6.8199999999999997E-2</v>
      </c>
      <c r="U30" s="9">
        <v>2004</v>
      </c>
      <c r="V30" s="8">
        <v>2.2115999999999998</v>
      </c>
      <c r="W30" s="8">
        <f t="shared" si="2"/>
        <v>0.84570000000000012</v>
      </c>
      <c r="X30" s="8">
        <f t="shared" si="3"/>
        <v>0.49219999999999997</v>
      </c>
    </row>
    <row r="31" spans="1:24">
      <c r="A31" s="9">
        <v>2005</v>
      </c>
      <c r="B31" s="8">
        <v>0</v>
      </c>
      <c r="C31" s="8">
        <v>0.82830000000000004</v>
      </c>
      <c r="D31" s="8">
        <v>2.0901999999999998</v>
      </c>
      <c r="E31" s="8">
        <v>0.94169999999999998</v>
      </c>
      <c r="F31" s="8">
        <v>0.26450000000000001</v>
      </c>
      <c r="G31" s="8">
        <v>0.15509999999999999</v>
      </c>
      <c r="H31" s="8">
        <v>0.09</v>
      </c>
      <c r="I31" s="8">
        <v>8.8000000000000005E-3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f t="shared" si="0"/>
        <v>4.3785999999999996</v>
      </c>
      <c r="R31" s="8">
        <f t="shared" si="1"/>
        <v>9.8799999999999999E-2</v>
      </c>
      <c r="U31" s="9">
        <v>2005</v>
      </c>
      <c r="V31" s="8">
        <v>0.82830000000000004</v>
      </c>
      <c r="W31" s="8">
        <f t="shared" si="2"/>
        <v>1.4601</v>
      </c>
      <c r="X31" s="8">
        <f t="shared" si="3"/>
        <v>0.51839999999999997</v>
      </c>
    </row>
    <row r="32" spans="1:24">
      <c r="A32" s="9">
        <v>2006</v>
      </c>
      <c r="B32" s="8">
        <v>0</v>
      </c>
      <c r="C32" s="8">
        <v>0.45540000000000003</v>
      </c>
      <c r="D32" s="8">
        <v>1.5861000000000001</v>
      </c>
      <c r="E32" s="8">
        <v>0.90580000000000005</v>
      </c>
      <c r="F32" s="8">
        <v>0.22500000000000001</v>
      </c>
      <c r="G32" s="8">
        <v>7.1300000000000002E-2</v>
      </c>
      <c r="H32" s="8">
        <v>1.72E-2</v>
      </c>
      <c r="I32" s="8">
        <v>3.3999999999999998E-3</v>
      </c>
      <c r="J32" s="8">
        <v>0</v>
      </c>
      <c r="K32" s="8">
        <v>0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f t="shared" si="0"/>
        <v>3.2642000000000002</v>
      </c>
      <c r="R32" s="8">
        <f t="shared" si="1"/>
        <v>2.06E-2</v>
      </c>
      <c r="U32" s="9">
        <v>2006</v>
      </c>
      <c r="V32" s="8">
        <v>0.45540000000000003</v>
      </c>
      <c r="W32" s="8">
        <f t="shared" si="2"/>
        <v>1.2227000000000001</v>
      </c>
      <c r="X32" s="8">
        <f t="shared" si="3"/>
        <v>0.31690000000000002</v>
      </c>
    </row>
    <row r="33" spans="1:24">
      <c r="A33" s="9">
        <v>2007</v>
      </c>
      <c r="B33" s="8">
        <v>0</v>
      </c>
      <c r="C33" s="8">
        <v>0.67520000000000002</v>
      </c>
      <c r="D33" s="8">
        <v>1.9967999999999999</v>
      </c>
      <c r="E33" s="8">
        <v>1.2202999999999999</v>
      </c>
      <c r="F33" s="8">
        <v>0.1925</v>
      </c>
      <c r="G33" s="8">
        <v>2.3099999999999999E-2</v>
      </c>
      <c r="H33" s="8">
        <v>3.56E-2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f t="shared" si="0"/>
        <v>4.1434999999999995</v>
      </c>
      <c r="R33" s="8">
        <f t="shared" si="1"/>
        <v>3.56E-2</v>
      </c>
      <c r="U33" s="9">
        <v>2007</v>
      </c>
      <c r="V33" s="8">
        <v>0.67520000000000002</v>
      </c>
      <c r="W33" s="8">
        <f t="shared" si="2"/>
        <v>1.4714999999999998</v>
      </c>
      <c r="X33" s="8">
        <f t="shared" si="3"/>
        <v>0.25120000000000003</v>
      </c>
    </row>
    <row r="34" spans="1:24">
      <c r="A34" s="9">
        <v>2008</v>
      </c>
      <c r="B34" s="8">
        <v>0</v>
      </c>
      <c r="C34" s="8">
        <v>0.49480000000000002</v>
      </c>
      <c r="D34" s="8">
        <v>0.8034</v>
      </c>
      <c r="E34" s="8">
        <v>0.84619999999999995</v>
      </c>
      <c r="F34" s="8">
        <v>0.74399999999999999</v>
      </c>
      <c r="G34" s="8">
        <v>0.33560000000000001</v>
      </c>
      <c r="H34" s="8">
        <v>9.4700000000000006E-2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f t="shared" si="0"/>
        <v>3.3186999999999998</v>
      </c>
      <c r="R34" s="8">
        <f t="shared" si="1"/>
        <v>9.4700000000000006E-2</v>
      </c>
      <c r="U34" s="9">
        <v>2008</v>
      </c>
      <c r="V34" s="8">
        <v>0.49480000000000002</v>
      </c>
      <c r="W34" s="8">
        <f t="shared" si="2"/>
        <v>2.0204999999999997</v>
      </c>
      <c r="X34" s="8">
        <f t="shared" si="3"/>
        <v>1.1743000000000001</v>
      </c>
    </row>
    <row r="35" spans="1:24">
      <c r="A35" s="9">
        <v>2009</v>
      </c>
      <c r="B35" s="8">
        <v>0</v>
      </c>
      <c r="C35" s="8">
        <v>0.53580000000000005</v>
      </c>
      <c r="D35" s="8">
        <v>0.91439999999999999</v>
      </c>
      <c r="E35" s="8">
        <v>0.25919999999999999</v>
      </c>
      <c r="F35" s="8">
        <v>0.17280000000000001</v>
      </c>
      <c r="G35" s="8">
        <v>9.8900000000000002E-2</v>
      </c>
      <c r="H35" s="8">
        <v>1.44E-2</v>
      </c>
      <c r="I35" s="8">
        <v>2.8E-3</v>
      </c>
      <c r="J35" s="8">
        <v>0</v>
      </c>
      <c r="K35" s="8">
        <v>5.7999999999999996E-3</v>
      </c>
      <c r="L35" s="8">
        <v>0</v>
      </c>
      <c r="M35" s="8">
        <v>2.5999999999999999E-3</v>
      </c>
      <c r="N35" s="8">
        <v>0</v>
      </c>
      <c r="O35" s="8">
        <v>0</v>
      </c>
      <c r="P35" s="8">
        <v>0</v>
      </c>
      <c r="Q35" s="8">
        <f t="shared" si="0"/>
        <v>2.0066999999999999</v>
      </c>
      <c r="R35" s="8">
        <f t="shared" si="1"/>
        <v>2.5599999999999998E-2</v>
      </c>
      <c r="U35" s="9">
        <v>2009</v>
      </c>
      <c r="V35" s="8">
        <v>0.53580000000000005</v>
      </c>
      <c r="W35" s="8">
        <f t="shared" si="2"/>
        <v>0.55650000000000011</v>
      </c>
      <c r="X35" s="8">
        <f t="shared" si="3"/>
        <v>0.29730000000000006</v>
      </c>
    </row>
    <row r="36" spans="1:24">
      <c r="A36" s="9">
        <v>2010</v>
      </c>
      <c r="B36" s="8">
        <v>4.1000000000000003E-3</v>
      </c>
      <c r="C36" s="8">
        <v>0.47739999999999999</v>
      </c>
      <c r="D36" s="8">
        <v>1.2337</v>
      </c>
      <c r="E36" s="8">
        <v>0.74399999999999999</v>
      </c>
      <c r="F36" s="8">
        <v>0.254</v>
      </c>
      <c r="G36" s="8">
        <v>0.21840000000000001</v>
      </c>
      <c r="H36" s="8">
        <v>2.1700000000000001E-2</v>
      </c>
      <c r="I36" s="8">
        <v>2.8199999999999999E-2</v>
      </c>
      <c r="J36" s="8">
        <v>0</v>
      </c>
      <c r="K36" s="8">
        <v>7.0000000000000001E-3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f t="shared" si="0"/>
        <v>2.9885000000000002</v>
      </c>
      <c r="R36" s="8">
        <f>SUM(H36:P36)</f>
        <v>5.6899999999999999E-2</v>
      </c>
      <c r="U36" s="9">
        <v>2010</v>
      </c>
      <c r="V36" s="8">
        <v>0.47739999999999999</v>
      </c>
      <c r="W36" s="8">
        <f t="shared" si="2"/>
        <v>1.2732999999999999</v>
      </c>
      <c r="X36" s="8">
        <f t="shared" si="3"/>
        <v>0.52929999999999999</v>
      </c>
    </row>
    <row r="37" spans="1:24">
      <c r="A37" s="9">
        <v>2011</v>
      </c>
      <c r="B37" s="8">
        <v>6.0000000000000001E-3</v>
      </c>
      <c r="C37" s="8">
        <v>0.25900000000000001</v>
      </c>
      <c r="D37" s="8">
        <v>0.36049999999999999</v>
      </c>
      <c r="E37" s="8">
        <v>0.35039999999999999</v>
      </c>
      <c r="F37" s="8">
        <v>0.25690000000000002</v>
      </c>
      <c r="G37" s="8">
        <v>0.1221</v>
      </c>
      <c r="H37" s="8">
        <v>0.1217</v>
      </c>
      <c r="I37" s="8">
        <v>4.0099999999999997E-2</v>
      </c>
      <c r="J37" s="8">
        <v>1.0800000000000001E-2</v>
      </c>
      <c r="K37" s="8">
        <v>0</v>
      </c>
      <c r="L37" s="8">
        <v>0</v>
      </c>
      <c r="M37" s="8">
        <v>5.0000000000000001E-3</v>
      </c>
      <c r="N37" s="8">
        <v>0</v>
      </c>
      <c r="O37" s="8">
        <v>0</v>
      </c>
      <c r="P37" s="8">
        <v>0</v>
      </c>
      <c r="Q37" s="8">
        <f>SUM(B37:P37)</f>
        <v>1.5325</v>
      </c>
      <c r="R37" s="8">
        <f t="shared" ref="R37:R38" si="4">SUM(H37:P37)</f>
        <v>0.17760000000000001</v>
      </c>
      <c r="U37" s="9">
        <v>2011</v>
      </c>
      <c r="V37" s="8">
        <v>0.25900000000000001</v>
      </c>
      <c r="W37" s="8">
        <f t="shared" si="2"/>
        <v>0.90700000000000003</v>
      </c>
      <c r="X37" s="8">
        <f t="shared" si="3"/>
        <v>0.55660000000000009</v>
      </c>
    </row>
    <row r="38" spans="1:24">
      <c r="A38" s="9">
        <v>2012</v>
      </c>
      <c r="B38" s="8">
        <v>2.9999999999999997E-4</v>
      </c>
      <c r="C38" s="8">
        <v>0.92700000000000005</v>
      </c>
      <c r="D38" s="8">
        <v>2.2418</v>
      </c>
      <c r="E38" s="8">
        <v>1.905</v>
      </c>
      <c r="F38" s="8">
        <v>0.74609999999999999</v>
      </c>
      <c r="G38" s="8">
        <v>0.18709999999999999</v>
      </c>
      <c r="H38" s="8">
        <v>5.4699999999999999E-2</v>
      </c>
      <c r="I38" s="8">
        <v>2.7300000000000001E-2</v>
      </c>
      <c r="J38" s="8">
        <v>1.44E-2</v>
      </c>
      <c r="K38" s="8">
        <v>0</v>
      </c>
      <c r="L38" s="8">
        <v>0</v>
      </c>
      <c r="M38" s="8">
        <v>0</v>
      </c>
      <c r="N38" s="8">
        <v>0</v>
      </c>
      <c r="O38" s="8">
        <v>5.7000000000000002E-3</v>
      </c>
      <c r="P38" s="8">
        <v>0</v>
      </c>
      <c r="Q38" s="8">
        <f t="shared" si="0"/>
        <v>6.1094000000000017</v>
      </c>
      <c r="R38" s="8">
        <f t="shared" si="4"/>
        <v>0.1021</v>
      </c>
      <c r="U38" s="9">
        <v>2012</v>
      </c>
      <c r="V38" s="8">
        <v>0.92700000000000005</v>
      </c>
      <c r="W38" s="8">
        <f t="shared" si="2"/>
        <v>2.9403000000000001</v>
      </c>
      <c r="X38" s="8">
        <f t="shared" si="3"/>
        <v>1.0353000000000001</v>
      </c>
    </row>
    <row r="39" spans="1:24">
      <c r="A39" s="9">
        <v>2013</v>
      </c>
      <c r="B39" s="8">
        <v>6.9999999999999999E-4</v>
      </c>
      <c r="C39" s="8">
        <v>4.24E-2</v>
      </c>
      <c r="D39" s="8">
        <v>0.1759</v>
      </c>
      <c r="E39" s="8">
        <v>0.2064</v>
      </c>
      <c r="F39" s="8">
        <v>0.16950000000000001</v>
      </c>
      <c r="G39" s="8">
        <v>5.9700000000000003E-2</v>
      </c>
      <c r="H39" s="8">
        <v>3.8800000000000001E-2</v>
      </c>
      <c r="I39" s="8">
        <v>1.2699999999999999E-2</v>
      </c>
      <c r="J39" s="8">
        <v>2.8999999999999998E-3</v>
      </c>
      <c r="K39" s="8">
        <v>4.8999999999999998E-3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f t="shared" si="0"/>
        <v>0.71390000000000009</v>
      </c>
      <c r="R39" s="8">
        <f>SUM(H39:P39)</f>
        <v>5.9300000000000005E-2</v>
      </c>
      <c r="U39" s="9">
        <v>2013</v>
      </c>
      <c r="V39" s="8">
        <v>4.24E-2</v>
      </c>
      <c r="W39" s="8">
        <f t="shared" si="2"/>
        <v>0.49490000000000001</v>
      </c>
      <c r="X39" s="8">
        <f t="shared" si="3"/>
        <v>0.28850000000000003</v>
      </c>
    </row>
    <row r="40" spans="1:24" ht="15">
      <c r="A40" s="9">
        <v>2014</v>
      </c>
      <c r="B40" s="10">
        <v>0</v>
      </c>
      <c r="C40" s="10">
        <v>0.40329999999999999</v>
      </c>
      <c r="D40" s="10">
        <v>0.1462</v>
      </c>
      <c r="E40" s="10">
        <v>0.12740000000000001</v>
      </c>
      <c r="F40" s="10">
        <v>4.6100000000000002E-2</v>
      </c>
      <c r="G40" s="10">
        <v>2.6700000000000002E-2</v>
      </c>
      <c r="H40" s="10">
        <v>1.7399999999999999E-2</v>
      </c>
      <c r="I40" s="10">
        <v>4.4999999999999997E-3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8">
        <f t="shared" si="0"/>
        <v>0.77159999999999995</v>
      </c>
      <c r="R40" s="8">
        <f>SUM(H40:P40)</f>
        <v>2.1899999999999999E-2</v>
      </c>
      <c r="U40" s="9">
        <v>2014</v>
      </c>
      <c r="V40" s="10">
        <v>0.40329999999999999</v>
      </c>
      <c r="W40" s="8">
        <f t="shared" si="2"/>
        <v>0.22210000000000002</v>
      </c>
      <c r="X40" s="8">
        <f t="shared" si="3"/>
        <v>9.4700000000000006E-2</v>
      </c>
    </row>
    <row r="41" spans="1:24" ht="15">
      <c r="A41" s="9">
        <v>2015</v>
      </c>
      <c r="B41" s="10">
        <v>0</v>
      </c>
      <c r="C41" s="8">
        <v>2.0899999999999998E-2</v>
      </c>
      <c r="D41" s="8">
        <v>0.61419999999999997</v>
      </c>
      <c r="E41" s="8">
        <v>0.24990000000000001</v>
      </c>
      <c r="F41" s="8">
        <v>9.3899999999999997E-2</v>
      </c>
      <c r="G41" s="8">
        <v>1.38E-2</v>
      </c>
      <c r="H41" s="8">
        <v>3.61E-2</v>
      </c>
      <c r="I41" s="8">
        <v>0</v>
      </c>
      <c r="J41" s="8">
        <v>0</v>
      </c>
      <c r="K41" s="8">
        <v>4.0000000000000002E-4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f t="shared" si="0"/>
        <v>1.0291999999999999</v>
      </c>
      <c r="R41" s="8">
        <f t="shared" ref="R41:R42" si="5">SUM(H41:P41)</f>
        <v>3.6499999999999998E-2</v>
      </c>
      <c r="U41" s="9">
        <v>2015</v>
      </c>
      <c r="V41" s="8">
        <v>2.0899999999999998E-2</v>
      </c>
      <c r="W41" s="8">
        <f t="shared" si="2"/>
        <v>0.39410000000000001</v>
      </c>
      <c r="X41" s="8">
        <f t="shared" si="3"/>
        <v>0.14419999999999999</v>
      </c>
    </row>
    <row r="42" spans="1:24" ht="15">
      <c r="A42" s="9">
        <v>2016</v>
      </c>
      <c r="B42" s="10">
        <v>0</v>
      </c>
      <c r="C42" s="8">
        <v>0.37990000000000002</v>
      </c>
      <c r="D42" s="8">
        <v>0.29160000000000003</v>
      </c>
      <c r="E42" s="8">
        <v>0.1774</v>
      </c>
      <c r="F42" s="8">
        <v>1.2999999999999999E-2</v>
      </c>
      <c r="G42" s="8">
        <v>1.89E-2</v>
      </c>
      <c r="H42" s="8">
        <v>1.2200000000000001E-2</v>
      </c>
      <c r="I42" s="8">
        <v>5.1999999999999998E-3</v>
      </c>
      <c r="J42" s="8">
        <v>2.5000000000000001E-3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f t="shared" si="0"/>
        <v>0.90069999999999995</v>
      </c>
      <c r="R42" s="8">
        <f t="shared" si="5"/>
        <v>1.9899999999999998E-2</v>
      </c>
      <c r="U42" s="9">
        <v>2016</v>
      </c>
      <c r="V42" s="8">
        <v>0.37990000000000002</v>
      </c>
      <c r="W42" s="8">
        <f t="shared" si="2"/>
        <v>0.22920000000000001</v>
      </c>
      <c r="X42" s="8">
        <f t="shared" si="3"/>
        <v>5.1799999999999999E-2</v>
      </c>
    </row>
    <row r="45" spans="1:24" ht="15">
      <c r="C45"/>
      <c r="D45"/>
      <c r="E45"/>
    </row>
    <row r="46" spans="1:24" ht="15">
      <c r="C46"/>
      <c r="D46"/>
      <c r="E46"/>
    </row>
    <row r="47" spans="1:24" ht="15">
      <c r="C47"/>
      <c r="D47"/>
      <c r="E47"/>
    </row>
    <row r="48" spans="1:24" ht="15">
      <c r="C48"/>
      <c r="D48"/>
      <c r="E48"/>
    </row>
    <row r="49" spans="3:5" ht="15">
      <c r="C49"/>
      <c r="D49"/>
      <c r="E49"/>
    </row>
    <row r="50" spans="3:5" ht="15">
      <c r="C50"/>
      <c r="D50"/>
      <c r="E50"/>
    </row>
    <row r="51" spans="3:5" ht="15">
      <c r="C51"/>
      <c r="D51"/>
      <c r="E51"/>
    </row>
    <row r="52" spans="3:5" ht="15">
      <c r="C52"/>
      <c r="D52"/>
      <c r="E52"/>
    </row>
    <row r="53" spans="3:5" ht="15">
      <c r="C53"/>
      <c r="D53"/>
      <c r="E53"/>
    </row>
    <row r="54" spans="3:5" ht="15">
      <c r="C54"/>
      <c r="D54"/>
      <c r="E54"/>
    </row>
    <row r="55" spans="3:5" ht="15">
      <c r="C55"/>
      <c r="D55"/>
      <c r="E55"/>
    </row>
    <row r="56" spans="3:5" ht="15">
      <c r="C56"/>
      <c r="D56"/>
      <c r="E56"/>
    </row>
    <row r="57" spans="3:5" ht="15">
      <c r="C57"/>
      <c r="D57"/>
      <c r="E57"/>
    </row>
    <row r="58" spans="3:5" ht="15">
      <c r="C58"/>
      <c r="D58"/>
      <c r="E58"/>
    </row>
    <row r="59" spans="3:5" ht="15">
      <c r="C59"/>
      <c r="D59"/>
      <c r="E5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E37A2-55DE-442C-94C3-7E75E94E0E92}">
  <dimension ref="A1:Q40"/>
  <sheetViews>
    <sheetView workbookViewId="0">
      <selection activeCell="A37" sqref="A37:XFD37"/>
    </sheetView>
  </sheetViews>
  <sheetFormatPr baseColWidth="10" defaultColWidth="8.83203125" defaultRowHeight="15"/>
  <cols>
    <col min="1" max="1" width="9.1640625" style="8"/>
    <col min="2" max="2" width="9.33203125" style="8" bestFit="1" customWidth="1"/>
    <col min="3" max="3" width="8.1640625" style="8" bestFit="1" customWidth="1"/>
    <col min="4" max="4" width="8.6640625" style="8" bestFit="1" customWidth="1"/>
    <col min="5" max="5" width="9" style="8" bestFit="1" customWidth="1"/>
    <col min="6" max="6" width="8.5" style="8" bestFit="1" customWidth="1"/>
    <col min="12" max="12" width="10.33203125" bestFit="1" customWidth="1"/>
    <col min="13" max="13" width="11" bestFit="1" customWidth="1"/>
    <col min="14" max="14" width="10.33203125" bestFit="1" customWidth="1"/>
    <col min="15" max="15" width="11" bestFit="1" customWidth="1"/>
  </cols>
  <sheetData>
    <row r="1" spans="1:17">
      <c r="A1" s="12" t="s">
        <v>39</v>
      </c>
      <c r="B1" s="8" t="s">
        <v>77</v>
      </c>
      <c r="C1" s="8" t="s">
        <v>74</v>
      </c>
      <c r="D1" s="8" t="s">
        <v>78</v>
      </c>
      <c r="E1" s="8" t="s">
        <v>79</v>
      </c>
      <c r="F1" s="8" t="s">
        <v>80</v>
      </c>
      <c r="G1" s="8" t="s">
        <v>81</v>
      </c>
      <c r="H1" t="s">
        <v>75</v>
      </c>
      <c r="I1" t="s">
        <v>76</v>
      </c>
      <c r="J1" s="8" t="s">
        <v>82</v>
      </c>
      <c r="K1" s="8" t="s">
        <v>83</v>
      </c>
      <c r="L1" s="8" t="s">
        <v>84</v>
      </c>
      <c r="M1" s="8" t="s">
        <v>85</v>
      </c>
      <c r="N1" s="8" t="s">
        <v>104</v>
      </c>
      <c r="O1" s="8" t="s">
        <v>105</v>
      </c>
    </row>
    <row r="2" spans="1:17">
      <c r="A2" s="12">
        <v>1980</v>
      </c>
      <c r="B2">
        <v>0.432</v>
      </c>
      <c r="L2" s="10">
        <f>SUM(B2:F2)</f>
        <v>0.432</v>
      </c>
      <c r="M2" s="10">
        <f>AVERAGE(B2:F2)</f>
        <v>0.432</v>
      </c>
      <c r="N2">
        <f>SUM(G2:K2)</f>
        <v>0</v>
      </c>
      <c r="O2" t="e">
        <f>AVERAGE(G2:K2)</f>
        <v>#DIV/0!</v>
      </c>
      <c r="Q2" t="s">
        <v>106</v>
      </c>
    </row>
    <row r="3" spans="1:17">
      <c r="A3" s="12">
        <v>1981</v>
      </c>
      <c r="B3">
        <v>0.34</v>
      </c>
      <c r="C3"/>
      <c r="D3"/>
      <c r="F3"/>
      <c r="G3">
        <v>8.65</v>
      </c>
      <c r="H3">
        <v>45.67</v>
      </c>
      <c r="I3">
        <v>0</v>
      </c>
      <c r="K3">
        <v>0</v>
      </c>
      <c r="L3" s="10">
        <f t="shared" ref="L3:L38" si="0">SUM(B3:F3)</f>
        <v>0.34</v>
      </c>
      <c r="M3" s="10">
        <f t="shared" ref="M3:M38" si="1">AVERAGE(B3:F3)</f>
        <v>0.34</v>
      </c>
      <c r="N3">
        <f t="shared" ref="N3:N38" si="2">SUM(G3:K3)</f>
        <v>54.32</v>
      </c>
      <c r="O3">
        <f t="shared" ref="O3:O38" si="3">AVERAGE(G3:K3)</f>
        <v>13.58</v>
      </c>
    </row>
    <row r="4" spans="1:17">
      <c r="A4" s="12">
        <v>1982</v>
      </c>
      <c r="B4">
        <v>0.37</v>
      </c>
      <c r="C4"/>
      <c r="D4"/>
      <c r="F4"/>
      <c r="G4">
        <v>3.06</v>
      </c>
      <c r="H4">
        <v>13.42</v>
      </c>
      <c r="I4">
        <v>0</v>
      </c>
      <c r="K4">
        <v>0</v>
      </c>
      <c r="L4" s="10">
        <f t="shared" si="0"/>
        <v>0.37</v>
      </c>
      <c r="M4" s="10">
        <f t="shared" si="1"/>
        <v>0.37</v>
      </c>
      <c r="N4">
        <f t="shared" si="2"/>
        <v>16.48</v>
      </c>
      <c r="O4">
        <f t="shared" si="3"/>
        <v>4.12</v>
      </c>
    </row>
    <row r="5" spans="1:17">
      <c r="A5" s="12">
        <v>1983</v>
      </c>
      <c r="B5">
        <v>0.23100000000000001</v>
      </c>
      <c r="C5"/>
      <c r="D5"/>
      <c r="F5"/>
      <c r="G5">
        <v>1.71</v>
      </c>
      <c r="H5">
        <v>29.49</v>
      </c>
      <c r="I5">
        <v>0</v>
      </c>
      <c r="K5">
        <v>0</v>
      </c>
      <c r="L5" s="10">
        <f t="shared" si="0"/>
        <v>0.23100000000000001</v>
      </c>
      <c r="M5" s="10">
        <f t="shared" si="1"/>
        <v>0.23100000000000001</v>
      </c>
      <c r="N5">
        <f t="shared" si="2"/>
        <v>31.2</v>
      </c>
      <c r="O5">
        <f t="shared" si="3"/>
        <v>7.8</v>
      </c>
    </row>
    <row r="6" spans="1:17">
      <c r="A6" s="12">
        <v>1984</v>
      </c>
      <c r="B6">
        <v>0.32300000000000001</v>
      </c>
      <c r="C6"/>
      <c r="D6"/>
      <c r="E6" s="14">
        <v>5.076142131979695E-3</v>
      </c>
      <c r="F6"/>
      <c r="G6">
        <v>1.28</v>
      </c>
      <c r="H6">
        <v>6.67</v>
      </c>
      <c r="I6">
        <v>8.2100000000000009</v>
      </c>
      <c r="K6">
        <v>0</v>
      </c>
      <c r="L6" s="10">
        <f t="shared" si="0"/>
        <v>0.32807614213197972</v>
      </c>
      <c r="M6" s="10">
        <f t="shared" si="1"/>
        <v>0.16403807106598986</v>
      </c>
      <c r="N6">
        <f t="shared" si="2"/>
        <v>16.16</v>
      </c>
      <c r="O6">
        <f t="shared" si="3"/>
        <v>4.04</v>
      </c>
    </row>
    <row r="7" spans="1:17">
      <c r="A7" s="12">
        <v>1985</v>
      </c>
      <c r="B7">
        <v>0.33500000000000002</v>
      </c>
      <c r="C7"/>
      <c r="D7"/>
      <c r="E7" s="14">
        <v>0</v>
      </c>
      <c r="F7"/>
      <c r="G7">
        <v>3.13</v>
      </c>
      <c r="H7">
        <v>6.01</v>
      </c>
      <c r="I7">
        <v>4.1100000000000003</v>
      </c>
      <c r="J7">
        <v>3.35</v>
      </c>
      <c r="K7">
        <v>0</v>
      </c>
      <c r="L7" s="10">
        <f t="shared" si="0"/>
        <v>0.33500000000000002</v>
      </c>
      <c r="M7" s="10">
        <f t="shared" si="1"/>
        <v>0.16750000000000001</v>
      </c>
      <c r="N7">
        <f t="shared" si="2"/>
        <v>16.600000000000001</v>
      </c>
      <c r="O7">
        <f t="shared" si="3"/>
        <v>3.3200000000000003</v>
      </c>
    </row>
    <row r="8" spans="1:17">
      <c r="A8" s="12">
        <v>1986</v>
      </c>
      <c r="B8">
        <v>0.32500000000000001</v>
      </c>
      <c r="C8"/>
      <c r="D8"/>
      <c r="E8" s="14">
        <v>6.6394557823129254</v>
      </c>
      <c r="F8"/>
      <c r="G8">
        <v>3.27</v>
      </c>
      <c r="H8">
        <v>11.94</v>
      </c>
      <c r="I8">
        <v>6.69</v>
      </c>
      <c r="J8">
        <v>0</v>
      </c>
      <c r="K8">
        <v>0</v>
      </c>
      <c r="L8" s="10">
        <f t="shared" si="0"/>
        <v>6.9644557823129256</v>
      </c>
      <c r="M8" s="10">
        <f t="shared" si="1"/>
        <v>3.4822278911564628</v>
      </c>
      <c r="N8">
        <f t="shared" si="2"/>
        <v>21.9</v>
      </c>
      <c r="O8">
        <f t="shared" si="3"/>
        <v>4.38</v>
      </c>
    </row>
    <row r="9" spans="1:17">
      <c r="A9" s="12">
        <v>1987</v>
      </c>
      <c r="B9">
        <v>0.27400000000000002</v>
      </c>
      <c r="C9">
        <v>29</v>
      </c>
      <c r="D9"/>
      <c r="E9" s="14">
        <v>4.8306878306878307</v>
      </c>
      <c r="F9"/>
      <c r="G9">
        <v>9.44</v>
      </c>
      <c r="H9">
        <v>15.3</v>
      </c>
      <c r="I9">
        <v>7.32</v>
      </c>
      <c r="J9">
        <v>3.44</v>
      </c>
      <c r="K9">
        <v>0</v>
      </c>
      <c r="L9" s="10">
        <f t="shared" si="0"/>
        <v>34.10468783068783</v>
      </c>
      <c r="M9" s="10">
        <f t="shared" si="1"/>
        <v>11.368229276895944</v>
      </c>
      <c r="N9">
        <f t="shared" si="2"/>
        <v>35.5</v>
      </c>
      <c r="O9">
        <f t="shared" si="3"/>
        <v>7.1</v>
      </c>
    </row>
    <row r="10" spans="1:17">
      <c r="A10" s="12">
        <v>1988</v>
      </c>
      <c r="B10">
        <v>0.184</v>
      </c>
      <c r="C10">
        <v>11.6</v>
      </c>
      <c r="D10"/>
      <c r="E10" s="14">
        <v>16.512820512820515</v>
      </c>
      <c r="F10"/>
      <c r="G10">
        <v>3.61</v>
      </c>
      <c r="H10">
        <v>8.93</v>
      </c>
      <c r="I10">
        <v>14.49</v>
      </c>
      <c r="J10">
        <v>2.94</v>
      </c>
      <c r="K10">
        <v>0</v>
      </c>
      <c r="L10" s="10">
        <f t="shared" si="0"/>
        <v>28.296820512820513</v>
      </c>
      <c r="M10" s="10">
        <f t="shared" si="1"/>
        <v>9.4322735042735051</v>
      </c>
      <c r="N10">
        <f t="shared" si="2"/>
        <v>29.970000000000002</v>
      </c>
      <c r="O10">
        <f t="shared" si="3"/>
        <v>5.9940000000000007</v>
      </c>
    </row>
    <row r="11" spans="1:17">
      <c r="A11" s="12">
        <v>1989</v>
      </c>
      <c r="B11">
        <v>0.42099999999999999</v>
      </c>
      <c r="C11">
        <v>9.19</v>
      </c>
      <c r="D11">
        <v>15.46</v>
      </c>
      <c r="E11" s="14">
        <v>2.8775510204081631</v>
      </c>
      <c r="F11"/>
      <c r="G11">
        <v>2.2599999999999998</v>
      </c>
      <c r="H11">
        <v>4.79</v>
      </c>
      <c r="I11">
        <v>13.56</v>
      </c>
      <c r="J11">
        <v>5.98</v>
      </c>
      <c r="K11">
        <v>0</v>
      </c>
      <c r="L11" s="10">
        <f t="shared" si="0"/>
        <v>27.948551020408161</v>
      </c>
      <c r="M11" s="10">
        <f t="shared" si="1"/>
        <v>6.9871377551020402</v>
      </c>
      <c r="N11">
        <f t="shared" si="2"/>
        <v>26.59</v>
      </c>
      <c r="O11">
        <f t="shared" si="3"/>
        <v>5.3179999999999996</v>
      </c>
    </row>
    <row r="12" spans="1:17">
      <c r="A12" s="12">
        <v>1990</v>
      </c>
      <c r="B12">
        <v>0.32500000000000001</v>
      </c>
      <c r="C12">
        <v>18.920000000000002</v>
      </c>
      <c r="D12">
        <v>1.9</v>
      </c>
      <c r="E12" s="14">
        <v>11</v>
      </c>
      <c r="F12"/>
      <c r="G12">
        <v>4.43</v>
      </c>
      <c r="H12">
        <v>6.46</v>
      </c>
      <c r="I12">
        <v>11.31</v>
      </c>
      <c r="J12">
        <v>3.72</v>
      </c>
      <c r="K12">
        <v>0</v>
      </c>
      <c r="L12" s="10">
        <f t="shared" si="0"/>
        <v>32.144999999999996</v>
      </c>
      <c r="M12" s="10">
        <f t="shared" si="1"/>
        <v>8.036249999999999</v>
      </c>
      <c r="N12">
        <f t="shared" si="2"/>
        <v>25.92</v>
      </c>
      <c r="O12">
        <f t="shared" si="3"/>
        <v>5.1840000000000002</v>
      </c>
    </row>
    <row r="13" spans="1:17">
      <c r="A13" s="12">
        <v>1991</v>
      </c>
      <c r="B13">
        <v>0.26700000000000002</v>
      </c>
      <c r="C13">
        <v>21.48</v>
      </c>
      <c r="D13">
        <v>2.85</v>
      </c>
      <c r="E13" s="14">
        <v>22.025641025641026</v>
      </c>
      <c r="F13"/>
      <c r="G13">
        <v>1.65</v>
      </c>
      <c r="H13">
        <v>11.21</v>
      </c>
      <c r="I13">
        <v>8.52</v>
      </c>
      <c r="J13">
        <v>6.9</v>
      </c>
      <c r="K13">
        <v>0</v>
      </c>
      <c r="L13" s="10">
        <f t="shared" si="0"/>
        <v>46.62264102564103</v>
      </c>
      <c r="M13" s="10">
        <f t="shared" si="1"/>
        <v>11.655660256410258</v>
      </c>
      <c r="N13">
        <f t="shared" si="2"/>
        <v>28.28</v>
      </c>
      <c r="O13">
        <f t="shared" si="3"/>
        <v>5.6560000000000006</v>
      </c>
    </row>
    <row r="14" spans="1:17">
      <c r="A14" s="12">
        <v>1992</v>
      </c>
      <c r="B14">
        <v>0.29399999999999998</v>
      </c>
      <c r="C14">
        <v>12.19</v>
      </c>
      <c r="D14">
        <v>5.23</v>
      </c>
      <c r="E14" s="14">
        <v>29.444444444444443</v>
      </c>
      <c r="F14"/>
      <c r="G14">
        <v>8.06</v>
      </c>
      <c r="H14">
        <v>1.3</v>
      </c>
      <c r="I14">
        <v>6.8</v>
      </c>
      <c r="J14">
        <v>2.2400000000000002</v>
      </c>
      <c r="K14">
        <v>0</v>
      </c>
      <c r="L14" s="10">
        <f t="shared" si="0"/>
        <v>47.158444444444442</v>
      </c>
      <c r="M14" s="10">
        <f t="shared" si="1"/>
        <v>11.78961111111111</v>
      </c>
      <c r="N14">
        <f t="shared" si="2"/>
        <v>18.399999999999999</v>
      </c>
      <c r="O14">
        <f t="shared" si="3"/>
        <v>3.6799999999999997</v>
      </c>
    </row>
    <row r="15" spans="1:17">
      <c r="A15" s="12">
        <v>1993</v>
      </c>
      <c r="B15">
        <v>6.7000000000000004E-2</v>
      </c>
      <c r="C15">
        <v>33.33</v>
      </c>
      <c r="D15">
        <v>11.9</v>
      </c>
      <c r="E15" s="14">
        <v>17.75</v>
      </c>
      <c r="F15"/>
      <c r="G15">
        <v>16.03</v>
      </c>
      <c r="H15">
        <v>2.3199999999999998</v>
      </c>
      <c r="I15">
        <v>19.11</v>
      </c>
      <c r="J15">
        <v>14.21</v>
      </c>
      <c r="K15">
        <v>0</v>
      </c>
      <c r="L15" s="10">
        <f t="shared" si="0"/>
        <v>63.046999999999997</v>
      </c>
      <c r="M15" s="10">
        <f t="shared" si="1"/>
        <v>15.761749999999999</v>
      </c>
      <c r="N15">
        <f t="shared" si="2"/>
        <v>51.67</v>
      </c>
      <c r="O15">
        <f t="shared" si="3"/>
        <v>10.334</v>
      </c>
    </row>
    <row r="16" spans="1:17">
      <c r="A16" s="12">
        <v>1994</v>
      </c>
      <c r="B16">
        <v>0.14799999999999999</v>
      </c>
      <c r="C16">
        <v>5.29</v>
      </c>
      <c r="D16">
        <v>5.61</v>
      </c>
      <c r="E16" s="14">
        <v>16.69172932330827</v>
      </c>
      <c r="F16"/>
      <c r="G16">
        <v>12.15</v>
      </c>
      <c r="H16">
        <v>2.84</v>
      </c>
      <c r="I16">
        <v>9.57</v>
      </c>
      <c r="J16">
        <v>7.4</v>
      </c>
      <c r="K16">
        <v>0</v>
      </c>
      <c r="L16" s="10">
        <f t="shared" si="0"/>
        <v>27.739729323308268</v>
      </c>
      <c r="M16" s="10">
        <f t="shared" si="1"/>
        <v>6.9349323308270669</v>
      </c>
      <c r="N16">
        <f t="shared" si="2"/>
        <v>31.96</v>
      </c>
      <c r="O16">
        <f t="shared" si="3"/>
        <v>6.3920000000000003</v>
      </c>
    </row>
    <row r="17" spans="1:15">
      <c r="A17" s="12">
        <v>1995</v>
      </c>
      <c r="B17">
        <v>0.154</v>
      </c>
      <c r="C17">
        <v>2.52</v>
      </c>
      <c r="D17">
        <v>14.23</v>
      </c>
      <c r="E17" s="14">
        <v>23.405797101449274</v>
      </c>
      <c r="F17">
        <v>0.6</v>
      </c>
      <c r="G17">
        <v>14.31</v>
      </c>
      <c r="H17">
        <v>9.36</v>
      </c>
      <c r="I17">
        <v>14.35</v>
      </c>
      <c r="J17">
        <v>4.12</v>
      </c>
      <c r="K17">
        <v>0.3</v>
      </c>
      <c r="L17" s="10">
        <f t="shared" si="0"/>
        <v>40.909797101449279</v>
      </c>
      <c r="M17" s="10">
        <f t="shared" si="1"/>
        <v>8.1819594202898553</v>
      </c>
      <c r="N17">
        <f t="shared" si="2"/>
        <v>42.44</v>
      </c>
      <c r="O17">
        <f t="shared" si="3"/>
        <v>8.4879999999999995</v>
      </c>
    </row>
    <row r="18" spans="1:15">
      <c r="A18" s="12">
        <v>1996</v>
      </c>
      <c r="B18">
        <v>0.221</v>
      </c>
      <c r="C18">
        <v>5.64</v>
      </c>
      <c r="D18">
        <v>10.1</v>
      </c>
      <c r="E18" s="14">
        <v>10.237113402061855</v>
      </c>
      <c r="F18">
        <v>0.3</v>
      </c>
      <c r="G18">
        <v>4.9800000000000004</v>
      </c>
      <c r="H18">
        <v>3.11</v>
      </c>
      <c r="I18">
        <v>11.46</v>
      </c>
      <c r="J18">
        <v>3.01</v>
      </c>
      <c r="K18">
        <v>0.9</v>
      </c>
      <c r="L18" s="10">
        <f t="shared" si="0"/>
        <v>26.498113402061854</v>
      </c>
      <c r="M18" s="10">
        <f t="shared" si="1"/>
        <v>5.2996226804123712</v>
      </c>
      <c r="N18">
        <f t="shared" si="2"/>
        <v>23.46</v>
      </c>
      <c r="O18">
        <f t="shared" si="3"/>
        <v>4.6920000000000002</v>
      </c>
    </row>
    <row r="19" spans="1:15">
      <c r="A19" s="12">
        <v>1997</v>
      </c>
      <c r="B19">
        <v>0.39200000000000002</v>
      </c>
      <c r="C19">
        <v>6.22</v>
      </c>
      <c r="D19">
        <v>19.22</v>
      </c>
      <c r="E19" s="14">
        <v>5.0879120879120876</v>
      </c>
      <c r="F19">
        <v>1.1000000000000001</v>
      </c>
      <c r="G19">
        <v>10.43</v>
      </c>
      <c r="H19">
        <v>4.9000000000000004</v>
      </c>
      <c r="I19">
        <v>12.53</v>
      </c>
      <c r="J19">
        <v>6.58</v>
      </c>
      <c r="K19">
        <v>0.4</v>
      </c>
      <c r="L19" s="10">
        <f t="shared" si="0"/>
        <v>32.01991208791209</v>
      </c>
      <c r="M19" s="10">
        <f t="shared" si="1"/>
        <v>6.4039824175824176</v>
      </c>
      <c r="N19">
        <f t="shared" si="2"/>
        <v>34.839999999999996</v>
      </c>
      <c r="O19">
        <f t="shared" si="3"/>
        <v>6.9679999999999991</v>
      </c>
    </row>
    <row r="20" spans="1:15">
      <c r="A20" s="12">
        <v>1998</v>
      </c>
      <c r="B20">
        <v>0.16500000000000001</v>
      </c>
      <c r="C20">
        <v>4.7</v>
      </c>
      <c r="D20">
        <v>7.47</v>
      </c>
      <c r="E20" s="14">
        <v>17.293478260869566</v>
      </c>
      <c r="F20">
        <v>1.9</v>
      </c>
      <c r="G20">
        <v>8.6199999999999992</v>
      </c>
      <c r="H20">
        <v>2.11</v>
      </c>
      <c r="I20">
        <v>11.22</v>
      </c>
      <c r="J20">
        <v>4.08</v>
      </c>
      <c r="K20">
        <v>0.9</v>
      </c>
      <c r="L20" s="10">
        <f t="shared" si="0"/>
        <v>31.528478260869566</v>
      </c>
      <c r="M20" s="10">
        <f t="shared" si="1"/>
        <v>6.3056956521739131</v>
      </c>
      <c r="N20">
        <f t="shared" si="2"/>
        <v>26.93</v>
      </c>
      <c r="O20">
        <f t="shared" si="3"/>
        <v>5.3860000000000001</v>
      </c>
    </row>
    <row r="21" spans="1:15">
      <c r="A21" s="12">
        <v>1999</v>
      </c>
      <c r="B21">
        <v>0.20100000000000001</v>
      </c>
      <c r="C21">
        <v>2.56</v>
      </c>
      <c r="D21">
        <v>9.24</v>
      </c>
      <c r="E21" s="14">
        <v>18.630252100840337</v>
      </c>
      <c r="F21">
        <v>0.2</v>
      </c>
      <c r="G21">
        <v>9.66</v>
      </c>
      <c r="H21">
        <v>1.71</v>
      </c>
      <c r="I21">
        <v>6.56</v>
      </c>
      <c r="J21">
        <v>3.47</v>
      </c>
      <c r="K21">
        <v>0.5</v>
      </c>
      <c r="L21" s="10">
        <f t="shared" si="0"/>
        <v>30.831252100840338</v>
      </c>
      <c r="M21" s="10">
        <f t="shared" si="1"/>
        <v>6.1662504201680672</v>
      </c>
      <c r="N21">
        <f t="shared" si="2"/>
        <v>21.9</v>
      </c>
      <c r="O21">
        <f t="shared" si="3"/>
        <v>4.38</v>
      </c>
    </row>
    <row r="22" spans="1:15">
      <c r="A22" s="12">
        <v>2000</v>
      </c>
      <c r="B22">
        <v>0.34699999999999998</v>
      </c>
      <c r="C22">
        <v>14.97</v>
      </c>
      <c r="D22">
        <v>8.6999999999999993</v>
      </c>
      <c r="E22" s="14">
        <v>31</v>
      </c>
      <c r="F22">
        <v>0.4</v>
      </c>
      <c r="G22">
        <v>6.41</v>
      </c>
      <c r="H22">
        <v>2.88</v>
      </c>
      <c r="I22">
        <v>7.11</v>
      </c>
      <c r="J22">
        <v>1.73</v>
      </c>
      <c r="K22">
        <v>0.2</v>
      </c>
      <c r="L22" s="10">
        <f t="shared" si="0"/>
        <v>55.416999999999994</v>
      </c>
      <c r="M22" s="10">
        <f t="shared" si="1"/>
        <v>11.083399999999999</v>
      </c>
      <c r="N22">
        <f t="shared" si="2"/>
        <v>18.329999999999998</v>
      </c>
      <c r="O22">
        <f t="shared" si="3"/>
        <v>3.6659999999999995</v>
      </c>
    </row>
    <row r="23" spans="1:15">
      <c r="A23" s="12">
        <v>2001</v>
      </c>
      <c r="B23">
        <v>0.214</v>
      </c>
      <c r="C23">
        <v>53</v>
      </c>
      <c r="D23">
        <v>4.33</v>
      </c>
      <c r="E23" s="14">
        <v>17.576719576719576</v>
      </c>
      <c r="F23">
        <v>1.4</v>
      </c>
      <c r="G23">
        <v>5.47</v>
      </c>
      <c r="H23">
        <v>2.46</v>
      </c>
      <c r="I23">
        <v>8.4499999999999993</v>
      </c>
      <c r="J23">
        <v>5.77</v>
      </c>
      <c r="K23">
        <v>0.3</v>
      </c>
      <c r="L23" s="10">
        <f t="shared" si="0"/>
        <v>76.520719576719586</v>
      </c>
      <c r="M23" s="10">
        <f t="shared" si="1"/>
        <v>15.304143915343918</v>
      </c>
      <c r="N23">
        <f t="shared" si="2"/>
        <v>22.45</v>
      </c>
      <c r="O23">
        <f t="shared" si="3"/>
        <v>4.49</v>
      </c>
    </row>
    <row r="24" spans="1:15">
      <c r="A24" s="12">
        <v>2002</v>
      </c>
      <c r="B24">
        <v>0.1</v>
      </c>
      <c r="C24">
        <v>13.73</v>
      </c>
      <c r="D24">
        <v>1.34</v>
      </c>
      <c r="E24" s="14">
        <v>17.834254143646408</v>
      </c>
      <c r="F24">
        <v>1.21</v>
      </c>
      <c r="G24">
        <v>0.94</v>
      </c>
      <c r="H24">
        <v>1.6</v>
      </c>
      <c r="I24">
        <v>6.27</v>
      </c>
      <c r="J24">
        <v>0.36</v>
      </c>
      <c r="K24">
        <v>0.48</v>
      </c>
      <c r="L24" s="10">
        <f t="shared" si="0"/>
        <v>34.214254143646407</v>
      </c>
      <c r="M24" s="10">
        <f t="shared" si="1"/>
        <v>6.8428508287292811</v>
      </c>
      <c r="N24">
        <f t="shared" si="2"/>
        <v>9.6499999999999986</v>
      </c>
      <c r="O24">
        <f t="shared" si="3"/>
        <v>1.9299999999999997</v>
      </c>
    </row>
    <row r="25" spans="1:15">
      <c r="A25" s="12">
        <v>2003</v>
      </c>
      <c r="B25">
        <v>0.19700000000000001</v>
      </c>
      <c r="C25">
        <v>18.12</v>
      </c>
      <c r="D25">
        <v>3.06</v>
      </c>
      <c r="E25" s="14">
        <v>41.419047619047618</v>
      </c>
      <c r="F25">
        <v>0.05</v>
      </c>
      <c r="G25">
        <v>4.12</v>
      </c>
      <c r="H25">
        <v>1.72</v>
      </c>
      <c r="I25">
        <v>2.4700000000000002</v>
      </c>
      <c r="J25">
        <v>0.54</v>
      </c>
      <c r="K25">
        <v>0.22</v>
      </c>
      <c r="L25" s="10">
        <f t="shared" si="0"/>
        <v>62.84604761904761</v>
      </c>
      <c r="M25" s="10">
        <f t="shared" si="1"/>
        <v>12.569209523809523</v>
      </c>
      <c r="N25">
        <f t="shared" si="2"/>
        <v>9.0700000000000021</v>
      </c>
      <c r="O25">
        <f t="shared" si="3"/>
        <v>1.8140000000000005</v>
      </c>
    </row>
    <row r="26" spans="1:15">
      <c r="A26" s="12">
        <v>2004</v>
      </c>
      <c r="B26">
        <v>9.5000000000000001E-2</v>
      </c>
      <c r="C26">
        <v>31.22</v>
      </c>
      <c r="D26">
        <v>8.07</v>
      </c>
      <c r="E26" s="14">
        <v>14.284974093264248</v>
      </c>
      <c r="F26">
        <v>0.67</v>
      </c>
      <c r="G26">
        <v>3.46</v>
      </c>
      <c r="H26">
        <v>5.47</v>
      </c>
      <c r="I26">
        <v>6.34</v>
      </c>
      <c r="J26">
        <v>5.5</v>
      </c>
      <c r="K26">
        <v>0.02</v>
      </c>
      <c r="L26" s="10">
        <f t="shared" si="0"/>
        <v>54.339974093264246</v>
      </c>
      <c r="M26" s="10">
        <f t="shared" si="1"/>
        <v>10.86799481865285</v>
      </c>
      <c r="N26">
        <f t="shared" si="2"/>
        <v>20.79</v>
      </c>
      <c r="O26">
        <f t="shared" si="3"/>
        <v>4.1579999999999995</v>
      </c>
    </row>
    <row r="27" spans="1:15">
      <c r="A27" s="12">
        <v>2005</v>
      </c>
      <c r="B27">
        <v>7.4999999999999997E-2</v>
      </c>
      <c r="C27">
        <v>18.72</v>
      </c>
      <c r="D27">
        <v>10.96</v>
      </c>
      <c r="E27" s="14">
        <v>16.316091954022987</v>
      </c>
      <c r="F27">
        <v>0.42</v>
      </c>
      <c r="G27">
        <v>14.05</v>
      </c>
      <c r="H27">
        <v>8.86</v>
      </c>
      <c r="I27">
        <v>7.06</v>
      </c>
      <c r="J27">
        <v>4.6900000000000004</v>
      </c>
      <c r="K27">
        <v>0.24</v>
      </c>
      <c r="L27" s="10">
        <f t="shared" si="0"/>
        <v>46.491091954022991</v>
      </c>
      <c r="M27" s="10">
        <f t="shared" si="1"/>
        <v>9.2982183908045979</v>
      </c>
      <c r="N27">
        <f t="shared" si="2"/>
        <v>34.9</v>
      </c>
      <c r="O27">
        <f t="shared" si="3"/>
        <v>6.9799999999999995</v>
      </c>
    </row>
    <row r="28" spans="1:15">
      <c r="A28" s="12">
        <v>2006</v>
      </c>
      <c r="B28">
        <v>0.16400000000000001</v>
      </c>
      <c r="C28">
        <v>5.28</v>
      </c>
      <c r="D28">
        <v>5.63</v>
      </c>
      <c r="E28" s="14">
        <v>14.437837837837838</v>
      </c>
      <c r="F28"/>
      <c r="G28">
        <v>3.21</v>
      </c>
      <c r="H28">
        <v>2.0699999999999998</v>
      </c>
      <c r="I28">
        <v>1.1399999999999999</v>
      </c>
      <c r="J28">
        <v>0.66</v>
      </c>
      <c r="K28">
        <v>0</v>
      </c>
      <c r="L28" s="10">
        <f t="shared" si="0"/>
        <v>25.511837837837838</v>
      </c>
      <c r="M28" s="10">
        <f t="shared" si="1"/>
        <v>6.3779594594594595</v>
      </c>
      <c r="N28">
        <f t="shared" si="2"/>
        <v>7.0799999999999992</v>
      </c>
      <c r="O28">
        <f t="shared" si="3"/>
        <v>1.4159999999999999</v>
      </c>
    </row>
    <row r="29" spans="1:15">
      <c r="A29" s="12">
        <v>2007</v>
      </c>
      <c r="B29">
        <v>0.16700000000000001</v>
      </c>
      <c r="C29">
        <v>12.72</v>
      </c>
      <c r="D29">
        <v>0.93</v>
      </c>
      <c r="E29" s="14">
        <v>5.6981132075471699</v>
      </c>
      <c r="F29"/>
      <c r="G29">
        <v>3.69</v>
      </c>
      <c r="H29">
        <v>1.19</v>
      </c>
      <c r="I29">
        <v>2.98</v>
      </c>
      <c r="J29">
        <v>0.15</v>
      </c>
      <c r="K29">
        <v>0</v>
      </c>
      <c r="L29" s="10">
        <f t="shared" si="0"/>
        <v>19.51511320754717</v>
      </c>
      <c r="M29" s="10">
        <f t="shared" si="1"/>
        <v>4.8787783018867925</v>
      </c>
      <c r="N29">
        <f t="shared" si="2"/>
        <v>8.01</v>
      </c>
      <c r="O29">
        <f t="shared" si="3"/>
        <v>1.6019999999999999</v>
      </c>
    </row>
    <row r="30" spans="1:15">
      <c r="A30" s="12">
        <v>2008</v>
      </c>
      <c r="B30">
        <v>9.1999999999999998E-2</v>
      </c>
      <c r="C30">
        <v>14.17</v>
      </c>
      <c r="D30">
        <v>4.7300000000000004</v>
      </c>
      <c r="E30" s="14">
        <v>4.0956937799043063</v>
      </c>
      <c r="F30"/>
      <c r="G30">
        <v>3.15</v>
      </c>
      <c r="H30">
        <v>3.29</v>
      </c>
      <c r="I30">
        <v>11.48</v>
      </c>
      <c r="J30">
        <v>1.1599999999999999</v>
      </c>
      <c r="K30">
        <v>0</v>
      </c>
      <c r="L30" s="10">
        <f t="shared" si="0"/>
        <v>23.087693779904306</v>
      </c>
      <c r="M30" s="10">
        <f t="shared" si="1"/>
        <v>5.7719234449760766</v>
      </c>
      <c r="N30">
        <f t="shared" si="2"/>
        <v>19.080000000000002</v>
      </c>
      <c r="O30">
        <f t="shared" si="3"/>
        <v>3.8160000000000003</v>
      </c>
    </row>
    <row r="31" spans="1:15">
      <c r="A31" s="12">
        <v>2009</v>
      </c>
      <c r="B31">
        <v>8.3000000000000004E-2</v>
      </c>
      <c r="C31">
        <v>11.65</v>
      </c>
      <c r="D31">
        <v>1.97</v>
      </c>
      <c r="E31" s="14">
        <v>3.5</v>
      </c>
      <c r="F31"/>
      <c r="G31">
        <v>2.62</v>
      </c>
      <c r="H31">
        <v>0.37</v>
      </c>
      <c r="I31">
        <v>7.56</v>
      </c>
      <c r="J31">
        <v>1</v>
      </c>
      <c r="K31">
        <v>0</v>
      </c>
      <c r="L31" s="10">
        <f t="shared" si="0"/>
        <v>17.203000000000003</v>
      </c>
      <c r="M31" s="10">
        <f t="shared" si="1"/>
        <v>4.3007500000000007</v>
      </c>
      <c r="N31">
        <f t="shared" si="2"/>
        <v>11.55</v>
      </c>
      <c r="O31">
        <f t="shared" si="3"/>
        <v>2.31</v>
      </c>
    </row>
    <row r="32" spans="1:15">
      <c r="A32" s="12">
        <v>2010</v>
      </c>
      <c r="B32">
        <v>9.1999999999999998E-2</v>
      </c>
      <c r="C32">
        <v>10.77</v>
      </c>
      <c r="D32">
        <v>0.78</v>
      </c>
      <c r="E32" s="14">
        <v>2.6974358974358976</v>
      </c>
      <c r="F32"/>
      <c r="G32">
        <v>14.2</v>
      </c>
      <c r="H32">
        <v>3.24</v>
      </c>
      <c r="I32">
        <v>6.64</v>
      </c>
      <c r="J32">
        <v>2.02</v>
      </c>
      <c r="K32">
        <v>0</v>
      </c>
      <c r="L32" s="10">
        <f t="shared" si="0"/>
        <v>14.339435897435898</v>
      </c>
      <c r="M32" s="10">
        <f t="shared" si="1"/>
        <v>3.5848589743589745</v>
      </c>
      <c r="N32">
        <f t="shared" si="2"/>
        <v>26.099999999999998</v>
      </c>
      <c r="O32">
        <f t="shared" si="3"/>
        <v>5.22</v>
      </c>
    </row>
    <row r="33" spans="1:15">
      <c r="A33" s="12">
        <v>2011</v>
      </c>
      <c r="B33">
        <v>0.247</v>
      </c>
      <c r="C33">
        <v>1.85</v>
      </c>
      <c r="D33">
        <v>0.96</v>
      </c>
      <c r="E33" s="14">
        <v>1.7783018867924529</v>
      </c>
      <c r="F33"/>
      <c r="G33">
        <v>1.47</v>
      </c>
      <c r="H33">
        <v>1.46</v>
      </c>
      <c r="I33">
        <v>6.54</v>
      </c>
      <c r="J33">
        <v>0.73</v>
      </c>
      <c r="K33">
        <v>0</v>
      </c>
      <c r="L33" s="10">
        <f t="shared" si="0"/>
        <v>4.8353018867924531</v>
      </c>
      <c r="M33" s="10">
        <f t="shared" si="1"/>
        <v>1.2088254716981133</v>
      </c>
      <c r="N33">
        <f t="shared" si="2"/>
        <v>10.199999999999999</v>
      </c>
      <c r="O33">
        <f t="shared" si="3"/>
        <v>2.04</v>
      </c>
    </row>
    <row r="34" spans="1:15">
      <c r="A34" s="12">
        <v>2012</v>
      </c>
      <c r="B34">
        <v>0.13500000000000001</v>
      </c>
      <c r="C34">
        <v>4.76</v>
      </c>
      <c r="D34">
        <v>1.1200000000000001</v>
      </c>
      <c r="E34" s="14">
        <v>11.802884615384615</v>
      </c>
      <c r="F34"/>
      <c r="G34">
        <v>2.52</v>
      </c>
      <c r="H34">
        <v>2.9</v>
      </c>
      <c r="I34">
        <v>4.84</v>
      </c>
      <c r="J34">
        <v>0.38</v>
      </c>
      <c r="K34">
        <v>0</v>
      </c>
      <c r="L34" s="10">
        <f t="shared" si="0"/>
        <v>17.817884615384614</v>
      </c>
      <c r="M34" s="10">
        <f t="shared" si="1"/>
        <v>4.4544711538461534</v>
      </c>
      <c r="N34">
        <f t="shared" si="2"/>
        <v>10.64</v>
      </c>
      <c r="O34">
        <f t="shared" si="3"/>
        <v>2.1280000000000001</v>
      </c>
    </row>
    <row r="35" spans="1:15">
      <c r="A35" s="12">
        <v>2013</v>
      </c>
      <c r="B35">
        <v>0.25</v>
      </c>
      <c r="C35">
        <v>5.27</v>
      </c>
      <c r="D35">
        <v>0.28999999999999998</v>
      </c>
      <c r="E35" s="14">
        <v>7.6038647342995169</v>
      </c>
      <c r="F35"/>
      <c r="G35">
        <v>0.65</v>
      </c>
      <c r="H35">
        <v>0.56000000000000005</v>
      </c>
      <c r="I35">
        <v>0.61</v>
      </c>
      <c r="J35">
        <v>0.05</v>
      </c>
      <c r="K35">
        <v>0</v>
      </c>
      <c r="L35" s="10">
        <f t="shared" si="0"/>
        <v>13.413864734299516</v>
      </c>
      <c r="M35" s="10">
        <f t="shared" si="1"/>
        <v>3.3534661835748789</v>
      </c>
      <c r="N35">
        <f t="shared" si="2"/>
        <v>1.8699999999999999</v>
      </c>
      <c r="O35">
        <f t="shared" si="3"/>
        <v>0.374</v>
      </c>
    </row>
    <row r="36" spans="1:15">
      <c r="A36" s="12">
        <v>2014</v>
      </c>
      <c r="B36">
        <v>0.186</v>
      </c>
      <c r="C36">
        <v>3.27</v>
      </c>
      <c r="D36">
        <v>0.27</v>
      </c>
      <c r="E36" s="14">
        <v>2.689497716894977</v>
      </c>
      <c r="F36"/>
      <c r="G36">
        <v>2.4300000000000002</v>
      </c>
      <c r="H36">
        <v>0.83</v>
      </c>
      <c r="I36">
        <v>0.85</v>
      </c>
      <c r="J36">
        <v>0.08</v>
      </c>
      <c r="K36">
        <v>0</v>
      </c>
      <c r="L36" s="10">
        <f t="shared" si="0"/>
        <v>6.4154977168949774</v>
      </c>
      <c r="M36" s="10">
        <f t="shared" si="1"/>
        <v>1.6038744292237443</v>
      </c>
      <c r="N36">
        <f t="shared" si="2"/>
        <v>4.1900000000000004</v>
      </c>
      <c r="O36">
        <f t="shared" si="3"/>
        <v>0.83800000000000008</v>
      </c>
    </row>
    <row r="37" spans="1:15">
      <c r="A37" s="12">
        <v>2015</v>
      </c>
      <c r="B37">
        <v>0.127</v>
      </c>
      <c r="C37"/>
      <c r="D37">
        <v>0.47</v>
      </c>
      <c r="E37" s="14">
        <v>7.4133333333333331</v>
      </c>
      <c r="F37"/>
      <c r="G37">
        <v>2.4300000000000002</v>
      </c>
      <c r="H37">
        <v>1.34</v>
      </c>
      <c r="I37">
        <v>0.89</v>
      </c>
      <c r="K37">
        <v>0</v>
      </c>
      <c r="L37" s="10">
        <f t="shared" si="0"/>
        <v>8.0103333333333335</v>
      </c>
      <c r="M37" s="10">
        <f t="shared" si="1"/>
        <v>2.6701111111111113</v>
      </c>
      <c r="N37">
        <f t="shared" si="2"/>
        <v>4.66</v>
      </c>
      <c r="O37">
        <f t="shared" si="3"/>
        <v>1.165</v>
      </c>
    </row>
    <row r="38" spans="1:15">
      <c r="A38" s="12">
        <v>2016</v>
      </c>
      <c r="B38">
        <v>0.187</v>
      </c>
      <c r="C38"/>
      <c r="D38">
        <v>0.64</v>
      </c>
      <c r="E38" s="14">
        <v>3.8815789473684212</v>
      </c>
      <c r="F38"/>
      <c r="G38">
        <v>6.99</v>
      </c>
      <c r="H38">
        <v>2.33</v>
      </c>
      <c r="I38">
        <v>0.93</v>
      </c>
      <c r="K38">
        <v>0</v>
      </c>
      <c r="L38" s="10">
        <f t="shared" si="0"/>
        <v>4.7085789473684212</v>
      </c>
      <c r="M38" s="10">
        <f t="shared" si="1"/>
        <v>1.5695263157894737</v>
      </c>
      <c r="N38">
        <f t="shared" si="2"/>
        <v>10.25</v>
      </c>
      <c r="O38">
        <f t="shared" si="3"/>
        <v>2.5625</v>
      </c>
    </row>
    <row r="39" spans="1:15">
      <c r="A39" s="12">
        <v>2017</v>
      </c>
      <c r="B39">
        <v>0.29099999999999998</v>
      </c>
      <c r="E39" s="14">
        <v>2.6026785714285716</v>
      </c>
    </row>
    <row r="40" spans="1:15">
      <c r="A40" s="12">
        <v>2018</v>
      </c>
      <c r="B40">
        <v>0.111</v>
      </c>
      <c r="E40" s="14">
        <v>2.6533333333333333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5470-F133-46F7-A909-D2BD3855BE95}">
  <dimension ref="A1:O37"/>
  <sheetViews>
    <sheetView workbookViewId="0">
      <selection activeCell="S10" sqref="S10"/>
    </sheetView>
  </sheetViews>
  <sheetFormatPr baseColWidth="10" defaultColWidth="8.83203125" defaultRowHeight="15"/>
  <sheetData>
    <row r="1" spans="1:15">
      <c r="A1" t="s">
        <v>39</v>
      </c>
      <c r="B1" t="s">
        <v>61</v>
      </c>
      <c r="C1" t="s">
        <v>60</v>
      </c>
      <c r="D1" t="s">
        <v>40</v>
      </c>
      <c r="E1" t="s">
        <v>58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38</v>
      </c>
      <c r="O1" t="s">
        <v>53</v>
      </c>
    </row>
    <row r="2" spans="1:15">
      <c r="A2">
        <v>1981</v>
      </c>
      <c r="B2">
        <v>3</v>
      </c>
      <c r="C2">
        <v>3</v>
      </c>
      <c r="D2">
        <v>16900</v>
      </c>
      <c r="E2">
        <v>0.4</v>
      </c>
      <c r="F2">
        <v>1320</v>
      </c>
      <c r="G2">
        <v>7624</v>
      </c>
      <c r="H2">
        <v>6935</v>
      </c>
      <c r="I2">
        <v>806</v>
      </c>
      <c r="J2">
        <v>175</v>
      </c>
      <c r="K2">
        <v>13</v>
      </c>
      <c r="L2">
        <v>28</v>
      </c>
      <c r="M2">
        <v>10</v>
      </c>
    </row>
    <row r="3" spans="1:15">
      <c r="A3">
        <v>1982</v>
      </c>
      <c r="B3">
        <v>3</v>
      </c>
      <c r="C3">
        <v>3</v>
      </c>
      <c r="D3">
        <v>9638</v>
      </c>
      <c r="E3">
        <v>0.4</v>
      </c>
      <c r="F3">
        <v>1980</v>
      </c>
      <c r="G3">
        <v>4643</v>
      </c>
      <c r="H3">
        <v>2050</v>
      </c>
      <c r="I3">
        <v>620</v>
      </c>
      <c r="J3">
        <v>208</v>
      </c>
      <c r="K3">
        <v>79</v>
      </c>
      <c r="L3">
        <v>58</v>
      </c>
      <c r="M3">
        <v>10</v>
      </c>
    </row>
    <row r="4" spans="1:15">
      <c r="A4">
        <v>1983</v>
      </c>
      <c r="B4">
        <v>3</v>
      </c>
      <c r="C4">
        <v>3</v>
      </c>
      <c r="D4">
        <v>8805</v>
      </c>
      <c r="E4">
        <v>0.4</v>
      </c>
      <c r="F4">
        <v>712</v>
      </c>
      <c r="G4">
        <v>1497</v>
      </c>
      <c r="H4">
        <v>3210</v>
      </c>
      <c r="I4">
        <v>1553</v>
      </c>
      <c r="J4">
        <v>1041</v>
      </c>
      <c r="K4">
        <v>568</v>
      </c>
      <c r="L4">
        <v>224</v>
      </c>
      <c r="M4">
        <v>10</v>
      </c>
    </row>
    <row r="5" spans="1:15">
      <c r="A5">
        <v>1984</v>
      </c>
      <c r="B5">
        <v>3</v>
      </c>
      <c r="C5">
        <v>3</v>
      </c>
      <c r="D5">
        <v>7438</v>
      </c>
      <c r="E5">
        <v>0.4</v>
      </c>
      <c r="F5">
        <v>304</v>
      </c>
      <c r="G5">
        <v>2705</v>
      </c>
      <c r="H5">
        <v>2598</v>
      </c>
      <c r="I5">
        <v>935</v>
      </c>
      <c r="J5">
        <v>452</v>
      </c>
      <c r="K5">
        <v>261</v>
      </c>
      <c r="L5">
        <v>183</v>
      </c>
      <c r="M5">
        <v>10</v>
      </c>
    </row>
    <row r="6" spans="1:15">
      <c r="A6">
        <v>1985</v>
      </c>
      <c r="B6">
        <v>3</v>
      </c>
      <c r="C6">
        <v>3</v>
      </c>
      <c r="D6">
        <v>8608</v>
      </c>
      <c r="E6">
        <v>0.4</v>
      </c>
      <c r="F6">
        <v>755</v>
      </c>
      <c r="G6">
        <v>2282</v>
      </c>
      <c r="H6">
        <v>3696</v>
      </c>
      <c r="I6">
        <v>855</v>
      </c>
      <c r="J6">
        <v>412</v>
      </c>
      <c r="K6">
        <v>344</v>
      </c>
      <c r="L6">
        <v>264</v>
      </c>
      <c r="M6">
        <v>10</v>
      </c>
    </row>
    <row r="7" spans="1:15">
      <c r="A7">
        <v>1986</v>
      </c>
      <c r="B7">
        <v>3</v>
      </c>
      <c r="C7">
        <v>3</v>
      </c>
      <c r="D7">
        <v>3828</v>
      </c>
      <c r="E7">
        <v>0.4</v>
      </c>
      <c r="F7">
        <v>132</v>
      </c>
      <c r="G7">
        <v>681</v>
      </c>
      <c r="H7">
        <v>2116</v>
      </c>
      <c r="I7">
        <v>511</v>
      </c>
      <c r="J7">
        <v>257</v>
      </c>
      <c r="K7">
        <v>84</v>
      </c>
      <c r="L7">
        <v>47</v>
      </c>
      <c r="M7">
        <v>10</v>
      </c>
    </row>
    <row r="8" spans="1:15">
      <c r="A8">
        <v>1987</v>
      </c>
      <c r="B8">
        <v>3</v>
      </c>
      <c r="C8">
        <v>3</v>
      </c>
      <c r="D8">
        <v>2942</v>
      </c>
      <c r="E8">
        <v>0.4</v>
      </c>
      <c r="F8">
        <v>313</v>
      </c>
      <c r="G8">
        <v>951</v>
      </c>
      <c r="H8">
        <v>1113</v>
      </c>
      <c r="I8">
        <v>411</v>
      </c>
      <c r="J8">
        <v>57</v>
      </c>
      <c r="K8">
        <v>26</v>
      </c>
      <c r="L8">
        <v>71</v>
      </c>
      <c r="M8">
        <v>10</v>
      </c>
    </row>
    <row r="9" spans="1:15">
      <c r="A9">
        <v>1988</v>
      </c>
      <c r="B9">
        <v>3</v>
      </c>
      <c r="C9">
        <v>3</v>
      </c>
      <c r="D9">
        <v>3624</v>
      </c>
      <c r="E9">
        <v>0.4</v>
      </c>
      <c r="F9">
        <v>121</v>
      </c>
      <c r="G9">
        <v>804</v>
      </c>
      <c r="H9">
        <v>1716</v>
      </c>
      <c r="I9">
        <v>622</v>
      </c>
      <c r="J9">
        <v>247</v>
      </c>
      <c r="K9">
        <v>77</v>
      </c>
      <c r="L9">
        <v>37</v>
      </c>
      <c r="M9">
        <v>10</v>
      </c>
    </row>
    <row r="10" spans="1:15">
      <c r="A10">
        <v>1989</v>
      </c>
      <c r="B10">
        <v>3</v>
      </c>
      <c r="C10">
        <v>3</v>
      </c>
      <c r="D10">
        <v>3766</v>
      </c>
      <c r="E10">
        <v>0.4</v>
      </c>
      <c r="F10">
        <v>170</v>
      </c>
      <c r="G10">
        <v>1352</v>
      </c>
      <c r="H10">
        <v>1555</v>
      </c>
      <c r="I10">
        <v>479</v>
      </c>
      <c r="J10">
        <v>191</v>
      </c>
      <c r="K10">
        <v>3</v>
      </c>
      <c r="L10">
        <v>16</v>
      </c>
      <c r="M10">
        <v>10</v>
      </c>
    </row>
    <row r="11" spans="1:15">
      <c r="A11">
        <v>1990</v>
      </c>
      <c r="B11">
        <v>3</v>
      </c>
      <c r="C11">
        <v>3</v>
      </c>
      <c r="D11">
        <v>3827</v>
      </c>
      <c r="E11">
        <v>0.4</v>
      </c>
      <c r="F11">
        <v>352</v>
      </c>
      <c r="G11">
        <v>892</v>
      </c>
      <c r="H11">
        <v>1893</v>
      </c>
      <c r="I11">
        <v>507</v>
      </c>
      <c r="J11">
        <v>127</v>
      </c>
      <c r="K11">
        <v>56</v>
      </c>
      <c r="L11">
        <v>0</v>
      </c>
      <c r="M11">
        <v>10</v>
      </c>
    </row>
    <row r="12" spans="1:15">
      <c r="A12">
        <v>1991</v>
      </c>
      <c r="B12">
        <v>3</v>
      </c>
      <c r="C12">
        <v>3</v>
      </c>
      <c r="D12">
        <v>4169</v>
      </c>
      <c r="E12">
        <v>0.4</v>
      </c>
      <c r="F12">
        <v>189</v>
      </c>
      <c r="G12">
        <v>941</v>
      </c>
      <c r="H12">
        <v>2139</v>
      </c>
      <c r="I12">
        <v>730</v>
      </c>
      <c r="J12">
        <v>94</v>
      </c>
      <c r="K12">
        <v>24</v>
      </c>
      <c r="L12">
        <v>52</v>
      </c>
      <c r="M12">
        <v>10</v>
      </c>
    </row>
    <row r="13" spans="1:15">
      <c r="A13">
        <v>1992</v>
      </c>
      <c r="B13">
        <v>3</v>
      </c>
      <c r="C13">
        <v>3</v>
      </c>
      <c r="D13">
        <v>2672</v>
      </c>
      <c r="E13">
        <v>0.4</v>
      </c>
      <c r="F13">
        <v>295</v>
      </c>
      <c r="G13">
        <v>482</v>
      </c>
      <c r="H13">
        <v>1164</v>
      </c>
      <c r="I13">
        <v>622</v>
      </c>
      <c r="J13">
        <v>91</v>
      </c>
      <c r="K13">
        <v>18</v>
      </c>
      <c r="L13">
        <v>0</v>
      </c>
      <c r="M13">
        <v>10</v>
      </c>
    </row>
    <row r="14" spans="1:15">
      <c r="A14">
        <v>1993</v>
      </c>
      <c r="B14">
        <v>3</v>
      </c>
      <c r="C14">
        <v>3</v>
      </c>
      <c r="D14">
        <v>1649</v>
      </c>
      <c r="E14">
        <v>0.4</v>
      </c>
      <c r="F14">
        <v>255</v>
      </c>
      <c r="G14">
        <v>675</v>
      </c>
      <c r="H14">
        <v>402</v>
      </c>
      <c r="I14">
        <v>208</v>
      </c>
      <c r="J14">
        <v>81</v>
      </c>
      <c r="K14">
        <v>9</v>
      </c>
      <c r="L14">
        <v>19</v>
      </c>
      <c r="M14">
        <v>10</v>
      </c>
    </row>
    <row r="15" spans="1:15">
      <c r="A15">
        <v>1994</v>
      </c>
      <c r="B15">
        <v>3</v>
      </c>
      <c r="C15">
        <v>3</v>
      </c>
      <c r="D15">
        <v>2862</v>
      </c>
      <c r="E15">
        <v>0.4</v>
      </c>
      <c r="F15">
        <v>359</v>
      </c>
      <c r="G15">
        <v>1414</v>
      </c>
      <c r="H15">
        <v>820</v>
      </c>
      <c r="I15">
        <v>180</v>
      </c>
      <c r="J15">
        <v>32</v>
      </c>
      <c r="K15">
        <v>32</v>
      </c>
      <c r="L15">
        <v>25</v>
      </c>
      <c r="M15">
        <v>10</v>
      </c>
    </row>
    <row r="16" spans="1:15">
      <c r="A16">
        <v>1995</v>
      </c>
      <c r="B16">
        <v>3</v>
      </c>
      <c r="C16">
        <v>3</v>
      </c>
      <c r="D16">
        <v>3762</v>
      </c>
      <c r="E16">
        <v>0.4</v>
      </c>
      <c r="F16">
        <v>302</v>
      </c>
      <c r="G16">
        <v>1495</v>
      </c>
      <c r="H16">
        <v>1520</v>
      </c>
      <c r="I16">
        <v>366</v>
      </c>
      <c r="J16">
        <v>63</v>
      </c>
      <c r="K16">
        <v>6</v>
      </c>
      <c r="L16">
        <v>10</v>
      </c>
      <c r="M16">
        <v>10</v>
      </c>
    </row>
    <row r="17" spans="1:13">
      <c r="A17">
        <v>1996</v>
      </c>
      <c r="B17">
        <v>3</v>
      </c>
      <c r="C17">
        <v>3</v>
      </c>
      <c r="D17">
        <v>2858</v>
      </c>
      <c r="E17">
        <v>0.4</v>
      </c>
      <c r="F17">
        <v>138</v>
      </c>
      <c r="G17">
        <v>884</v>
      </c>
      <c r="H17">
        <v>1371</v>
      </c>
      <c r="I17">
        <v>307</v>
      </c>
      <c r="J17">
        <v>132</v>
      </c>
      <c r="K17">
        <v>26</v>
      </c>
      <c r="L17">
        <v>0</v>
      </c>
      <c r="M17">
        <v>10</v>
      </c>
    </row>
    <row r="18" spans="1:13">
      <c r="A18">
        <v>1997</v>
      </c>
      <c r="B18">
        <v>3</v>
      </c>
      <c r="C18">
        <v>3</v>
      </c>
      <c r="D18">
        <v>2652</v>
      </c>
      <c r="E18">
        <v>0.4</v>
      </c>
      <c r="F18">
        <v>217</v>
      </c>
      <c r="G18">
        <v>776</v>
      </c>
      <c r="H18">
        <v>1197</v>
      </c>
      <c r="I18">
        <v>328</v>
      </c>
      <c r="J18">
        <v>120</v>
      </c>
      <c r="K18">
        <v>14</v>
      </c>
      <c r="L18">
        <v>0</v>
      </c>
      <c r="M18">
        <v>10</v>
      </c>
    </row>
    <row r="19" spans="1:13">
      <c r="A19">
        <v>1998</v>
      </c>
      <c r="B19">
        <v>3</v>
      </c>
      <c r="C19">
        <v>3</v>
      </c>
      <c r="D19">
        <v>4711</v>
      </c>
      <c r="E19">
        <v>0.4</v>
      </c>
      <c r="F19">
        <v>532</v>
      </c>
      <c r="G19">
        <v>2251</v>
      </c>
      <c r="H19">
        <v>1070</v>
      </c>
      <c r="I19">
        <v>644</v>
      </c>
      <c r="J19">
        <v>196</v>
      </c>
      <c r="K19">
        <v>18</v>
      </c>
      <c r="L19">
        <v>0</v>
      </c>
      <c r="M19">
        <v>10</v>
      </c>
    </row>
    <row r="20" spans="1:13">
      <c r="A20">
        <v>1999</v>
      </c>
      <c r="B20">
        <v>3</v>
      </c>
      <c r="C20">
        <v>3</v>
      </c>
      <c r="D20">
        <v>7651</v>
      </c>
      <c r="E20">
        <v>0.4</v>
      </c>
      <c r="F20">
        <v>804</v>
      </c>
      <c r="G20">
        <v>3512</v>
      </c>
      <c r="H20">
        <v>2409</v>
      </c>
      <c r="I20">
        <v>658</v>
      </c>
      <c r="J20">
        <v>163</v>
      </c>
      <c r="K20">
        <v>70</v>
      </c>
      <c r="L20">
        <v>35</v>
      </c>
      <c r="M20">
        <v>10</v>
      </c>
    </row>
    <row r="21" spans="1:13">
      <c r="A21">
        <v>2000</v>
      </c>
      <c r="B21">
        <v>3</v>
      </c>
      <c r="C21">
        <v>3</v>
      </c>
      <c r="D21">
        <v>5928</v>
      </c>
      <c r="E21">
        <v>0.4</v>
      </c>
      <c r="F21">
        <v>530</v>
      </c>
      <c r="G21">
        <v>1403</v>
      </c>
      <c r="H21">
        <v>2089</v>
      </c>
      <c r="I21">
        <v>1291</v>
      </c>
      <c r="J21">
        <v>420</v>
      </c>
      <c r="K21">
        <v>156</v>
      </c>
      <c r="L21">
        <v>39</v>
      </c>
      <c r="M21">
        <v>10</v>
      </c>
    </row>
    <row r="22" spans="1:13">
      <c r="A22">
        <v>2001</v>
      </c>
      <c r="B22">
        <v>3</v>
      </c>
      <c r="C22">
        <v>3</v>
      </c>
      <c r="D22">
        <v>3011</v>
      </c>
      <c r="E22">
        <v>0.4</v>
      </c>
      <c r="F22">
        <v>356</v>
      </c>
      <c r="G22">
        <v>550</v>
      </c>
      <c r="H22">
        <v>932</v>
      </c>
      <c r="I22">
        <v>801</v>
      </c>
      <c r="J22">
        <v>324</v>
      </c>
      <c r="K22">
        <v>40</v>
      </c>
      <c r="L22">
        <v>8</v>
      </c>
      <c r="M22">
        <v>10</v>
      </c>
    </row>
    <row r="23" spans="1:13">
      <c r="A23">
        <v>2002</v>
      </c>
      <c r="B23">
        <v>3</v>
      </c>
      <c r="C23">
        <v>3</v>
      </c>
      <c r="D23">
        <v>3215</v>
      </c>
      <c r="E23">
        <v>0.4</v>
      </c>
      <c r="F23">
        <v>84</v>
      </c>
      <c r="G23">
        <v>1090</v>
      </c>
      <c r="H23">
        <v>908</v>
      </c>
      <c r="I23">
        <v>504</v>
      </c>
      <c r="J23">
        <v>379</v>
      </c>
      <c r="K23">
        <v>177</v>
      </c>
      <c r="L23">
        <v>73</v>
      </c>
      <c r="M23">
        <v>10</v>
      </c>
    </row>
    <row r="24" spans="1:13">
      <c r="A24">
        <v>2003</v>
      </c>
      <c r="B24">
        <v>3</v>
      </c>
      <c r="C24">
        <v>3</v>
      </c>
      <c r="D24">
        <v>1330</v>
      </c>
      <c r="E24">
        <v>0.4</v>
      </c>
      <c r="F24">
        <v>208</v>
      </c>
      <c r="G24">
        <v>154</v>
      </c>
      <c r="H24">
        <v>590</v>
      </c>
      <c r="I24">
        <v>176</v>
      </c>
      <c r="J24">
        <v>102</v>
      </c>
      <c r="K24">
        <v>71</v>
      </c>
      <c r="L24">
        <v>29</v>
      </c>
      <c r="M24">
        <v>10</v>
      </c>
    </row>
    <row r="25" spans="1:13">
      <c r="A25">
        <v>2004</v>
      </c>
      <c r="B25">
        <v>3</v>
      </c>
      <c r="C25">
        <v>3</v>
      </c>
      <c r="D25">
        <v>2102</v>
      </c>
      <c r="E25">
        <v>0.4</v>
      </c>
      <c r="F25">
        <v>551</v>
      </c>
      <c r="G25">
        <v>325</v>
      </c>
      <c r="H25">
        <v>314</v>
      </c>
      <c r="I25">
        <v>556</v>
      </c>
      <c r="J25">
        <v>213</v>
      </c>
      <c r="K25">
        <v>60</v>
      </c>
      <c r="L25">
        <v>83</v>
      </c>
      <c r="M25">
        <v>10</v>
      </c>
    </row>
    <row r="26" spans="1:13">
      <c r="A26">
        <v>2005</v>
      </c>
      <c r="B26">
        <v>3</v>
      </c>
      <c r="C26">
        <v>3</v>
      </c>
      <c r="D26">
        <v>1817</v>
      </c>
      <c r="E26">
        <v>0.4</v>
      </c>
      <c r="F26">
        <v>165</v>
      </c>
      <c r="G26">
        <v>936</v>
      </c>
      <c r="H26">
        <v>192</v>
      </c>
      <c r="I26">
        <v>349</v>
      </c>
      <c r="J26">
        <v>103</v>
      </c>
      <c r="K26">
        <v>51</v>
      </c>
      <c r="L26">
        <v>21</v>
      </c>
      <c r="M26">
        <v>10</v>
      </c>
    </row>
    <row r="27" spans="1:13">
      <c r="A27">
        <v>2006</v>
      </c>
      <c r="B27">
        <v>3</v>
      </c>
      <c r="C27">
        <v>3</v>
      </c>
      <c r="D27">
        <v>3416</v>
      </c>
      <c r="E27">
        <v>0.4</v>
      </c>
      <c r="F27">
        <v>588</v>
      </c>
      <c r="G27">
        <v>1296</v>
      </c>
      <c r="H27">
        <v>1072</v>
      </c>
      <c r="I27">
        <v>269</v>
      </c>
      <c r="J27">
        <v>143</v>
      </c>
      <c r="K27">
        <v>48</v>
      </c>
      <c r="L27">
        <v>0</v>
      </c>
      <c r="M27">
        <v>10</v>
      </c>
    </row>
    <row r="28" spans="1:13">
      <c r="A28">
        <v>2007</v>
      </c>
      <c r="B28">
        <v>3</v>
      </c>
      <c r="C28">
        <v>3</v>
      </c>
      <c r="D28">
        <v>1553</v>
      </c>
      <c r="E28">
        <v>0.4</v>
      </c>
      <c r="F28">
        <v>101</v>
      </c>
      <c r="G28">
        <v>309</v>
      </c>
      <c r="H28">
        <v>598</v>
      </c>
      <c r="I28">
        <v>378</v>
      </c>
      <c r="J28">
        <v>88</v>
      </c>
      <c r="K28">
        <v>28</v>
      </c>
      <c r="L28">
        <v>51</v>
      </c>
      <c r="M28">
        <v>10</v>
      </c>
    </row>
    <row r="29" spans="1:13">
      <c r="A29">
        <v>2008</v>
      </c>
      <c r="B29">
        <v>3</v>
      </c>
      <c r="C29">
        <v>3</v>
      </c>
      <c r="D29">
        <v>2375</v>
      </c>
      <c r="E29">
        <v>0.4</v>
      </c>
      <c r="F29">
        <v>324</v>
      </c>
      <c r="G29">
        <v>983</v>
      </c>
      <c r="H29">
        <v>651</v>
      </c>
      <c r="I29">
        <v>320</v>
      </c>
      <c r="J29">
        <v>71</v>
      </c>
      <c r="K29">
        <v>24</v>
      </c>
      <c r="L29">
        <v>2</v>
      </c>
      <c r="M29">
        <v>10</v>
      </c>
    </row>
    <row r="30" spans="1:13">
      <c r="A30">
        <v>2009</v>
      </c>
      <c r="B30">
        <v>3</v>
      </c>
      <c r="C30">
        <v>3</v>
      </c>
      <c r="D30">
        <v>1984</v>
      </c>
      <c r="E30">
        <v>0.4</v>
      </c>
      <c r="F30">
        <v>124</v>
      </c>
      <c r="G30">
        <v>450</v>
      </c>
      <c r="H30">
        <v>600</v>
      </c>
      <c r="I30">
        <v>323</v>
      </c>
      <c r="J30">
        <v>358</v>
      </c>
      <c r="K30">
        <v>104</v>
      </c>
      <c r="L30">
        <v>25</v>
      </c>
      <c r="M30">
        <v>10</v>
      </c>
    </row>
    <row r="31" spans="1:13">
      <c r="A31">
        <v>2010</v>
      </c>
      <c r="B31">
        <v>3</v>
      </c>
      <c r="C31">
        <v>3</v>
      </c>
      <c r="D31">
        <v>1960</v>
      </c>
      <c r="E31">
        <v>0.4</v>
      </c>
      <c r="F31">
        <v>421</v>
      </c>
      <c r="G31">
        <v>472</v>
      </c>
      <c r="H31">
        <v>607</v>
      </c>
      <c r="I31">
        <v>273</v>
      </c>
      <c r="J31">
        <v>136</v>
      </c>
      <c r="K31">
        <v>44</v>
      </c>
      <c r="L31">
        <v>7</v>
      </c>
      <c r="M31">
        <v>10</v>
      </c>
    </row>
    <row r="32" spans="1:13">
      <c r="A32">
        <v>2011</v>
      </c>
      <c r="B32">
        <v>3</v>
      </c>
      <c r="C32">
        <v>3</v>
      </c>
      <c r="D32">
        <v>1275</v>
      </c>
      <c r="E32">
        <v>0.4</v>
      </c>
      <c r="F32">
        <v>110</v>
      </c>
      <c r="G32">
        <v>208</v>
      </c>
      <c r="H32">
        <v>525</v>
      </c>
      <c r="I32">
        <v>248</v>
      </c>
      <c r="J32">
        <v>104</v>
      </c>
      <c r="K32">
        <v>61</v>
      </c>
      <c r="L32">
        <v>20</v>
      </c>
      <c r="M32">
        <v>10</v>
      </c>
    </row>
    <row r="33" spans="1:13">
      <c r="A33">
        <v>2012</v>
      </c>
      <c r="B33">
        <v>3</v>
      </c>
      <c r="C33">
        <v>3</v>
      </c>
      <c r="D33">
        <v>2251</v>
      </c>
      <c r="E33">
        <v>0.4</v>
      </c>
      <c r="F33">
        <v>114</v>
      </c>
      <c r="G33">
        <v>463</v>
      </c>
      <c r="H33">
        <v>810</v>
      </c>
      <c r="I33">
        <v>429</v>
      </c>
      <c r="J33">
        <v>246</v>
      </c>
      <c r="K33">
        <v>129</v>
      </c>
      <c r="L33">
        <v>60</v>
      </c>
      <c r="M33">
        <v>10</v>
      </c>
    </row>
    <row r="34" spans="1:13">
      <c r="A34">
        <v>2013</v>
      </c>
      <c r="B34">
        <v>3</v>
      </c>
      <c r="C34">
        <v>3</v>
      </c>
      <c r="D34">
        <v>915</v>
      </c>
      <c r="E34">
        <v>0.4</v>
      </c>
      <c r="F34">
        <v>44</v>
      </c>
      <c r="G34">
        <v>246</v>
      </c>
      <c r="H34">
        <v>214</v>
      </c>
      <c r="I34">
        <v>210</v>
      </c>
      <c r="J34">
        <v>101</v>
      </c>
      <c r="K34">
        <v>52</v>
      </c>
      <c r="L34">
        <v>48</v>
      </c>
      <c r="M34">
        <v>10</v>
      </c>
    </row>
    <row r="35" spans="1:13">
      <c r="A35">
        <v>2014</v>
      </c>
      <c r="B35">
        <v>3</v>
      </c>
      <c r="C35">
        <v>3</v>
      </c>
      <c r="D35">
        <v>1223</v>
      </c>
      <c r="E35">
        <v>0.4</v>
      </c>
      <c r="F35">
        <v>329</v>
      </c>
      <c r="G35">
        <v>177</v>
      </c>
      <c r="H35">
        <v>278</v>
      </c>
      <c r="I35">
        <v>167</v>
      </c>
      <c r="J35">
        <v>132</v>
      </c>
      <c r="K35">
        <v>84</v>
      </c>
      <c r="L35">
        <v>57</v>
      </c>
      <c r="M35">
        <v>10</v>
      </c>
    </row>
    <row r="36" spans="1:13">
      <c r="A36">
        <v>2015</v>
      </c>
      <c r="B36">
        <v>3</v>
      </c>
      <c r="C36">
        <v>3</v>
      </c>
      <c r="D36">
        <v>804</v>
      </c>
      <c r="E36">
        <v>0.4</v>
      </c>
      <c r="F36">
        <v>240</v>
      </c>
      <c r="G36">
        <v>194</v>
      </c>
      <c r="H36">
        <v>138</v>
      </c>
      <c r="I36">
        <v>77</v>
      </c>
      <c r="J36">
        <v>56</v>
      </c>
      <c r="K36">
        <v>29</v>
      </c>
      <c r="L36">
        <v>69</v>
      </c>
      <c r="M36">
        <v>10</v>
      </c>
    </row>
    <row r="37" spans="1:13">
      <c r="A37">
        <v>2016</v>
      </c>
      <c r="B37">
        <v>3</v>
      </c>
      <c r="C37">
        <v>3</v>
      </c>
      <c r="D37">
        <v>3621</v>
      </c>
      <c r="E37">
        <v>0.4</v>
      </c>
      <c r="F37">
        <v>705</v>
      </c>
      <c r="G37">
        <v>1694</v>
      </c>
      <c r="H37">
        <v>790</v>
      </c>
      <c r="I37">
        <v>101</v>
      </c>
      <c r="J37">
        <v>152</v>
      </c>
      <c r="K37">
        <v>66</v>
      </c>
      <c r="L37">
        <v>114</v>
      </c>
      <c r="M37">
        <v>10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9851A-004D-4800-8445-87E39D59D0D2}">
  <dimension ref="A1:AD38"/>
  <sheetViews>
    <sheetView workbookViewId="0">
      <selection activeCell="V1" sqref="V1:Z1"/>
    </sheetView>
  </sheetViews>
  <sheetFormatPr baseColWidth="10" defaultColWidth="8.83203125" defaultRowHeight="15"/>
  <cols>
    <col min="1" max="1" width="22.5" bestFit="1" customWidth="1"/>
  </cols>
  <sheetData>
    <row r="1" spans="1:30">
      <c r="A1" t="s">
        <v>41</v>
      </c>
      <c r="B1" s="15" t="s">
        <v>66</v>
      </c>
      <c r="C1" s="15"/>
      <c r="D1" s="15"/>
      <c r="E1" s="15"/>
      <c r="F1" s="15"/>
      <c r="G1" s="15" t="s">
        <v>67</v>
      </c>
      <c r="H1" s="15"/>
      <c r="I1" s="15"/>
      <c r="J1" s="15"/>
      <c r="K1" s="15"/>
      <c r="L1" s="15" t="s">
        <v>68</v>
      </c>
      <c r="M1" s="15"/>
      <c r="N1" s="15"/>
      <c r="O1" s="15"/>
      <c r="P1" s="15"/>
      <c r="Q1" s="15" t="s">
        <v>72</v>
      </c>
      <c r="R1" s="15"/>
      <c r="S1" s="15"/>
      <c r="T1" s="15"/>
      <c r="U1" s="15"/>
      <c r="V1" s="15" t="s">
        <v>103</v>
      </c>
      <c r="W1" s="15"/>
      <c r="X1" s="15"/>
      <c r="Y1" s="15"/>
      <c r="Z1" s="15"/>
      <c r="AA1" s="15" t="s">
        <v>73</v>
      </c>
      <c r="AB1" s="15"/>
    </row>
    <row r="2" spans="1:30">
      <c r="A2" t="s">
        <v>39</v>
      </c>
      <c r="B2" t="s">
        <v>33</v>
      </c>
      <c r="C2" t="s">
        <v>34</v>
      </c>
      <c r="D2" t="s">
        <v>35</v>
      </c>
      <c r="E2" t="s">
        <v>36</v>
      </c>
      <c r="F2" t="s">
        <v>38</v>
      </c>
      <c r="G2" t="s">
        <v>33</v>
      </c>
      <c r="H2" t="s">
        <v>34</v>
      </c>
      <c r="I2" t="s">
        <v>35</v>
      </c>
      <c r="J2" t="s">
        <v>36</v>
      </c>
      <c r="K2" t="s">
        <v>38</v>
      </c>
      <c r="L2" t="s">
        <v>33</v>
      </c>
      <c r="M2" t="s">
        <v>34</v>
      </c>
      <c r="N2" t="s">
        <v>35</v>
      </c>
      <c r="O2" t="s">
        <v>36</v>
      </c>
      <c r="P2" t="s">
        <v>38</v>
      </c>
      <c r="Q2" t="s">
        <v>33</v>
      </c>
      <c r="R2" t="s">
        <v>34</v>
      </c>
      <c r="S2" t="s">
        <v>35</v>
      </c>
      <c r="T2" t="s">
        <v>36</v>
      </c>
      <c r="U2" t="s">
        <v>38</v>
      </c>
      <c r="V2" t="s">
        <v>33</v>
      </c>
      <c r="W2" t="s">
        <v>34</v>
      </c>
      <c r="X2" t="s">
        <v>35</v>
      </c>
      <c r="Y2" t="s">
        <v>36</v>
      </c>
      <c r="Z2" t="s">
        <v>38</v>
      </c>
      <c r="AA2" t="s">
        <v>69</v>
      </c>
      <c r="AB2" t="s">
        <v>70</v>
      </c>
      <c r="AC2" t="s">
        <v>107</v>
      </c>
    </row>
    <row r="3" spans="1:30">
      <c r="A3">
        <v>1981</v>
      </c>
      <c r="B3">
        <v>13.66</v>
      </c>
      <c r="C3">
        <v>9.7200000000000006</v>
      </c>
      <c r="D3">
        <v>3.81</v>
      </c>
      <c r="E3">
        <v>1.2</v>
      </c>
      <c r="F3">
        <v>1.69</v>
      </c>
      <c r="G3">
        <v>12.86</v>
      </c>
      <c r="H3">
        <v>1.27</v>
      </c>
      <c r="I3">
        <v>0.23</v>
      </c>
      <c r="J3">
        <v>0.05</v>
      </c>
      <c r="K3">
        <v>0.02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AA3">
        <f>SUM(B3:Z3)</f>
        <v>44.51</v>
      </c>
      <c r="AB3">
        <f>AVERAGE(B3:Z3)</f>
        <v>2.2254999999999998</v>
      </c>
      <c r="AC3">
        <v>2.9577999999999998</v>
      </c>
      <c r="AD3">
        <f>AB3-AC3</f>
        <v>-0.73229999999999995</v>
      </c>
    </row>
    <row r="4" spans="1:30">
      <c r="A4">
        <v>1982</v>
      </c>
      <c r="B4">
        <v>12.72</v>
      </c>
      <c r="C4">
        <v>8.8000000000000007</v>
      </c>
      <c r="D4">
        <v>2.66</v>
      </c>
      <c r="E4">
        <v>1.07</v>
      </c>
      <c r="F4">
        <v>1.26</v>
      </c>
      <c r="G4">
        <v>5.0199999999999996</v>
      </c>
      <c r="H4">
        <v>2.31</v>
      </c>
      <c r="I4">
        <v>0.33</v>
      </c>
      <c r="J4">
        <v>0.11</v>
      </c>
      <c r="K4">
        <v>0.02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AA4">
        <f t="shared" ref="AA4:AA38" si="0">SUM(B4:Z4)</f>
        <v>34.300000000000004</v>
      </c>
      <c r="AB4">
        <f t="shared" ref="AB4:AB38" si="1">AVERAGE(B4:Z4)</f>
        <v>1.7150000000000003</v>
      </c>
      <c r="AC4">
        <v>1.8031999999999999</v>
      </c>
      <c r="AD4">
        <f t="shared" ref="AD4:AD38" si="2">AB4-AC4</f>
        <v>-8.8199999999999612E-2</v>
      </c>
    </row>
    <row r="5" spans="1:30">
      <c r="A5">
        <v>1983</v>
      </c>
      <c r="B5">
        <v>17.850000000000001</v>
      </c>
      <c r="C5">
        <v>14.11</v>
      </c>
      <c r="D5">
        <v>4.1399999999999997</v>
      </c>
      <c r="E5">
        <v>2.34</v>
      </c>
      <c r="F5">
        <v>2.66</v>
      </c>
      <c r="G5">
        <v>10.98</v>
      </c>
      <c r="H5">
        <v>6</v>
      </c>
      <c r="I5">
        <v>2.13</v>
      </c>
      <c r="J5">
        <v>0.56000000000000005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AA5">
        <f t="shared" si="0"/>
        <v>60.77</v>
      </c>
      <c r="AB5">
        <f t="shared" si="1"/>
        <v>3.0385</v>
      </c>
      <c r="AC5">
        <v>3.7704</v>
      </c>
      <c r="AD5">
        <f t="shared" si="2"/>
        <v>-0.7319</v>
      </c>
    </row>
    <row r="6" spans="1:30">
      <c r="A6">
        <v>1984</v>
      </c>
      <c r="B6">
        <v>11.82</v>
      </c>
      <c r="C6">
        <v>10.18</v>
      </c>
      <c r="D6">
        <v>3.35</v>
      </c>
      <c r="E6">
        <v>1.22</v>
      </c>
      <c r="F6">
        <v>0.59</v>
      </c>
      <c r="G6">
        <v>13.94</v>
      </c>
      <c r="H6">
        <v>2.96</v>
      </c>
      <c r="I6">
        <v>0.83</v>
      </c>
      <c r="J6">
        <v>0.35</v>
      </c>
      <c r="K6">
        <v>0.1</v>
      </c>
      <c r="L6">
        <v>31.83</v>
      </c>
      <c r="M6">
        <v>20.96</v>
      </c>
      <c r="N6">
        <v>4.2300000000000004</v>
      </c>
      <c r="O6">
        <v>1.23</v>
      </c>
      <c r="P6">
        <v>1.49</v>
      </c>
      <c r="Q6">
        <v>0</v>
      </c>
      <c r="R6">
        <v>0</v>
      </c>
      <c r="S6">
        <v>0</v>
      </c>
      <c r="T6">
        <v>0</v>
      </c>
      <c r="U6">
        <v>0</v>
      </c>
      <c r="V6">
        <v>31.83</v>
      </c>
      <c r="W6">
        <v>20.96</v>
      </c>
      <c r="X6">
        <v>4.2300000000000004</v>
      </c>
      <c r="Y6">
        <v>1.23</v>
      </c>
      <c r="Z6">
        <v>1.4900000000000002</v>
      </c>
      <c r="AA6">
        <f t="shared" si="0"/>
        <v>164.82</v>
      </c>
      <c r="AB6">
        <f t="shared" si="1"/>
        <v>6.5927999999999995</v>
      </c>
      <c r="AC6">
        <v>1.5921000000000001</v>
      </c>
      <c r="AD6">
        <f t="shared" si="2"/>
        <v>5.0006999999999993</v>
      </c>
    </row>
    <row r="7" spans="1:30">
      <c r="A7">
        <v>1985</v>
      </c>
      <c r="B7">
        <v>16.48</v>
      </c>
      <c r="C7">
        <v>6.35</v>
      </c>
      <c r="D7">
        <v>2.48</v>
      </c>
      <c r="E7">
        <v>0.75</v>
      </c>
      <c r="F7">
        <v>0.33</v>
      </c>
      <c r="G7">
        <v>10.35</v>
      </c>
      <c r="H7">
        <v>2.2400000000000002</v>
      </c>
      <c r="I7">
        <v>0.6</v>
      </c>
      <c r="J7">
        <v>0.08</v>
      </c>
      <c r="K7">
        <v>0.01</v>
      </c>
      <c r="L7">
        <v>32.880000000000003</v>
      </c>
      <c r="M7">
        <v>14.17</v>
      </c>
      <c r="N7">
        <v>2.33</v>
      </c>
      <c r="O7">
        <v>0.82</v>
      </c>
      <c r="P7">
        <v>0.8</v>
      </c>
      <c r="Q7">
        <v>0</v>
      </c>
      <c r="R7">
        <v>0</v>
      </c>
      <c r="S7">
        <v>0</v>
      </c>
      <c r="T7">
        <v>0</v>
      </c>
      <c r="U7">
        <v>0</v>
      </c>
      <c r="V7">
        <v>32.880000000000003</v>
      </c>
      <c r="W7">
        <v>14.17</v>
      </c>
      <c r="X7">
        <v>2.33</v>
      </c>
      <c r="Y7">
        <v>0.82</v>
      </c>
      <c r="Z7">
        <v>0.81</v>
      </c>
      <c r="AA7">
        <f t="shared" si="0"/>
        <v>141.67999999999998</v>
      </c>
      <c r="AB7">
        <f t="shared" si="1"/>
        <v>5.6671999999999993</v>
      </c>
      <c r="AC7">
        <v>1.3401999999999998</v>
      </c>
      <c r="AD7">
        <f t="shared" si="2"/>
        <v>4.327</v>
      </c>
    </row>
    <row r="8" spans="1:30">
      <c r="A8">
        <v>1986</v>
      </c>
      <c r="B8">
        <v>19.36</v>
      </c>
      <c r="C8">
        <v>5.69</v>
      </c>
      <c r="D8">
        <v>0.83</v>
      </c>
      <c r="E8">
        <v>0.13</v>
      </c>
      <c r="F8">
        <v>0.43</v>
      </c>
      <c r="G8">
        <v>9.59</v>
      </c>
      <c r="H8">
        <v>2.63</v>
      </c>
      <c r="I8">
        <v>1.1399999999999999</v>
      </c>
      <c r="J8">
        <v>0.09</v>
      </c>
      <c r="K8">
        <v>0</v>
      </c>
      <c r="L8">
        <v>15.53</v>
      </c>
      <c r="M8">
        <v>12.26</v>
      </c>
      <c r="N8">
        <v>2.0499999999999998</v>
      </c>
      <c r="O8">
        <v>0.5</v>
      </c>
      <c r="P8">
        <v>0.62</v>
      </c>
      <c r="Q8">
        <v>0</v>
      </c>
      <c r="R8">
        <v>0</v>
      </c>
      <c r="S8">
        <v>0</v>
      </c>
      <c r="T8">
        <v>0</v>
      </c>
      <c r="U8">
        <v>0</v>
      </c>
      <c r="V8">
        <v>15.53</v>
      </c>
      <c r="W8">
        <v>12.26</v>
      </c>
      <c r="X8">
        <v>2.0499999999999998</v>
      </c>
      <c r="Y8">
        <v>0.5</v>
      </c>
      <c r="Z8">
        <v>0.62</v>
      </c>
      <c r="AA8">
        <f t="shared" si="0"/>
        <v>101.81000000000002</v>
      </c>
      <c r="AB8">
        <f t="shared" si="1"/>
        <v>4.0724000000000009</v>
      </c>
      <c r="AC8">
        <v>0.34760000000000002</v>
      </c>
      <c r="AD8">
        <f t="shared" si="2"/>
        <v>3.724800000000001</v>
      </c>
    </row>
    <row r="9" spans="1:30">
      <c r="A9">
        <v>1987</v>
      </c>
      <c r="B9">
        <v>12.35</v>
      </c>
      <c r="C9">
        <v>6.59</v>
      </c>
      <c r="D9">
        <v>2.21</v>
      </c>
      <c r="E9">
        <v>0.22</v>
      </c>
      <c r="F9">
        <v>0.61</v>
      </c>
      <c r="G9">
        <v>13.14</v>
      </c>
      <c r="H9">
        <v>2.66</v>
      </c>
      <c r="I9">
        <v>0.41</v>
      </c>
      <c r="J9">
        <v>0.08</v>
      </c>
      <c r="K9">
        <v>0.04</v>
      </c>
      <c r="L9">
        <v>14.56</v>
      </c>
      <c r="M9">
        <v>5.05</v>
      </c>
      <c r="N9">
        <v>6.55</v>
      </c>
      <c r="O9">
        <v>1.28</v>
      </c>
      <c r="P9">
        <v>0.48</v>
      </c>
      <c r="Q9">
        <v>0</v>
      </c>
      <c r="R9">
        <v>0</v>
      </c>
      <c r="S9">
        <v>0</v>
      </c>
      <c r="T9">
        <v>0</v>
      </c>
      <c r="U9">
        <v>0</v>
      </c>
      <c r="V9">
        <v>14.56</v>
      </c>
      <c r="W9">
        <v>5.05</v>
      </c>
      <c r="X9">
        <v>6.55</v>
      </c>
      <c r="Y9">
        <v>1.28</v>
      </c>
      <c r="Z9">
        <v>0.48</v>
      </c>
      <c r="AA9">
        <f t="shared" si="0"/>
        <v>94.15</v>
      </c>
      <c r="AB9">
        <f t="shared" si="1"/>
        <v>3.766</v>
      </c>
      <c r="AC9">
        <v>0.55969999999999998</v>
      </c>
      <c r="AD9">
        <f t="shared" si="2"/>
        <v>3.2063000000000001</v>
      </c>
    </row>
    <row r="10" spans="1:30">
      <c r="A10">
        <v>1988</v>
      </c>
      <c r="B10">
        <v>14.66</v>
      </c>
      <c r="C10">
        <v>2.4500000000000002</v>
      </c>
      <c r="D10">
        <v>0.35</v>
      </c>
      <c r="E10">
        <v>7.0000000000000007E-2</v>
      </c>
      <c r="F10">
        <v>0.21</v>
      </c>
      <c r="G10">
        <v>9.5299999999999994</v>
      </c>
      <c r="H10">
        <v>2.92</v>
      </c>
      <c r="I10">
        <v>0.68</v>
      </c>
      <c r="J10">
        <v>0.01</v>
      </c>
      <c r="K10">
        <v>0</v>
      </c>
      <c r="L10">
        <v>39.1</v>
      </c>
      <c r="M10">
        <v>8.59</v>
      </c>
      <c r="N10">
        <v>1.83</v>
      </c>
      <c r="O10">
        <v>1.46</v>
      </c>
      <c r="P10">
        <v>0.25</v>
      </c>
      <c r="Q10">
        <v>0</v>
      </c>
      <c r="R10">
        <v>0</v>
      </c>
      <c r="S10">
        <v>0</v>
      </c>
      <c r="T10">
        <v>0</v>
      </c>
      <c r="U10">
        <v>0</v>
      </c>
      <c r="V10">
        <v>39.1</v>
      </c>
      <c r="W10">
        <v>8.59</v>
      </c>
      <c r="X10">
        <v>1.83</v>
      </c>
      <c r="Y10">
        <v>1.46</v>
      </c>
      <c r="Z10">
        <v>0.24</v>
      </c>
      <c r="AA10">
        <f t="shared" si="0"/>
        <v>133.33000000000004</v>
      </c>
      <c r="AB10">
        <f t="shared" si="1"/>
        <v>5.3332000000000015</v>
      </c>
      <c r="AC10">
        <v>0.79619999999999991</v>
      </c>
      <c r="AD10">
        <f t="shared" si="2"/>
        <v>4.5370000000000017</v>
      </c>
    </row>
    <row r="11" spans="1:30">
      <c r="A11">
        <v>1989</v>
      </c>
      <c r="B11">
        <v>12.3</v>
      </c>
      <c r="C11">
        <v>4.68</v>
      </c>
      <c r="D11">
        <v>1.01</v>
      </c>
      <c r="E11">
        <v>0.28999999999999998</v>
      </c>
      <c r="F11">
        <v>0.78</v>
      </c>
      <c r="G11">
        <v>4.95</v>
      </c>
      <c r="H11">
        <v>2.33</v>
      </c>
      <c r="I11">
        <v>0.51</v>
      </c>
      <c r="J11">
        <v>7.0000000000000007E-2</v>
      </c>
      <c r="K11">
        <v>0.03</v>
      </c>
      <c r="L11">
        <v>41.23</v>
      </c>
      <c r="M11">
        <v>10.85</v>
      </c>
      <c r="N11">
        <v>2.84</v>
      </c>
      <c r="O11">
        <v>0.98</v>
      </c>
      <c r="P11">
        <v>0.3</v>
      </c>
      <c r="Q11">
        <v>0</v>
      </c>
      <c r="R11">
        <v>0</v>
      </c>
      <c r="S11">
        <v>0</v>
      </c>
      <c r="T11">
        <v>0</v>
      </c>
      <c r="U11">
        <v>0</v>
      </c>
      <c r="V11">
        <v>41.23</v>
      </c>
      <c r="W11">
        <v>10.85</v>
      </c>
      <c r="X11">
        <v>2.84</v>
      </c>
      <c r="Y11">
        <v>0.98</v>
      </c>
      <c r="Z11">
        <v>0.30000000000000004</v>
      </c>
      <c r="AA11">
        <f t="shared" si="0"/>
        <v>139.35</v>
      </c>
      <c r="AB11">
        <f t="shared" si="1"/>
        <v>5.5739999999999998</v>
      </c>
      <c r="AC11">
        <v>0.4637</v>
      </c>
      <c r="AD11">
        <f t="shared" si="2"/>
        <v>5.1102999999999996</v>
      </c>
    </row>
    <row r="12" spans="1:30">
      <c r="A12">
        <v>1990</v>
      </c>
      <c r="B12">
        <v>8.0299999999999994</v>
      </c>
      <c r="C12">
        <v>2.99</v>
      </c>
      <c r="D12">
        <v>0.4</v>
      </c>
      <c r="E12">
        <v>0.02</v>
      </c>
      <c r="F12">
        <v>0.12</v>
      </c>
      <c r="G12">
        <v>4.88</v>
      </c>
      <c r="H12">
        <v>2.16</v>
      </c>
      <c r="I12">
        <v>0.48</v>
      </c>
      <c r="J12">
        <v>0.04</v>
      </c>
      <c r="K12">
        <v>0.06</v>
      </c>
      <c r="L12">
        <v>64.97</v>
      </c>
      <c r="M12">
        <v>8.9700000000000006</v>
      </c>
      <c r="N12">
        <v>4.09</v>
      </c>
      <c r="O12">
        <v>1.96</v>
      </c>
      <c r="P12">
        <v>0.27</v>
      </c>
      <c r="Q12">
        <v>0</v>
      </c>
      <c r="R12">
        <v>0</v>
      </c>
      <c r="S12">
        <v>0</v>
      </c>
      <c r="T12">
        <v>0</v>
      </c>
      <c r="U12">
        <v>0</v>
      </c>
      <c r="V12">
        <v>64.97</v>
      </c>
      <c r="W12">
        <v>8.9700000000000006</v>
      </c>
      <c r="X12">
        <v>4.09</v>
      </c>
      <c r="Y12">
        <v>1.96</v>
      </c>
      <c r="Z12">
        <v>0.26</v>
      </c>
      <c r="AA12">
        <f t="shared" si="0"/>
        <v>179.68999999999997</v>
      </c>
      <c r="AB12">
        <f t="shared" si="1"/>
        <v>7.1875999999999989</v>
      </c>
      <c r="AC12">
        <v>1.0957999999999999</v>
      </c>
      <c r="AD12">
        <f t="shared" si="2"/>
        <v>6.0917999999999992</v>
      </c>
    </row>
    <row r="13" spans="1:30">
      <c r="A13">
        <v>1991</v>
      </c>
      <c r="B13">
        <v>4.9000000000000004</v>
      </c>
      <c r="C13">
        <v>1.18</v>
      </c>
      <c r="D13">
        <v>0.24</v>
      </c>
      <c r="E13">
        <v>0.13</v>
      </c>
      <c r="F13">
        <v>0.04</v>
      </c>
      <c r="G13">
        <v>12</v>
      </c>
      <c r="H13">
        <v>2.78</v>
      </c>
      <c r="I13">
        <v>0.41</v>
      </c>
      <c r="J13">
        <v>0.1</v>
      </c>
      <c r="K13">
        <v>0.11</v>
      </c>
      <c r="L13">
        <v>60.39</v>
      </c>
      <c r="M13">
        <v>9.31</v>
      </c>
      <c r="N13">
        <v>4.05</v>
      </c>
      <c r="O13">
        <v>0.8</v>
      </c>
      <c r="P13">
        <v>0.15</v>
      </c>
      <c r="Q13">
        <v>0</v>
      </c>
      <c r="R13">
        <v>0</v>
      </c>
      <c r="S13">
        <v>0</v>
      </c>
      <c r="T13">
        <v>0</v>
      </c>
      <c r="U13">
        <v>0</v>
      </c>
      <c r="V13">
        <v>60.39</v>
      </c>
      <c r="W13">
        <v>9.31</v>
      </c>
      <c r="X13">
        <v>4.05</v>
      </c>
      <c r="Y13">
        <v>0.8</v>
      </c>
      <c r="Z13">
        <v>0.15000000000000002</v>
      </c>
      <c r="AA13">
        <f t="shared" si="0"/>
        <v>171.29000000000005</v>
      </c>
      <c r="AB13">
        <f t="shared" si="1"/>
        <v>6.8516000000000021</v>
      </c>
      <c r="AC13">
        <v>0.95579999999999987</v>
      </c>
      <c r="AD13">
        <f t="shared" si="2"/>
        <v>5.8958000000000022</v>
      </c>
    </row>
    <row r="14" spans="1:30">
      <c r="A14">
        <v>1992</v>
      </c>
      <c r="B14">
        <v>6.73</v>
      </c>
      <c r="C14">
        <v>4.21</v>
      </c>
      <c r="D14">
        <v>1.67</v>
      </c>
      <c r="E14">
        <v>0.6</v>
      </c>
      <c r="F14">
        <v>0.28999999999999998</v>
      </c>
      <c r="G14">
        <v>1.17</v>
      </c>
      <c r="H14">
        <v>0.75</v>
      </c>
      <c r="I14">
        <v>0.2</v>
      </c>
      <c r="J14">
        <v>0.04</v>
      </c>
      <c r="K14">
        <v>0</v>
      </c>
      <c r="L14">
        <v>12.78</v>
      </c>
      <c r="M14">
        <v>8.9700000000000006</v>
      </c>
      <c r="N14">
        <v>1.1000000000000001</v>
      </c>
      <c r="O14">
        <v>0.36</v>
      </c>
      <c r="P14">
        <v>0.05</v>
      </c>
      <c r="Q14">
        <v>0</v>
      </c>
      <c r="R14">
        <v>0</v>
      </c>
      <c r="S14">
        <v>0</v>
      </c>
      <c r="T14">
        <v>0</v>
      </c>
      <c r="U14">
        <v>0</v>
      </c>
      <c r="V14">
        <v>12.78</v>
      </c>
      <c r="W14">
        <v>8.9700000000000006</v>
      </c>
      <c r="X14">
        <v>1.1000000000000001</v>
      </c>
      <c r="Y14">
        <v>0.36</v>
      </c>
      <c r="Z14">
        <v>0.05</v>
      </c>
      <c r="AA14">
        <f t="shared" si="0"/>
        <v>62.179999999999993</v>
      </c>
      <c r="AB14">
        <f t="shared" si="1"/>
        <v>2.4871999999999996</v>
      </c>
      <c r="AC14">
        <v>1.2540000000000002</v>
      </c>
      <c r="AD14">
        <f t="shared" si="2"/>
        <v>1.2331999999999994</v>
      </c>
    </row>
    <row r="15" spans="1:30">
      <c r="A15">
        <v>1993</v>
      </c>
      <c r="B15">
        <v>12.02</v>
      </c>
      <c r="C15">
        <v>2.76</v>
      </c>
      <c r="D15">
        <v>0.65</v>
      </c>
      <c r="E15">
        <v>0.14000000000000001</v>
      </c>
      <c r="F15">
        <v>0.06</v>
      </c>
      <c r="G15">
        <v>0.17</v>
      </c>
      <c r="H15">
        <v>0.06</v>
      </c>
      <c r="I15">
        <v>0.02</v>
      </c>
      <c r="J15">
        <v>0</v>
      </c>
      <c r="K15">
        <v>0</v>
      </c>
      <c r="L15">
        <v>15.46</v>
      </c>
      <c r="M15">
        <v>4.8099999999999996</v>
      </c>
      <c r="N15">
        <v>3.24</v>
      </c>
      <c r="O15">
        <v>0.8</v>
      </c>
      <c r="P15">
        <v>0.3</v>
      </c>
      <c r="Q15">
        <v>0</v>
      </c>
      <c r="R15">
        <v>0</v>
      </c>
      <c r="S15">
        <v>0</v>
      </c>
      <c r="T15">
        <v>0</v>
      </c>
      <c r="U15">
        <v>0</v>
      </c>
      <c r="V15">
        <v>15.46</v>
      </c>
      <c r="W15">
        <v>4.8099999999999996</v>
      </c>
      <c r="X15">
        <v>3.24</v>
      </c>
      <c r="Y15">
        <v>0.8</v>
      </c>
      <c r="Z15">
        <v>0.31</v>
      </c>
      <c r="AA15">
        <f t="shared" si="0"/>
        <v>65.11</v>
      </c>
      <c r="AB15">
        <f t="shared" si="1"/>
        <v>2.6044</v>
      </c>
      <c r="AC15">
        <v>0.41570000000000001</v>
      </c>
      <c r="AD15">
        <f t="shared" si="2"/>
        <v>2.1886999999999999</v>
      </c>
    </row>
    <row r="16" spans="1:30">
      <c r="A16">
        <v>1994</v>
      </c>
      <c r="B16">
        <v>14.96</v>
      </c>
      <c r="C16">
        <v>4.72</v>
      </c>
      <c r="D16">
        <v>0.62</v>
      </c>
      <c r="E16">
        <v>0.59</v>
      </c>
      <c r="F16">
        <v>0.44</v>
      </c>
      <c r="G16">
        <v>1.97</v>
      </c>
      <c r="H16">
        <v>0.63</v>
      </c>
      <c r="I16">
        <v>0.19</v>
      </c>
      <c r="J16">
        <v>0.04</v>
      </c>
      <c r="K16">
        <v>0.03</v>
      </c>
      <c r="L16">
        <v>5.86</v>
      </c>
      <c r="M16">
        <v>3.01</v>
      </c>
      <c r="N16">
        <v>1.1399999999999999</v>
      </c>
      <c r="O16">
        <v>0.49</v>
      </c>
      <c r="P16">
        <v>0.24</v>
      </c>
      <c r="Q16">
        <v>0</v>
      </c>
      <c r="R16">
        <v>0</v>
      </c>
      <c r="S16">
        <v>0</v>
      </c>
      <c r="T16">
        <v>0</v>
      </c>
      <c r="U16">
        <v>0</v>
      </c>
      <c r="V16">
        <v>5.86</v>
      </c>
      <c r="W16">
        <v>3.01</v>
      </c>
      <c r="X16">
        <v>1.1399999999999999</v>
      </c>
      <c r="Y16">
        <v>0.49</v>
      </c>
      <c r="Z16">
        <v>0.24000000000000005</v>
      </c>
      <c r="AA16">
        <f t="shared" si="0"/>
        <v>45.670000000000009</v>
      </c>
      <c r="AB16">
        <f t="shared" si="1"/>
        <v>1.8268000000000004</v>
      </c>
      <c r="AC16">
        <v>1.7198</v>
      </c>
      <c r="AD16">
        <f t="shared" si="2"/>
        <v>0.10700000000000043</v>
      </c>
    </row>
    <row r="17" spans="1:30">
      <c r="A17">
        <v>1995</v>
      </c>
      <c r="B17">
        <v>8.1</v>
      </c>
      <c r="C17">
        <v>1.93</v>
      </c>
      <c r="D17">
        <v>0.61</v>
      </c>
      <c r="E17">
        <v>0.8</v>
      </c>
      <c r="F17">
        <v>0.48</v>
      </c>
      <c r="G17">
        <v>9.8699999999999992</v>
      </c>
      <c r="H17">
        <v>1.47</v>
      </c>
      <c r="I17">
        <v>0.13</v>
      </c>
      <c r="J17">
        <v>0</v>
      </c>
      <c r="K17">
        <v>0</v>
      </c>
      <c r="L17">
        <v>9.77</v>
      </c>
      <c r="M17">
        <v>1.36</v>
      </c>
      <c r="N17">
        <v>0.63</v>
      </c>
      <c r="O17">
        <v>0.2</v>
      </c>
      <c r="P17">
        <v>0.12</v>
      </c>
      <c r="Q17">
        <v>0.4</v>
      </c>
      <c r="R17">
        <v>0.1</v>
      </c>
      <c r="S17">
        <v>0.01</v>
      </c>
      <c r="T17">
        <v>0.01</v>
      </c>
      <c r="U17">
        <v>10</v>
      </c>
      <c r="V17">
        <v>9.77</v>
      </c>
      <c r="W17">
        <v>1.36</v>
      </c>
      <c r="X17">
        <v>0.63</v>
      </c>
      <c r="Y17">
        <v>0.2</v>
      </c>
      <c r="Z17">
        <v>0.12000000000000001</v>
      </c>
      <c r="AA17">
        <f t="shared" si="0"/>
        <v>58.069999999999993</v>
      </c>
      <c r="AB17">
        <f t="shared" si="1"/>
        <v>2.3227999999999995</v>
      </c>
      <c r="AC17">
        <v>0.86770000000000014</v>
      </c>
      <c r="AD17">
        <f t="shared" si="2"/>
        <v>1.4550999999999994</v>
      </c>
    </row>
    <row r="18" spans="1:30">
      <c r="A18">
        <v>1996</v>
      </c>
      <c r="B18">
        <v>7.72</v>
      </c>
      <c r="C18">
        <v>2.86</v>
      </c>
      <c r="D18">
        <v>2</v>
      </c>
      <c r="E18">
        <v>1.46</v>
      </c>
      <c r="F18">
        <v>1.78</v>
      </c>
      <c r="G18">
        <v>7.47</v>
      </c>
      <c r="H18">
        <v>1.56</v>
      </c>
      <c r="I18">
        <v>0.15</v>
      </c>
      <c r="J18">
        <v>0.03</v>
      </c>
      <c r="K18">
        <v>0</v>
      </c>
      <c r="L18">
        <v>24.17</v>
      </c>
      <c r="M18">
        <v>14.41</v>
      </c>
      <c r="N18">
        <v>0.97</v>
      </c>
      <c r="O18">
        <v>0.28000000000000003</v>
      </c>
      <c r="P18">
        <v>0.25</v>
      </c>
      <c r="Q18">
        <v>0.7</v>
      </c>
      <c r="R18">
        <v>0.2</v>
      </c>
      <c r="S18">
        <v>0.1</v>
      </c>
      <c r="T18">
        <v>0.15</v>
      </c>
      <c r="U18">
        <v>10</v>
      </c>
      <c r="V18">
        <v>24.17</v>
      </c>
      <c r="W18">
        <v>14.41</v>
      </c>
      <c r="X18">
        <v>0.97</v>
      </c>
      <c r="Y18">
        <v>0.28000000000000003</v>
      </c>
      <c r="Z18">
        <v>0.25</v>
      </c>
      <c r="AA18">
        <f t="shared" si="0"/>
        <v>116.34</v>
      </c>
      <c r="AB18">
        <f t="shared" si="1"/>
        <v>4.6536</v>
      </c>
      <c r="AC18">
        <v>1.3774000000000002</v>
      </c>
      <c r="AD18">
        <f t="shared" si="2"/>
        <v>3.2761999999999998</v>
      </c>
    </row>
    <row r="19" spans="1:30">
      <c r="A19">
        <v>1997</v>
      </c>
      <c r="B19">
        <v>10.27</v>
      </c>
      <c r="C19">
        <v>4.26</v>
      </c>
      <c r="D19">
        <v>1.32</v>
      </c>
      <c r="E19">
        <v>1</v>
      </c>
      <c r="F19">
        <v>1.93</v>
      </c>
      <c r="G19">
        <v>6.86</v>
      </c>
      <c r="H19">
        <v>1.48</v>
      </c>
      <c r="I19">
        <v>0.26</v>
      </c>
      <c r="J19">
        <v>0</v>
      </c>
      <c r="K19">
        <v>0</v>
      </c>
      <c r="L19">
        <v>19.41</v>
      </c>
      <c r="M19">
        <v>9.4499999999999993</v>
      </c>
      <c r="N19">
        <v>3.76</v>
      </c>
      <c r="O19">
        <v>0.51</v>
      </c>
      <c r="P19">
        <v>0.12</v>
      </c>
      <c r="Q19">
        <v>0.4</v>
      </c>
      <c r="R19">
        <v>0.4</v>
      </c>
      <c r="S19">
        <v>0.1</v>
      </c>
      <c r="T19">
        <v>0.05</v>
      </c>
      <c r="U19">
        <v>10</v>
      </c>
      <c r="V19">
        <v>19.41</v>
      </c>
      <c r="W19">
        <v>9.4499999999999993</v>
      </c>
      <c r="X19">
        <v>3.76</v>
      </c>
      <c r="Y19">
        <v>0.51</v>
      </c>
      <c r="Z19">
        <v>0.13</v>
      </c>
      <c r="AA19">
        <f t="shared" si="0"/>
        <v>104.84</v>
      </c>
      <c r="AB19">
        <f t="shared" si="1"/>
        <v>4.1936</v>
      </c>
      <c r="AC19">
        <v>3.6541000000000001</v>
      </c>
      <c r="AD19">
        <f t="shared" si="2"/>
        <v>0.53949999999999987</v>
      </c>
    </row>
    <row r="20" spans="1:30">
      <c r="A20">
        <v>1998</v>
      </c>
      <c r="B20">
        <v>7.21</v>
      </c>
      <c r="C20">
        <v>3.51</v>
      </c>
      <c r="D20">
        <v>1.47</v>
      </c>
      <c r="E20">
        <v>1.22</v>
      </c>
      <c r="F20">
        <v>0.75</v>
      </c>
      <c r="G20">
        <v>5.9</v>
      </c>
      <c r="H20">
        <v>1.6</v>
      </c>
      <c r="I20">
        <v>0.13</v>
      </c>
      <c r="J20">
        <v>0.01</v>
      </c>
      <c r="K20">
        <v>0</v>
      </c>
      <c r="L20">
        <v>12.23</v>
      </c>
      <c r="M20">
        <v>12.67</v>
      </c>
      <c r="N20">
        <v>3.15</v>
      </c>
      <c r="O20">
        <v>0.99</v>
      </c>
      <c r="P20">
        <v>0.24</v>
      </c>
      <c r="Q20">
        <v>0.7</v>
      </c>
      <c r="R20">
        <v>0.2</v>
      </c>
      <c r="S20">
        <v>0.1</v>
      </c>
      <c r="T20">
        <v>0.05</v>
      </c>
      <c r="U20">
        <v>10</v>
      </c>
      <c r="V20">
        <v>12.23</v>
      </c>
      <c r="W20">
        <v>12.67</v>
      </c>
      <c r="X20">
        <v>3.15</v>
      </c>
      <c r="Y20">
        <v>0.99</v>
      </c>
      <c r="Z20">
        <v>0.23</v>
      </c>
      <c r="AA20">
        <f t="shared" si="0"/>
        <v>91.40000000000002</v>
      </c>
      <c r="AB20">
        <f t="shared" si="1"/>
        <v>3.6560000000000006</v>
      </c>
      <c r="AC20">
        <v>2.7100999999999997</v>
      </c>
      <c r="AD20">
        <f t="shared" si="2"/>
        <v>0.94590000000000085</v>
      </c>
    </row>
    <row r="21" spans="1:30">
      <c r="A21">
        <v>1999</v>
      </c>
      <c r="B21">
        <v>5.81</v>
      </c>
      <c r="C21">
        <v>1.89</v>
      </c>
      <c r="D21">
        <v>0.21</v>
      </c>
      <c r="E21">
        <v>0.25</v>
      </c>
      <c r="F21">
        <v>0.17</v>
      </c>
      <c r="G21">
        <v>4.26</v>
      </c>
      <c r="H21">
        <v>0.82</v>
      </c>
      <c r="I21">
        <v>0.09</v>
      </c>
      <c r="J21">
        <v>0.06</v>
      </c>
      <c r="K21">
        <v>0</v>
      </c>
      <c r="L21">
        <v>11.27</v>
      </c>
      <c r="M21">
        <v>6.09</v>
      </c>
      <c r="N21">
        <v>3.2</v>
      </c>
      <c r="O21">
        <v>1.1399999999999999</v>
      </c>
      <c r="P21">
        <v>0.67</v>
      </c>
      <c r="Q21">
        <v>0.5</v>
      </c>
      <c r="R21">
        <v>0.4</v>
      </c>
      <c r="S21">
        <v>0.1</v>
      </c>
      <c r="T21">
        <v>0.13</v>
      </c>
      <c r="U21">
        <v>10</v>
      </c>
      <c r="V21">
        <v>11.27</v>
      </c>
      <c r="W21">
        <v>6.09</v>
      </c>
      <c r="X21">
        <v>3.2</v>
      </c>
      <c r="Y21">
        <v>1.1399999999999999</v>
      </c>
      <c r="Z21">
        <v>0.68</v>
      </c>
      <c r="AA21">
        <f t="shared" si="0"/>
        <v>69.440000000000012</v>
      </c>
      <c r="AB21">
        <f t="shared" si="1"/>
        <v>2.7776000000000005</v>
      </c>
      <c r="AC21">
        <v>2.6236999999999999</v>
      </c>
      <c r="AD21">
        <f t="shared" si="2"/>
        <v>0.15390000000000059</v>
      </c>
    </row>
    <row r="22" spans="1:30">
      <c r="A22">
        <v>2000</v>
      </c>
      <c r="B22">
        <v>6.68</v>
      </c>
      <c r="C22">
        <v>1.74</v>
      </c>
      <c r="D22">
        <v>1.0900000000000001</v>
      </c>
      <c r="E22">
        <v>0.46</v>
      </c>
      <c r="F22">
        <v>0.47</v>
      </c>
      <c r="G22">
        <v>5.51</v>
      </c>
      <c r="H22">
        <v>2.19</v>
      </c>
      <c r="I22">
        <v>0.66</v>
      </c>
      <c r="J22">
        <v>0.1</v>
      </c>
      <c r="K22">
        <v>0</v>
      </c>
      <c r="L22">
        <v>8.4</v>
      </c>
      <c r="M22">
        <v>7.7</v>
      </c>
      <c r="N22">
        <v>3.42</v>
      </c>
      <c r="O22">
        <v>1.53</v>
      </c>
      <c r="P22">
        <v>0.6</v>
      </c>
      <c r="Q22">
        <v>0.8</v>
      </c>
      <c r="R22">
        <v>0.2</v>
      </c>
      <c r="S22">
        <v>0.1</v>
      </c>
      <c r="T22">
        <v>0.01</v>
      </c>
      <c r="U22">
        <v>10</v>
      </c>
      <c r="V22">
        <v>8.4</v>
      </c>
      <c r="W22">
        <v>7.7</v>
      </c>
      <c r="X22">
        <v>3.42</v>
      </c>
      <c r="Y22">
        <v>1.53</v>
      </c>
      <c r="Z22">
        <v>0.60000000000000009</v>
      </c>
      <c r="AA22">
        <f t="shared" si="0"/>
        <v>73.31</v>
      </c>
      <c r="AB22">
        <f t="shared" si="1"/>
        <v>2.9323999999999999</v>
      </c>
      <c r="AC22">
        <v>3.2967</v>
      </c>
      <c r="AD22">
        <f t="shared" si="2"/>
        <v>-0.36430000000000007</v>
      </c>
    </row>
    <row r="23" spans="1:30">
      <c r="A23">
        <v>2001</v>
      </c>
      <c r="B23">
        <v>2.39</v>
      </c>
      <c r="C23">
        <v>2.02</v>
      </c>
      <c r="D23">
        <v>0.66</v>
      </c>
      <c r="E23">
        <v>0.2</v>
      </c>
      <c r="F23">
        <v>0.33</v>
      </c>
      <c r="G23">
        <v>3.67</v>
      </c>
      <c r="H23">
        <v>2.23</v>
      </c>
      <c r="I23">
        <v>0.63</v>
      </c>
      <c r="J23">
        <v>0.02</v>
      </c>
      <c r="K23">
        <v>0.01</v>
      </c>
      <c r="L23">
        <v>10.85</v>
      </c>
      <c r="M23">
        <v>8.06</v>
      </c>
      <c r="N23">
        <v>5.46</v>
      </c>
      <c r="O23">
        <v>1.28</v>
      </c>
      <c r="P23">
        <v>0.81</v>
      </c>
      <c r="Q23">
        <v>0.4</v>
      </c>
      <c r="R23">
        <v>0.4</v>
      </c>
      <c r="S23">
        <v>0.1</v>
      </c>
      <c r="T23">
        <v>0.04</v>
      </c>
      <c r="U23">
        <v>10</v>
      </c>
      <c r="V23">
        <v>10.85</v>
      </c>
      <c r="W23">
        <v>8.06</v>
      </c>
      <c r="X23">
        <v>5.46</v>
      </c>
      <c r="Y23">
        <v>1.28</v>
      </c>
      <c r="Z23">
        <v>0.81</v>
      </c>
      <c r="AA23">
        <f t="shared" si="0"/>
        <v>76.02</v>
      </c>
      <c r="AB23">
        <f t="shared" si="1"/>
        <v>3.0407999999999999</v>
      </c>
      <c r="AC23">
        <v>1.6267999999999998</v>
      </c>
      <c r="AD23">
        <f t="shared" si="2"/>
        <v>1.4140000000000001</v>
      </c>
    </row>
    <row r="24" spans="1:30">
      <c r="A24">
        <v>2002</v>
      </c>
      <c r="B24">
        <v>1.55</v>
      </c>
      <c r="C24">
        <v>0.82</v>
      </c>
      <c r="D24">
        <v>0.28999999999999998</v>
      </c>
      <c r="E24">
        <v>0.08</v>
      </c>
      <c r="F24">
        <v>0.01</v>
      </c>
      <c r="G24">
        <v>3.21</v>
      </c>
      <c r="H24">
        <v>1.24</v>
      </c>
      <c r="I24">
        <v>0.54</v>
      </c>
      <c r="J24">
        <v>0.15</v>
      </c>
      <c r="K24">
        <v>0.06</v>
      </c>
      <c r="L24">
        <v>9.56</v>
      </c>
      <c r="M24">
        <v>4.43</v>
      </c>
      <c r="N24">
        <v>1.95</v>
      </c>
      <c r="O24">
        <v>1.02</v>
      </c>
      <c r="P24">
        <v>0.59</v>
      </c>
      <c r="Q24">
        <v>0.18</v>
      </c>
      <c r="R24">
        <v>0.27</v>
      </c>
      <c r="S24">
        <v>0.13</v>
      </c>
      <c r="T24">
        <v>0.04</v>
      </c>
      <c r="U24">
        <v>10</v>
      </c>
      <c r="V24">
        <v>9.56</v>
      </c>
      <c r="W24">
        <v>4.43</v>
      </c>
      <c r="X24">
        <v>1.95</v>
      </c>
      <c r="Y24">
        <v>1.02</v>
      </c>
      <c r="Z24">
        <v>0.59</v>
      </c>
      <c r="AA24">
        <f t="shared" si="0"/>
        <v>53.670000000000009</v>
      </c>
      <c r="AB24">
        <f t="shared" si="1"/>
        <v>2.1468000000000003</v>
      </c>
      <c r="AC24">
        <v>5.0407000000000002</v>
      </c>
      <c r="AD24">
        <f t="shared" si="2"/>
        <v>-2.8938999999999999</v>
      </c>
    </row>
    <row r="25" spans="1:30">
      <c r="A25">
        <v>2003</v>
      </c>
      <c r="B25">
        <v>6.15</v>
      </c>
      <c r="C25">
        <v>2.25</v>
      </c>
      <c r="D25">
        <v>1.1399999999999999</v>
      </c>
      <c r="E25">
        <v>0.24</v>
      </c>
      <c r="F25">
        <v>0.04</v>
      </c>
      <c r="G25">
        <v>1.76</v>
      </c>
      <c r="H25">
        <v>0.5</v>
      </c>
      <c r="I25">
        <v>0.3</v>
      </c>
      <c r="J25">
        <v>0.28000000000000003</v>
      </c>
      <c r="K25">
        <v>0.14000000000000001</v>
      </c>
      <c r="L25">
        <v>8.7100000000000009</v>
      </c>
      <c r="M25">
        <v>4.79</v>
      </c>
      <c r="N25">
        <v>1.95</v>
      </c>
      <c r="O25">
        <v>0.77</v>
      </c>
      <c r="P25">
        <v>1.32</v>
      </c>
      <c r="Q25">
        <v>0.18</v>
      </c>
      <c r="R25">
        <v>0.03</v>
      </c>
      <c r="S25">
        <v>0.1</v>
      </c>
      <c r="T25">
        <v>0.09</v>
      </c>
      <c r="U25">
        <v>10</v>
      </c>
      <c r="V25">
        <v>8.7100000000000009</v>
      </c>
      <c r="W25">
        <v>4.79</v>
      </c>
      <c r="X25">
        <v>1.95</v>
      </c>
      <c r="Y25">
        <v>0.77</v>
      </c>
      <c r="Z25">
        <v>1.3199999999999998</v>
      </c>
      <c r="AA25">
        <f t="shared" si="0"/>
        <v>58.280000000000008</v>
      </c>
      <c r="AB25">
        <f t="shared" si="1"/>
        <v>2.3312000000000004</v>
      </c>
      <c r="AC25">
        <v>1.9613999999999998</v>
      </c>
      <c r="AD25">
        <f t="shared" si="2"/>
        <v>0.36980000000000057</v>
      </c>
    </row>
    <row r="26" spans="1:30">
      <c r="A26">
        <v>2004</v>
      </c>
      <c r="B26">
        <v>1.97</v>
      </c>
      <c r="C26">
        <v>1.67</v>
      </c>
      <c r="D26">
        <v>0.56000000000000005</v>
      </c>
      <c r="E26">
        <v>0.21</v>
      </c>
      <c r="F26">
        <v>0.12</v>
      </c>
      <c r="G26">
        <v>1.03</v>
      </c>
      <c r="H26">
        <v>0.44</v>
      </c>
      <c r="I26">
        <v>0.12</v>
      </c>
      <c r="J26">
        <v>0.09</v>
      </c>
      <c r="K26">
        <v>0.04</v>
      </c>
      <c r="L26">
        <v>3.49</v>
      </c>
      <c r="M26">
        <v>3.88</v>
      </c>
      <c r="N26">
        <v>1.91</v>
      </c>
      <c r="O26">
        <v>0.64</v>
      </c>
      <c r="P26">
        <v>0.36</v>
      </c>
      <c r="Q26">
        <v>0.28999999999999998</v>
      </c>
      <c r="R26">
        <v>0.05</v>
      </c>
      <c r="S26">
        <v>0</v>
      </c>
      <c r="T26">
        <v>0.14000000000000001</v>
      </c>
      <c r="U26">
        <v>10</v>
      </c>
      <c r="V26">
        <v>3.45</v>
      </c>
      <c r="W26">
        <v>3.88</v>
      </c>
      <c r="X26">
        <v>1.92</v>
      </c>
      <c r="Y26">
        <v>0.64</v>
      </c>
      <c r="Z26">
        <v>0.37</v>
      </c>
      <c r="AA26">
        <f t="shared" si="0"/>
        <v>37.270000000000003</v>
      </c>
      <c r="AB26">
        <f t="shared" si="1"/>
        <v>1.4908000000000001</v>
      </c>
      <c r="AC26">
        <v>0.84570000000000012</v>
      </c>
      <c r="AD26">
        <f t="shared" si="2"/>
        <v>0.64510000000000001</v>
      </c>
    </row>
    <row r="27" spans="1:30">
      <c r="A27">
        <v>2005</v>
      </c>
      <c r="B27">
        <v>2.68</v>
      </c>
      <c r="C27">
        <v>1.07</v>
      </c>
      <c r="D27">
        <v>0.59</v>
      </c>
      <c r="E27">
        <v>0.11</v>
      </c>
      <c r="F27">
        <v>0.08</v>
      </c>
      <c r="G27">
        <v>1.73</v>
      </c>
      <c r="H27">
        <v>1.38</v>
      </c>
      <c r="I27">
        <v>0.79</v>
      </c>
      <c r="J27">
        <v>0.43</v>
      </c>
      <c r="K27">
        <v>0.14000000000000001</v>
      </c>
      <c r="L27">
        <v>0.84</v>
      </c>
      <c r="M27">
        <v>0.81</v>
      </c>
      <c r="N27">
        <v>0.67</v>
      </c>
      <c r="O27">
        <v>0.21</v>
      </c>
      <c r="P27">
        <v>0.33</v>
      </c>
      <c r="Q27">
        <v>0.2</v>
      </c>
      <c r="R27">
        <v>0.09</v>
      </c>
      <c r="S27">
        <v>0.02</v>
      </c>
      <c r="T27">
        <v>0.03</v>
      </c>
      <c r="U27">
        <v>10</v>
      </c>
      <c r="V27">
        <v>0.84</v>
      </c>
      <c r="W27">
        <v>0.81</v>
      </c>
      <c r="X27">
        <v>0.67</v>
      </c>
      <c r="Y27">
        <v>0.21</v>
      </c>
      <c r="Z27">
        <v>0.33</v>
      </c>
      <c r="AA27">
        <f t="shared" si="0"/>
        <v>25.06</v>
      </c>
      <c r="AB27">
        <f t="shared" si="1"/>
        <v>1.0024</v>
      </c>
      <c r="AC27">
        <v>1.4601</v>
      </c>
      <c r="AD27">
        <f t="shared" si="2"/>
        <v>-0.4577</v>
      </c>
    </row>
    <row r="28" spans="1:30">
      <c r="A28">
        <v>2006</v>
      </c>
      <c r="B28">
        <v>2.98</v>
      </c>
      <c r="C28">
        <v>1.1200000000000001</v>
      </c>
      <c r="D28">
        <v>0.32</v>
      </c>
      <c r="E28">
        <v>0.2</v>
      </c>
      <c r="F28">
        <v>0.2</v>
      </c>
      <c r="G28">
        <v>5.24</v>
      </c>
      <c r="H28">
        <v>2.2400000000000002</v>
      </c>
      <c r="I28">
        <v>0.74</v>
      </c>
      <c r="J28">
        <v>0.3</v>
      </c>
      <c r="K28">
        <v>0.05</v>
      </c>
      <c r="L28">
        <v>1.1000000000000001</v>
      </c>
      <c r="M28">
        <v>0.19</v>
      </c>
      <c r="N28">
        <v>0.14000000000000001</v>
      </c>
      <c r="O28">
        <v>0.17</v>
      </c>
      <c r="P28">
        <v>0.24</v>
      </c>
      <c r="Q28">
        <v>0</v>
      </c>
      <c r="R28">
        <v>0</v>
      </c>
      <c r="S28">
        <v>0</v>
      </c>
      <c r="T28">
        <v>0</v>
      </c>
      <c r="U28">
        <v>0</v>
      </c>
      <c r="V28">
        <v>1.1000000000000001</v>
      </c>
      <c r="W28">
        <v>0.19</v>
      </c>
      <c r="X28">
        <v>0.14000000000000001</v>
      </c>
      <c r="Y28">
        <v>0.17</v>
      </c>
      <c r="Z28">
        <v>0.24</v>
      </c>
      <c r="AA28">
        <f t="shared" si="0"/>
        <v>17.070000000000004</v>
      </c>
      <c r="AB28">
        <f t="shared" si="1"/>
        <v>0.68280000000000018</v>
      </c>
      <c r="AC28">
        <v>1.2227000000000001</v>
      </c>
      <c r="AD28">
        <f t="shared" si="2"/>
        <v>-0.53989999999999994</v>
      </c>
    </row>
    <row r="29" spans="1:30">
      <c r="A29">
        <v>2007</v>
      </c>
      <c r="B29">
        <v>5.32</v>
      </c>
      <c r="C29">
        <v>1.63</v>
      </c>
      <c r="D29">
        <v>0.35</v>
      </c>
      <c r="E29">
        <v>0.09</v>
      </c>
      <c r="F29">
        <v>0.02</v>
      </c>
      <c r="G29">
        <v>2.0299999999999998</v>
      </c>
      <c r="H29">
        <v>1.62</v>
      </c>
      <c r="I29">
        <v>0.86</v>
      </c>
      <c r="J29">
        <v>0.43</v>
      </c>
      <c r="K29">
        <v>0.08</v>
      </c>
      <c r="L29">
        <v>10.7</v>
      </c>
      <c r="M29">
        <v>3.1</v>
      </c>
      <c r="N29">
        <v>0.61</v>
      </c>
      <c r="O29">
        <v>0.15</v>
      </c>
      <c r="P29">
        <v>0.28999999999999998</v>
      </c>
      <c r="Q29">
        <v>0</v>
      </c>
      <c r="R29">
        <v>0</v>
      </c>
      <c r="S29">
        <v>0</v>
      </c>
      <c r="T29">
        <v>0</v>
      </c>
      <c r="U29">
        <v>0</v>
      </c>
      <c r="V29">
        <v>10.7</v>
      </c>
      <c r="W29">
        <v>3.1</v>
      </c>
      <c r="X29">
        <v>0.61</v>
      </c>
      <c r="Y29">
        <v>0.15</v>
      </c>
      <c r="Z29">
        <v>0.3</v>
      </c>
      <c r="AA29">
        <f t="shared" si="0"/>
        <v>42.139999999999986</v>
      </c>
      <c r="AB29">
        <f t="shared" si="1"/>
        <v>1.6855999999999995</v>
      </c>
      <c r="AC29">
        <v>1.4714999999999998</v>
      </c>
      <c r="AD29">
        <f t="shared" si="2"/>
        <v>0.21409999999999973</v>
      </c>
    </row>
    <row r="30" spans="1:30">
      <c r="A30">
        <v>2008</v>
      </c>
      <c r="B30">
        <v>2.06</v>
      </c>
      <c r="C30">
        <v>0.59</v>
      </c>
      <c r="D30">
        <v>0.13</v>
      </c>
      <c r="E30">
        <v>0.02</v>
      </c>
      <c r="F30">
        <v>0.06</v>
      </c>
      <c r="G30">
        <v>1</v>
      </c>
      <c r="H30">
        <v>1.1200000000000001</v>
      </c>
      <c r="I30">
        <v>0.67</v>
      </c>
      <c r="J30">
        <v>0.22</v>
      </c>
      <c r="K30">
        <v>0.06</v>
      </c>
      <c r="L30">
        <v>4.1900000000000004</v>
      </c>
      <c r="M30">
        <v>4.12</v>
      </c>
      <c r="N30">
        <v>0.65</v>
      </c>
      <c r="O30">
        <v>0.12</v>
      </c>
      <c r="P30">
        <v>0.08</v>
      </c>
      <c r="Q30">
        <v>0</v>
      </c>
      <c r="R30">
        <v>0</v>
      </c>
      <c r="S30">
        <v>0</v>
      </c>
      <c r="T30">
        <v>0</v>
      </c>
      <c r="U30">
        <v>0</v>
      </c>
      <c r="V30">
        <v>4.18</v>
      </c>
      <c r="W30">
        <v>4.12</v>
      </c>
      <c r="X30">
        <v>0.65</v>
      </c>
      <c r="Y30">
        <v>0.12</v>
      </c>
      <c r="Z30">
        <v>0.09</v>
      </c>
      <c r="AA30">
        <f t="shared" si="0"/>
        <v>24.250000000000004</v>
      </c>
      <c r="AB30">
        <f t="shared" si="1"/>
        <v>0.9700000000000002</v>
      </c>
      <c r="AC30">
        <v>2.0204999999999997</v>
      </c>
      <c r="AD30">
        <f t="shared" si="2"/>
        <v>-1.0504999999999995</v>
      </c>
    </row>
    <row r="31" spans="1:30">
      <c r="A31">
        <v>2009</v>
      </c>
      <c r="B31">
        <v>4.09</v>
      </c>
      <c r="C31">
        <v>1.06</v>
      </c>
      <c r="D31">
        <v>0.68</v>
      </c>
      <c r="E31">
        <v>0.06</v>
      </c>
      <c r="F31">
        <v>0.04</v>
      </c>
      <c r="G31">
        <v>0.8</v>
      </c>
      <c r="H31">
        <v>0.7</v>
      </c>
      <c r="I31">
        <v>0.47</v>
      </c>
      <c r="J31">
        <v>0.12</v>
      </c>
      <c r="K31">
        <v>0.04</v>
      </c>
      <c r="L31">
        <v>1.02</v>
      </c>
      <c r="M31">
        <v>1.31</v>
      </c>
      <c r="N31">
        <v>1.21</v>
      </c>
      <c r="O31">
        <v>0.22</v>
      </c>
      <c r="P31">
        <v>0.11</v>
      </c>
      <c r="Q31">
        <v>0</v>
      </c>
      <c r="R31">
        <v>0</v>
      </c>
      <c r="S31">
        <v>0</v>
      </c>
      <c r="T31">
        <v>0</v>
      </c>
      <c r="U31">
        <v>0</v>
      </c>
      <c r="V31">
        <v>1.02</v>
      </c>
      <c r="W31">
        <v>1.31</v>
      </c>
      <c r="X31">
        <v>1.21</v>
      </c>
      <c r="Y31">
        <v>0.22</v>
      </c>
      <c r="Z31">
        <v>0.12</v>
      </c>
      <c r="AA31">
        <f t="shared" si="0"/>
        <v>15.809999999999999</v>
      </c>
      <c r="AB31">
        <f t="shared" si="1"/>
        <v>0.63239999999999996</v>
      </c>
      <c r="AC31">
        <v>0.55650000000000011</v>
      </c>
      <c r="AD31">
        <f t="shared" si="2"/>
        <v>7.5899999999999856E-2</v>
      </c>
    </row>
    <row r="32" spans="1:30">
      <c r="A32">
        <v>2010</v>
      </c>
      <c r="B32">
        <v>5.57</v>
      </c>
      <c r="C32">
        <v>1.74</v>
      </c>
      <c r="D32">
        <v>0.93</v>
      </c>
      <c r="E32">
        <v>0.4</v>
      </c>
      <c r="F32">
        <v>7.0000000000000007E-2</v>
      </c>
      <c r="G32">
        <v>3.13</v>
      </c>
      <c r="H32">
        <v>1.24</v>
      </c>
      <c r="I32">
        <v>1.06</v>
      </c>
      <c r="J32">
        <v>0.18</v>
      </c>
      <c r="K32">
        <v>0.03</v>
      </c>
      <c r="L32">
        <v>3.94</v>
      </c>
      <c r="M32">
        <v>0.71</v>
      </c>
      <c r="N32">
        <v>0.56999999999999995</v>
      </c>
      <c r="O32">
        <v>0.44</v>
      </c>
      <c r="P32">
        <v>0.13</v>
      </c>
      <c r="Q32">
        <v>0</v>
      </c>
      <c r="R32">
        <v>0</v>
      </c>
      <c r="S32">
        <v>0</v>
      </c>
      <c r="T32">
        <v>0</v>
      </c>
      <c r="U32">
        <v>0</v>
      </c>
      <c r="V32">
        <v>3.94</v>
      </c>
      <c r="W32">
        <v>0.71</v>
      </c>
      <c r="X32">
        <v>0.56999999999999995</v>
      </c>
      <c r="Y32">
        <v>0.44</v>
      </c>
      <c r="Z32">
        <v>0.12</v>
      </c>
      <c r="AA32">
        <f t="shared" si="0"/>
        <v>25.920000000000005</v>
      </c>
      <c r="AB32">
        <f t="shared" si="1"/>
        <v>1.0368000000000002</v>
      </c>
      <c r="AC32">
        <v>1.2732999999999999</v>
      </c>
      <c r="AD32">
        <f t="shared" si="2"/>
        <v>-0.23649999999999971</v>
      </c>
    </row>
    <row r="33" spans="1:30">
      <c r="A33">
        <v>2011</v>
      </c>
      <c r="B33">
        <v>2.69</v>
      </c>
      <c r="C33">
        <v>0.83</v>
      </c>
      <c r="D33">
        <v>0.43</v>
      </c>
      <c r="E33">
        <v>0.21</v>
      </c>
      <c r="F33">
        <v>0.05</v>
      </c>
      <c r="G33">
        <v>2.58</v>
      </c>
      <c r="H33">
        <v>1.1299999999999999</v>
      </c>
      <c r="I33">
        <v>0.45</v>
      </c>
      <c r="J33">
        <v>0.21</v>
      </c>
      <c r="K33">
        <v>0.04</v>
      </c>
      <c r="L33">
        <v>6.53</v>
      </c>
      <c r="M33">
        <v>3.66</v>
      </c>
      <c r="N33">
        <v>1.1499999999999999</v>
      </c>
      <c r="O33">
        <v>0.3</v>
      </c>
      <c r="P33">
        <v>0.43</v>
      </c>
      <c r="Q33">
        <v>0</v>
      </c>
      <c r="R33">
        <v>0</v>
      </c>
      <c r="S33">
        <v>0</v>
      </c>
      <c r="T33">
        <v>0</v>
      </c>
      <c r="U33">
        <v>0</v>
      </c>
      <c r="V33">
        <v>6.53</v>
      </c>
      <c r="W33">
        <v>3.66</v>
      </c>
      <c r="X33">
        <v>1.1499999999999999</v>
      </c>
      <c r="Y33">
        <v>0.3</v>
      </c>
      <c r="Z33">
        <v>0.43</v>
      </c>
      <c r="AA33">
        <f t="shared" si="0"/>
        <v>32.76</v>
      </c>
      <c r="AB33">
        <f t="shared" si="1"/>
        <v>1.3104</v>
      </c>
      <c r="AC33">
        <v>0.90700000000000003</v>
      </c>
      <c r="AD33">
        <f t="shared" si="2"/>
        <v>0.40339999999999998</v>
      </c>
    </row>
    <row r="34" spans="1:30">
      <c r="A34">
        <v>2012</v>
      </c>
      <c r="B34">
        <v>3.15</v>
      </c>
      <c r="C34">
        <v>0.89</v>
      </c>
      <c r="D34">
        <v>0.46</v>
      </c>
      <c r="E34">
        <v>0.24</v>
      </c>
      <c r="F34">
        <v>0.15</v>
      </c>
      <c r="G34">
        <v>4.47</v>
      </c>
      <c r="H34">
        <v>2.2200000000000002</v>
      </c>
      <c r="I34">
        <v>1.37</v>
      </c>
      <c r="J34">
        <v>0.49</v>
      </c>
      <c r="K34">
        <v>0.39</v>
      </c>
      <c r="L34">
        <v>2.5099999999999998</v>
      </c>
      <c r="M34">
        <v>1.97</v>
      </c>
      <c r="N34">
        <v>0.62</v>
      </c>
      <c r="O34">
        <v>0.09</v>
      </c>
      <c r="P34">
        <v>0.14000000000000001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2.5099999999999998</v>
      </c>
      <c r="W34">
        <v>1.97</v>
      </c>
      <c r="X34">
        <v>0.62</v>
      </c>
      <c r="Y34">
        <v>0.09</v>
      </c>
      <c r="Z34">
        <v>0.14000000000000001</v>
      </c>
      <c r="AA34">
        <f t="shared" si="0"/>
        <v>24.490000000000002</v>
      </c>
      <c r="AB34">
        <f t="shared" si="1"/>
        <v>0.97960000000000003</v>
      </c>
      <c r="AC34">
        <v>2.9403000000000001</v>
      </c>
      <c r="AD34">
        <f t="shared" si="2"/>
        <v>-1.9607000000000001</v>
      </c>
    </row>
    <row r="35" spans="1:30">
      <c r="A35">
        <v>2013</v>
      </c>
      <c r="B35">
        <v>1.92</v>
      </c>
      <c r="C35">
        <v>1.05</v>
      </c>
      <c r="D35">
        <v>0.22</v>
      </c>
      <c r="E35">
        <v>0.23</v>
      </c>
      <c r="F35">
        <v>0.12</v>
      </c>
      <c r="G35">
        <v>0.97</v>
      </c>
      <c r="H35">
        <v>0.96</v>
      </c>
      <c r="I35">
        <v>0.38</v>
      </c>
      <c r="J35">
        <v>0.16</v>
      </c>
      <c r="K35">
        <v>0.06</v>
      </c>
      <c r="L35">
        <v>1.94</v>
      </c>
      <c r="M35">
        <v>1.96</v>
      </c>
      <c r="N35">
        <v>1.33</v>
      </c>
      <c r="O35">
        <v>0.48</v>
      </c>
      <c r="P35">
        <v>0.26</v>
      </c>
      <c r="Q35">
        <v>0</v>
      </c>
      <c r="R35">
        <v>0</v>
      </c>
      <c r="S35">
        <v>0</v>
      </c>
      <c r="T35">
        <v>0</v>
      </c>
      <c r="U35">
        <v>0</v>
      </c>
      <c r="V35">
        <v>1.94</v>
      </c>
      <c r="W35">
        <v>1.96</v>
      </c>
      <c r="X35">
        <v>1.33</v>
      </c>
      <c r="Y35">
        <v>0.48</v>
      </c>
      <c r="Z35">
        <v>0.24999999999999997</v>
      </c>
      <c r="AA35">
        <f t="shared" si="0"/>
        <v>17.999999999999996</v>
      </c>
      <c r="AB35">
        <f t="shared" si="1"/>
        <v>0.71999999999999986</v>
      </c>
      <c r="AC35">
        <v>0.49490000000000001</v>
      </c>
      <c r="AD35">
        <f t="shared" si="2"/>
        <v>0.22509999999999986</v>
      </c>
    </row>
    <row r="36" spans="1:30">
      <c r="A36">
        <v>2014</v>
      </c>
      <c r="B36">
        <v>1.39</v>
      </c>
      <c r="C36">
        <v>0.55000000000000004</v>
      </c>
      <c r="D36">
        <v>0.27</v>
      </c>
      <c r="E36">
        <v>0.15</v>
      </c>
      <c r="F36">
        <v>0.19</v>
      </c>
      <c r="G36">
        <v>0.88</v>
      </c>
      <c r="H36">
        <v>0.65</v>
      </c>
      <c r="I36">
        <v>0.51</v>
      </c>
      <c r="J36">
        <v>0.32</v>
      </c>
      <c r="K36">
        <v>0.2</v>
      </c>
      <c r="L36">
        <v>2.08</v>
      </c>
      <c r="M36">
        <v>1.36</v>
      </c>
      <c r="N36">
        <v>0.62</v>
      </c>
      <c r="O36">
        <v>0.26</v>
      </c>
      <c r="P36">
        <v>0.13</v>
      </c>
      <c r="Q36">
        <v>0</v>
      </c>
      <c r="R36">
        <v>0</v>
      </c>
      <c r="S36">
        <v>0</v>
      </c>
      <c r="T36">
        <v>0</v>
      </c>
      <c r="U36">
        <v>0</v>
      </c>
      <c r="V36">
        <v>2.08</v>
      </c>
      <c r="W36">
        <v>1.36</v>
      </c>
      <c r="X36">
        <v>0.62</v>
      </c>
      <c r="Y36">
        <v>0.26</v>
      </c>
      <c r="Z36">
        <v>9.9999999999999992E-2</v>
      </c>
      <c r="AA36">
        <f t="shared" si="0"/>
        <v>13.979999999999999</v>
      </c>
      <c r="AB36">
        <f t="shared" si="1"/>
        <v>0.55919999999999992</v>
      </c>
      <c r="AC36">
        <v>0.22210000000000002</v>
      </c>
      <c r="AD36">
        <f t="shared" si="2"/>
        <v>0.3370999999999999</v>
      </c>
    </row>
    <row r="37" spans="1:30">
      <c r="A37">
        <v>2015</v>
      </c>
      <c r="B37">
        <v>2.27</v>
      </c>
      <c r="C37">
        <v>1.02</v>
      </c>
      <c r="D37">
        <v>0.1</v>
      </c>
      <c r="E37">
        <v>0.1</v>
      </c>
      <c r="F37">
        <v>0.1</v>
      </c>
      <c r="G37">
        <v>0.33</v>
      </c>
      <c r="H37">
        <v>0.24</v>
      </c>
      <c r="I37">
        <v>0.14000000000000001</v>
      </c>
      <c r="J37">
        <v>0.1</v>
      </c>
      <c r="K37">
        <v>0.15</v>
      </c>
      <c r="L37">
        <v>0.28999999999999998</v>
      </c>
      <c r="M37">
        <v>0.64</v>
      </c>
      <c r="N37">
        <v>0.65</v>
      </c>
      <c r="O37">
        <v>0.22</v>
      </c>
      <c r="P37">
        <v>0.41</v>
      </c>
      <c r="Q37">
        <v>0</v>
      </c>
      <c r="R37">
        <v>0</v>
      </c>
      <c r="S37">
        <v>0</v>
      </c>
      <c r="T37">
        <v>0</v>
      </c>
      <c r="U37">
        <v>0</v>
      </c>
      <c r="V37">
        <v>0.28999999999999998</v>
      </c>
      <c r="W37">
        <v>0.64</v>
      </c>
      <c r="X37">
        <v>0.65</v>
      </c>
      <c r="Y37">
        <v>0.22</v>
      </c>
      <c r="Z37">
        <v>0.41500000000000004</v>
      </c>
      <c r="AA37">
        <f t="shared" si="0"/>
        <v>8.9750000000000014</v>
      </c>
      <c r="AB37">
        <f t="shared" si="1"/>
        <v>0.35900000000000004</v>
      </c>
      <c r="AC37">
        <v>0.39410000000000001</v>
      </c>
      <c r="AD37">
        <f t="shared" si="2"/>
        <v>-3.5099999999999965E-2</v>
      </c>
    </row>
    <row r="38" spans="1:30">
      <c r="A38">
        <v>2016</v>
      </c>
      <c r="B38">
        <v>2.5499999999999998</v>
      </c>
      <c r="C38">
        <v>0.77</v>
      </c>
      <c r="D38">
        <v>0.19</v>
      </c>
      <c r="E38">
        <v>0.05</v>
      </c>
      <c r="F38">
        <v>0.11</v>
      </c>
      <c r="G38">
        <v>1.42</v>
      </c>
      <c r="H38">
        <v>0.16</v>
      </c>
      <c r="I38">
        <v>0.17</v>
      </c>
      <c r="J38">
        <v>0.09</v>
      </c>
      <c r="K38">
        <v>0.19</v>
      </c>
      <c r="L38">
        <v>1</v>
      </c>
      <c r="M38">
        <v>0.79</v>
      </c>
      <c r="N38">
        <v>0.4</v>
      </c>
      <c r="O38">
        <v>0.08</v>
      </c>
      <c r="P38">
        <v>0.05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0.79</v>
      </c>
      <c r="X38">
        <v>0.4</v>
      </c>
      <c r="Y38">
        <v>0.08</v>
      </c>
      <c r="Z38">
        <v>0.04</v>
      </c>
      <c r="AA38">
        <f t="shared" si="0"/>
        <v>10.330000000000002</v>
      </c>
      <c r="AB38">
        <f t="shared" si="1"/>
        <v>0.41320000000000007</v>
      </c>
      <c r="AC38">
        <v>0.22920000000000001</v>
      </c>
      <c r="AD38">
        <f t="shared" si="2"/>
        <v>0.18400000000000005</v>
      </c>
    </row>
  </sheetData>
  <mergeCells count="6">
    <mergeCell ref="AA1:AB1"/>
    <mergeCell ref="B1:F1"/>
    <mergeCell ref="G1:K1"/>
    <mergeCell ref="L1:P1"/>
    <mergeCell ref="Q1:U1"/>
    <mergeCell ref="V1:Z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547A-5111-4250-A963-AC6C8E007F84}">
  <dimension ref="A1:T37"/>
  <sheetViews>
    <sheetView workbookViewId="0">
      <selection activeCell="K2" sqref="K2"/>
    </sheetView>
  </sheetViews>
  <sheetFormatPr baseColWidth="10" defaultColWidth="8.83203125" defaultRowHeight="15"/>
  <cols>
    <col min="11" max="11" width="20.1640625" bestFit="1" customWidth="1"/>
  </cols>
  <sheetData>
    <row r="1" spans="1:20">
      <c r="A1" t="s">
        <v>39</v>
      </c>
      <c r="B1" t="s">
        <v>40</v>
      </c>
      <c r="C1" t="s">
        <v>58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K1" t="s">
        <v>59</v>
      </c>
      <c r="L1" t="s">
        <v>53</v>
      </c>
    </row>
    <row r="2" spans="1:20">
      <c r="A2">
        <v>1981</v>
      </c>
      <c r="B2">
        <v>18137</v>
      </c>
      <c r="C2">
        <v>0.4</v>
      </c>
      <c r="D2">
        <v>0</v>
      </c>
      <c r="E2">
        <v>2204</v>
      </c>
      <c r="F2">
        <v>9750</v>
      </c>
      <c r="G2">
        <v>5133</v>
      </c>
      <c r="H2">
        <v>1016</v>
      </c>
      <c r="I2">
        <v>11</v>
      </c>
      <c r="J2">
        <v>23</v>
      </c>
      <c r="K2">
        <v>10</v>
      </c>
      <c r="T2" s="5"/>
    </row>
    <row r="3" spans="1:20">
      <c r="A3">
        <v>1982</v>
      </c>
      <c r="B3">
        <v>19707</v>
      </c>
      <c r="C3">
        <v>0.4</v>
      </c>
      <c r="D3">
        <v>0</v>
      </c>
      <c r="E3">
        <v>3965</v>
      </c>
      <c r="F3">
        <v>10470</v>
      </c>
      <c r="G3">
        <v>4383</v>
      </c>
      <c r="H3">
        <v>708</v>
      </c>
      <c r="I3">
        <v>95</v>
      </c>
      <c r="J3">
        <v>85</v>
      </c>
      <c r="K3">
        <v>10</v>
      </c>
      <c r="T3" s="5"/>
    </row>
    <row r="4" spans="1:20">
      <c r="A4">
        <v>1983</v>
      </c>
      <c r="B4">
        <v>8838</v>
      </c>
      <c r="C4">
        <v>0.4</v>
      </c>
      <c r="D4">
        <v>0</v>
      </c>
      <c r="E4">
        <v>1541</v>
      </c>
      <c r="F4">
        <v>4083</v>
      </c>
      <c r="G4">
        <v>2145</v>
      </c>
      <c r="H4">
        <v>872</v>
      </c>
      <c r="I4">
        <v>111</v>
      </c>
      <c r="J4">
        <v>87</v>
      </c>
      <c r="K4">
        <v>10</v>
      </c>
      <c r="T4" s="5"/>
    </row>
    <row r="5" spans="1:20">
      <c r="A5">
        <v>1984</v>
      </c>
      <c r="B5">
        <v>17878</v>
      </c>
      <c r="C5">
        <v>0.4</v>
      </c>
      <c r="D5">
        <v>0</v>
      </c>
      <c r="E5">
        <v>3200</v>
      </c>
      <c r="F5">
        <v>7959</v>
      </c>
      <c r="G5">
        <v>4242</v>
      </c>
      <c r="H5">
        <v>1150</v>
      </c>
      <c r="I5">
        <v>680</v>
      </c>
      <c r="J5">
        <v>648</v>
      </c>
      <c r="K5">
        <v>10</v>
      </c>
      <c r="T5" s="5"/>
    </row>
    <row r="6" spans="1:20">
      <c r="A6">
        <v>1985</v>
      </c>
      <c r="B6">
        <v>4898</v>
      </c>
      <c r="C6">
        <v>0.4</v>
      </c>
      <c r="D6">
        <v>0</v>
      </c>
      <c r="E6">
        <v>317</v>
      </c>
      <c r="F6">
        <v>1744</v>
      </c>
      <c r="G6">
        <v>2224</v>
      </c>
      <c r="H6">
        <v>557</v>
      </c>
      <c r="I6">
        <v>4</v>
      </c>
      <c r="J6">
        <v>53</v>
      </c>
      <c r="K6">
        <v>10</v>
      </c>
      <c r="T6" s="5"/>
    </row>
    <row r="7" spans="1:20">
      <c r="A7">
        <v>1986</v>
      </c>
      <c r="B7">
        <v>4523</v>
      </c>
      <c r="C7">
        <v>0.4</v>
      </c>
      <c r="D7">
        <v>0</v>
      </c>
      <c r="E7">
        <v>236</v>
      </c>
      <c r="F7">
        <v>1898</v>
      </c>
      <c r="G7">
        <v>1690</v>
      </c>
      <c r="H7">
        <v>554</v>
      </c>
      <c r="I7">
        <v>102</v>
      </c>
      <c r="J7">
        <v>43</v>
      </c>
      <c r="K7">
        <v>10</v>
      </c>
      <c r="T7" s="5"/>
    </row>
    <row r="8" spans="1:20">
      <c r="A8">
        <v>1987</v>
      </c>
      <c r="B8">
        <v>2846</v>
      </c>
      <c r="C8">
        <v>0.4</v>
      </c>
      <c r="D8">
        <v>0</v>
      </c>
      <c r="E8">
        <v>443</v>
      </c>
      <c r="F8">
        <v>1784</v>
      </c>
      <c r="G8">
        <v>530</v>
      </c>
      <c r="H8">
        <v>69</v>
      </c>
      <c r="I8">
        <v>21</v>
      </c>
      <c r="J8">
        <v>0</v>
      </c>
      <c r="K8">
        <v>10</v>
      </c>
      <c r="T8" s="5"/>
    </row>
    <row r="9" spans="1:20">
      <c r="A9">
        <v>1988</v>
      </c>
      <c r="B9">
        <v>2433</v>
      </c>
      <c r="C9">
        <v>0.4</v>
      </c>
      <c r="D9">
        <v>0</v>
      </c>
      <c r="E9">
        <v>77</v>
      </c>
      <c r="F9">
        <v>1359</v>
      </c>
      <c r="G9">
        <v>697</v>
      </c>
      <c r="H9">
        <v>230</v>
      </c>
      <c r="I9">
        <v>71</v>
      </c>
      <c r="J9">
        <v>0</v>
      </c>
      <c r="K9">
        <v>10</v>
      </c>
      <c r="T9" s="5"/>
    </row>
    <row r="10" spans="1:20">
      <c r="A10">
        <v>1989</v>
      </c>
      <c r="B10">
        <v>2089</v>
      </c>
      <c r="C10">
        <v>0.4</v>
      </c>
      <c r="D10">
        <v>0</v>
      </c>
      <c r="E10">
        <v>78</v>
      </c>
      <c r="F10">
        <v>592</v>
      </c>
      <c r="G10">
        <v>941</v>
      </c>
      <c r="H10">
        <v>397</v>
      </c>
      <c r="I10">
        <v>61</v>
      </c>
      <c r="J10">
        <v>21</v>
      </c>
      <c r="K10">
        <v>10</v>
      </c>
      <c r="T10" s="5"/>
    </row>
    <row r="11" spans="1:20">
      <c r="A11">
        <v>1990</v>
      </c>
      <c r="B11">
        <v>2875</v>
      </c>
      <c r="C11">
        <v>0.4</v>
      </c>
      <c r="D11">
        <v>0</v>
      </c>
      <c r="E11">
        <v>568</v>
      </c>
      <c r="F11">
        <v>1481</v>
      </c>
      <c r="G11">
        <v>679</v>
      </c>
      <c r="H11">
        <v>109</v>
      </c>
      <c r="I11">
        <v>38</v>
      </c>
      <c r="J11">
        <v>0</v>
      </c>
      <c r="K11">
        <v>10</v>
      </c>
      <c r="T11" s="5"/>
    </row>
    <row r="12" spans="1:20">
      <c r="A12">
        <v>1991</v>
      </c>
      <c r="B12">
        <v>4041</v>
      </c>
      <c r="C12">
        <v>0.4</v>
      </c>
      <c r="D12">
        <v>0</v>
      </c>
      <c r="E12">
        <v>169</v>
      </c>
      <c r="F12">
        <v>1919</v>
      </c>
      <c r="G12">
        <v>1627</v>
      </c>
      <c r="H12">
        <v>298</v>
      </c>
      <c r="I12">
        <v>26</v>
      </c>
      <c r="J12">
        <v>2</v>
      </c>
      <c r="K12">
        <v>10</v>
      </c>
      <c r="T12" s="5"/>
    </row>
    <row r="13" spans="1:20">
      <c r="A13">
        <v>1992</v>
      </c>
      <c r="B13">
        <v>3831</v>
      </c>
      <c r="C13">
        <v>0.4</v>
      </c>
      <c r="D13">
        <v>0</v>
      </c>
      <c r="E13">
        <v>79</v>
      </c>
      <c r="F13">
        <v>2048</v>
      </c>
      <c r="G13">
        <v>1481</v>
      </c>
      <c r="H13">
        <v>195</v>
      </c>
      <c r="I13">
        <v>27</v>
      </c>
      <c r="J13">
        <v>0</v>
      </c>
      <c r="K13">
        <v>10</v>
      </c>
      <c r="T13" s="5"/>
    </row>
    <row r="14" spans="1:20">
      <c r="A14">
        <v>1993</v>
      </c>
      <c r="B14">
        <v>5917</v>
      </c>
      <c r="C14">
        <v>0.4</v>
      </c>
      <c r="D14">
        <v>0</v>
      </c>
      <c r="E14">
        <v>345</v>
      </c>
      <c r="F14">
        <v>3337</v>
      </c>
      <c r="G14">
        <v>1727</v>
      </c>
      <c r="H14">
        <v>453</v>
      </c>
      <c r="I14">
        <v>45</v>
      </c>
      <c r="J14">
        <v>10</v>
      </c>
      <c r="K14">
        <v>10</v>
      </c>
      <c r="T14" s="5"/>
    </row>
    <row r="15" spans="1:20">
      <c r="A15">
        <v>1994</v>
      </c>
      <c r="B15">
        <v>2354</v>
      </c>
      <c r="C15">
        <v>0.4</v>
      </c>
      <c r="D15">
        <v>0</v>
      </c>
      <c r="E15">
        <v>683</v>
      </c>
      <c r="F15">
        <v>930</v>
      </c>
      <c r="G15">
        <v>620</v>
      </c>
      <c r="H15">
        <v>117</v>
      </c>
      <c r="I15">
        <v>0</v>
      </c>
      <c r="J15">
        <v>4</v>
      </c>
      <c r="K15">
        <v>10</v>
      </c>
      <c r="T15" s="5"/>
    </row>
    <row r="16" spans="1:20">
      <c r="A16">
        <v>1995</v>
      </c>
      <c r="B16">
        <v>8489</v>
      </c>
      <c r="C16">
        <v>0.4</v>
      </c>
      <c r="D16">
        <v>0</v>
      </c>
      <c r="E16">
        <v>892</v>
      </c>
      <c r="F16">
        <v>4531</v>
      </c>
      <c r="G16">
        <v>2203</v>
      </c>
      <c r="H16">
        <v>668</v>
      </c>
      <c r="I16">
        <v>113</v>
      </c>
      <c r="J16">
        <v>82</v>
      </c>
      <c r="K16">
        <v>10</v>
      </c>
      <c r="T16" s="5"/>
    </row>
    <row r="17" spans="1:20">
      <c r="A17">
        <v>1996</v>
      </c>
      <c r="B17">
        <v>3801</v>
      </c>
      <c r="C17">
        <v>0.4</v>
      </c>
      <c r="D17">
        <v>0</v>
      </c>
      <c r="E17">
        <v>711</v>
      </c>
      <c r="F17">
        <v>1543</v>
      </c>
      <c r="G17">
        <v>1309</v>
      </c>
      <c r="H17">
        <v>204</v>
      </c>
      <c r="I17">
        <v>8</v>
      </c>
      <c r="J17">
        <v>25</v>
      </c>
      <c r="K17">
        <v>10</v>
      </c>
      <c r="T17" s="5"/>
    </row>
    <row r="18" spans="1:20">
      <c r="A18">
        <v>1997</v>
      </c>
      <c r="B18">
        <v>6219</v>
      </c>
      <c r="C18">
        <v>0.4</v>
      </c>
      <c r="D18">
        <v>0</v>
      </c>
      <c r="E18">
        <v>1111</v>
      </c>
      <c r="F18">
        <v>2653</v>
      </c>
      <c r="G18">
        <v>1676</v>
      </c>
      <c r="H18">
        <v>648</v>
      </c>
      <c r="I18">
        <v>128</v>
      </c>
      <c r="J18">
        <v>3</v>
      </c>
      <c r="K18">
        <v>10</v>
      </c>
      <c r="T18" s="5"/>
    </row>
    <row r="19" spans="1:20">
      <c r="A19">
        <v>1998</v>
      </c>
      <c r="B19">
        <v>16268</v>
      </c>
      <c r="C19">
        <v>0.4</v>
      </c>
      <c r="D19">
        <v>0</v>
      </c>
      <c r="E19">
        <v>2708</v>
      </c>
      <c r="F19">
        <v>7047</v>
      </c>
      <c r="G19">
        <v>5118</v>
      </c>
      <c r="H19">
        <v>1252</v>
      </c>
      <c r="I19">
        <v>143</v>
      </c>
      <c r="J19">
        <v>0</v>
      </c>
      <c r="K19">
        <v>10</v>
      </c>
      <c r="T19" s="5"/>
    </row>
    <row r="20" spans="1:20">
      <c r="A20">
        <v>1999</v>
      </c>
      <c r="B20">
        <v>13001</v>
      </c>
      <c r="C20">
        <v>0.4</v>
      </c>
      <c r="D20">
        <v>0</v>
      </c>
      <c r="E20">
        <v>2577</v>
      </c>
      <c r="F20">
        <v>5594</v>
      </c>
      <c r="G20">
        <v>3904</v>
      </c>
      <c r="H20">
        <v>826</v>
      </c>
      <c r="I20">
        <v>89</v>
      </c>
      <c r="J20">
        <v>12</v>
      </c>
      <c r="K20">
        <v>10</v>
      </c>
      <c r="T20" s="5"/>
    </row>
    <row r="21" spans="1:20">
      <c r="A21">
        <v>2000</v>
      </c>
      <c r="B21">
        <v>7372</v>
      </c>
      <c r="C21">
        <v>0.4</v>
      </c>
      <c r="D21">
        <v>0</v>
      </c>
      <c r="E21">
        <v>760</v>
      </c>
      <c r="F21">
        <v>1936</v>
      </c>
      <c r="G21">
        <v>3199</v>
      </c>
      <c r="H21">
        <v>1040</v>
      </c>
      <c r="I21">
        <v>381</v>
      </c>
      <c r="J21">
        <v>56</v>
      </c>
      <c r="K21">
        <v>10</v>
      </c>
      <c r="T21" s="5"/>
    </row>
    <row r="22" spans="1:20">
      <c r="A22">
        <v>2001</v>
      </c>
      <c r="B22">
        <v>11633</v>
      </c>
      <c r="C22">
        <v>0.4</v>
      </c>
      <c r="D22">
        <v>0</v>
      </c>
      <c r="E22">
        <v>1758</v>
      </c>
      <c r="F22">
        <v>3999</v>
      </c>
      <c r="G22">
        <v>4384</v>
      </c>
      <c r="H22">
        <v>1152</v>
      </c>
      <c r="I22">
        <v>302</v>
      </c>
      <c r="J22">
        <v>38</v>
      </c>
      <c r="K22">
        <v>10</v>
      </c>
      <c r="T22" s="5"/>
    </row>
    <row r="23" spans="1:20">
      <c r="A23">
        <v>2002</v>
      </c>
      <c r="B23">
        <v>6037</v>
      </c>
      <c r="C23">
        <v>0.4</v>
      </c>
      <c r="D23">
        <v>0</v>
      </c>
      <c r="E23">
        <v>919</v>
      </c>
      <c r="F23">
        <v>2219</v>
      </c>
      <c r="G23">
        <v>1812</v>
      </c>
      <c r="H23">
        <v>623</v>
      </c>
      <c r="I23">
        <v>383</v>
      </c>
      <c r="J23">
        <v>81</v>
      </c>
      <c r="K23">
        <v>10</v>
      </c>
      <c r="T23" s="5"/>
    </row>
    <row r="24" spans="1:20">
      <c r="A24">
        <v>2003</v>
      </c>
      <c r="B24">
        <v>18572</v>
      </c>
      <c r="C24">
        <v>0.4</v>
      </c>
      <c r="D24">
        <v>0</v>
      </c>
      <c r="E24">
        <v>708</v>
      </c>
      <c r="F24">
        <v>8879</v>
      </c>
      <c r="G24">
        <v>5024</v>
      </c>
      <c r="H24">
        <v>2435</v>
      </c>
      <c r="I24">
        <v>1104</v>
      </c>
      <c r="J24">
        <v>421</v>
      </c>
      <c r="K24">
        <v>10</v>
      </c>
      <c r="T24" s="5"/>
    </row>
    <row r="25" spans="1:20">
      <c r="A25">
        <v>2004</v>
      </c>
      <c r="B25">
        <v>6287</v>
      </c>
      <c r="C25">
        <v>0.4</v>
      </c>
      <c r="D25">
        <v>0</v>
      </c>
      <c r="E25">
        <v>856</v>
      </c>
      <c r="F25">
        <v>1935</v>
      </c>
      <c r="G25">
        <v>2290</v>
      </c>
      <c r="H25">
        <v>889</v>
      </c>
      <c r="I25">
        <v>232</v>
      </c>
      <c r="J25">
        <v>85</v>
      </c>
      <c r="K25">
        <v>10</v>
      </c>
      <c r="T25" s="5"/>
    </row>
    <row r="26" spans="1:20">
      <c r="A26">
        <v>2005</v>
      </c>
      <c r="B26">
        <v>6795</v>
      </c>
      <c r="C26">
        <v>0.4</v>
      </c>
      <c r="D26">
        <v>0</v>
      </c>
      <c r="E26">
        <v>3942</v>
      </c>
      <c r="F26">
        <v>1345</v>
      </c>
      <c r="G26">
        <v>630</v>
      </c>
      <c r="H26">
        <v>623</v>
      </c>
      <c r="I26">
        <v>132</v>
      </c>
      <c r="J26">
        <v>122</v>
      </c>
      <c r="K26">
        <v>10</v>
      </c>
      <c r="T26" s="5"/>
    </row>
    <row r="27" spans="1:20">
      <c r="A27">
        <v>2006</v>
      </c>
      <c r="B27">
        <v>7804</v>
      </c>
      <c r="C27">
        <v>0.4</v>
      </c>
      <c r="D27">
        <v>0</v>
      </c>
      <c r="E27">
        <v>1476</v>
      </c>
      <c r="F27">
        <v>3726</v>
      </c>
      <c r="G27">
        <v>1678</v>
      </c>
      <c r="H27">
        <v>471</v>
      </c>
      <c r="I27">
        <v>276</v>
      </c>
      <c r="J27">
        <v>176</v>
      </c>
      <c r="K27">
        <v>10</v>
      </c>
      <c r="T27" s="5"/>
    </row>
    <row r="28" spans="1:20">
      <c r="A28">
        <v>2007</v>
      </c>
      <c r="B28">
        <v>5818</v>
      </c>
      <c r="C28">
        <v>0.4</v>
      </c>
      <c r="D28">
        <v>0</v>
      </c>
      <c r="E28">
        <v>812</v>
      </c>
      <c r="F28">
        <v>2827</v>
      </c>
      <c r="G28">
        <v>1614</v>
      </c>
      <c r="H28">
        <v>401</v>
      </c>
      <c r="I28">
        <v>127</v>
      </c>
      <c r="J28">
        <v>37</v>
      </c>
      <c r="K28">
        <v>10</v>
      </c>
      <c r="T28" s="5"/>
    </row>
    <row r="29" spans="1:20">
      <c r="A29">
        <v>2008</v>
      </c>
      <c r="B29">
        <v>7385</v>
      </c>
      <c r="C29">
        <v>0.4</v>
      </c>
      <c r="D29">
        <v>0</v>
      </c>
      <c r="E29">
        <v>1203</v>
      </c>
      <c r="F29">
        <v>3559</v>
      </c>
      <c r="G29">
        <v>2175</v>
      </c>
      <c r="H29">
        <v>343</v>
      </c>
      <c r="I29">
        <v>41</v>
      </c>
      <c r="J29">
        <v>63</v>
      </c>
      <c r="K29">
        <v>10</v>
      </c>
      <c r="T29" s="5"/>
    </row>
    <row r="30" spans="1:20">
      <c r="A30">
        <v>2009</v>
      </c>
      <c r="B30">
        <v>5915</v>
      </c>
      <c r="C30">
        <v>0.4</v>
      </c>
      <c r="D30">
        <v>0</v>
      </c>
      <c r="E30">
        <v>882</v>
      </c>
      <c r="F30">
        <v>1432</v>
      </c>
      <c r="G30">
        <v>1508</v>
      </c>
      <c r="H30">
        <v>1326</v>
      </c>
      <c r="I30">
        <v>598</v>
      </c>
      <c r="J30">
        <v>169</v>
      </c>
      <c r="K30">
        <v>10</v>
      </c>
      <c r="T30" s="5"/>
    </row>
    <row r="31" spans="1:20">
      <c r="A31">
        <v>2010</v>
      </c>
      <c r="B31">
        <v>3577</v>
      </c>
      <c r="C31">
        <v>0.4</v>
      </c>
      <c r="D31">
        <v>0</v>
      </c>
      <c r="E31">
        <v>955</v>
      </c>
      <c r="F31">
        <v>1630</v>
      </c>
      <c r="G31">
        <v>462</v>
      </c>
      <c r="H31">
        <v>308</v>
      </c>
      <c r="I31">
        <v>176</v>
      </c>
      <c r="J31">
        <v>46</v>
      </c>
      <c r="K31">
        <v>10</v>
      </c>
      <c r="T31" s="5"/>
    </row>
    <row r="32" spans="1:20">
      <c r="A32">
        <v>2011</v>
      </c>
      <c r="B32">
        <v>5319</v>
      </c>
      <c r="C32">
        <v>0.4</v>
      </c>
      <c r="D32">
        <v>0</v>
      </c>
      <c r="E32">
        <v>851</v>
      </c>
      <c r="F32">
        <v>2199</v>
      </c>
      <c r="G32">
        <v>1326</v>
      </c>
      <c r="H32">
        <v>453</v>
      </c>
      <c r="I32">
        <v>389</v>
      </c>
      <c r="J32">
        <v>101</v>
      </c>
      <c r="K32">
        <v>10</v>
      </c>
      <c r="T32" s="5"/>
    </row>
    <row r="33" spans="1:20">
      <c r="A33">
        <v>2012</v>
      </c>
      <c r="B33">
        <v>2721</v>
      </c>
      <c r="C33">
        <v>0.4</v>
      </c>
      <c r="D33">
        <v>0</v>
      </c>
      <c r="E33">
        <v>462</v>
      </c>
      <c r="F33">
        <v>643</v>
      </c>
      <c r="G33">
        <v>625</v>
      </c>
      <c r="H33">
        <v>458</v>
      </c>
      <c r="I33">
        <v>218</v>
      </c>
      <c r="J33">
        <v>317</v>
      </c>
      <c r="K33">
        <v>10</v>
      </c>
      <c r="T33" s="5"/>
    </row>
    <row r="34" spans="1:20">
      <c r="A34">
        <v>2013</v>
      </c>
      <c r="B34">
        <v>10889</v>
      </c>
      <c r="C34">
        <v>0.4</v>
      </c>
      <c r="D34">
        <v>0</v>
      </c>
      <c r="E34">
        <v>1652</v>
      </c>
      <c r="F34">
        <v>3996</v>
      </c>
      <c r="G34">
        <v>3395</v>
      </c>
      <c r="H34">
        <v>1330</v>
      </c>
      <c r="I34">
        <v>333</v>
      </c>
      <c r="J34">
        <v>182</v>
      </c>
      <c r="K34">
        <v>10</v>
      </c>
      <c r="T34" s="5"/>
    </row>
    <row r="35" spans="1:20">
      <c r="A35">
        <v>2014</v>
      </c>
      <c r="B35">
        <v>1271</v>
      </c>
      <c r="C35">
        <v>0.4</v>
      </c>
      <c r="D35">
        <v>0</v>
      </c>
      <c r="E35">
        <v>76</v>
      </c>
      <c r="F35">
        <v>314</v>
      </c>
      <c r="G35">
        <v>368</v>
      </c>
      <c r="H35">
        <v>302</v>
      </c>
      <c r="I35">
        <v>106</v>
      </c>
      <c r="J35">
        <v>106</v>
      </c>
      <c r="K35">
        <v>10</v>
      </c>
      <c r="T35" s="5"/>
    </row>
    <row r="36" spans="1:20">
      <c r="A36">
        <v>2015</v>
      </c>
      <c r="B36">
        <v>1375</v>
      </c>
      <c r="C36">
        <v>0.4</v>
      </c>
      <c r="D36">
        <v>0</v>
      </c>
      <c r="E36">
        <v>719</v>
      </c>
      <c r="F36">
        <v>261</v>
      </c>
      <c r="G36">
        <v>227</v>
      </c>
      <c r="H36">
        <v>82</v>
      </c>
      <c r="I36">
        <v>48</v>
      </c>
      <c r="J36">
        <v>39</v>
      </c>
      <c r="K36">
        <v>0</v>
      </c>
      <c r="T36" s="5"/>
    </row>
    <row r="37" spans="1:20">
      <c r="A37">
        <v>2016</v>
      </c>
      <c r="B37">
        <v>1834</v>
      </c>
      <c r="C37">
        <v>0.4</v>
      </c>
      <c r="D37">
        <v>0</v>
      </c>
      <c r="E37">
        <v>37</v>
      </c>
      <c r="F37">
        <v>1095</v>
      </c>
      <c r="G37">
        <v>445</v>
      </c>
      <c r="H37">
        <v>167</v>
      </c>
      <c r="I37">
        <v>25</v>
      </c>
      <c r="J37">
        <v>65</v>
      </c>
      <c r="K37">
        <v>0</v>
      </c>
      <c r="T3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18EB-38C1-4110-969D-31E5F37D3EC5}">
  <dimension ref="A1:M37"/>
  <sheetViews>
    <sheetView workbookViewId="0">
      <selection activeCell="F31" sqref="F31"/>
    </sheetView>
  </sheetViews>
  <sheetFormatPr baseColWidth="10" defaultColWidth="8.83203125" defaultRowHeight="15"/>
  <sheetData>
    <row r="1" spans="1:13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t="s">
        <v>53</v>
      </c>
    </row>
    <row r="2" spans="1:13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>
      <c r="A5">
        <v>1984</v>
      </c>
      <c r="B5">
        <v>0</v>
      </c>
      <c r="C5">
        <v>0.4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>
      <c r="A6">
        <v>1985</v>
      </c>
      <c r="B6">
        <v>0</v>
      </c>
      <c r="C6">
        <v>0.4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>
      <c r="A7">
        <v>1986</v>
      </c>
      <c r="B7">
        <v>0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>
      <c r="A8">
        <v>1987</v>
      </c>
      <c r="B8">
        <v>0</v>
      </c>
      <c r="C8">
        <v>0.4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3">
      <c r="A9">
        <v>1988</v>
      </c>
      <c r="B9">
        <v>0</v>
      </c>
      <c r="C9">
        <v>0.4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>
      <c r="A10">
        <v>1989</v>
      </c>
      <c r="B10">
        <v>0</v>
      </c>
      <c r="C10">
        <v>0.4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3">
      <c r="A11">
        <v>1990</v>
      </c>
      <c r="B11">
        <v>0</v>
      </c>
      <c r="C11">
        <v>0.4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>
      <c r="A12">
        <v>1991</v>
      </c>
      <c r="B12">
        <v>0</v>
      </c>
      <c r="C12">
        <v>0.4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3">
      <c r="A13">
        <v>1992</v>
      </c>
      <c r="B13">
        <v>6303</v>
      </c>
      <c r="C13">
        <v>0.4</v>
      </c>
      <c r="D13">
        <v>1261</v>
      </c>
      <c r="E13">
        <v>1485</v>
      </c>
      <c r="F13">
        <v>1882</v>
      </c>
      <c r="G13">
        <v>1261</v>
      </c>
      <c r="H13">
        <v>414</v>
      </c>
      <c r="I13">
        <v>0</v>
      </c>
      <c r="J13">
        <v>0</v>
      </c>
      <c r="K13">
        <v>10</v>
      </c>
    </row>
    <row r="14" spans="1:13">
      <c r="A14">
        <v>1993</v>
      </c>
      <c r="B14">
        <v>4421</v>
      </c>
      <c r="C14">
        <v>0.4</v>
      </c>
      <c r="D14">
        <v>967</v>
      </c>
      <c r="E14">
        <v>2003</v>
      </c>
      <c r="F14">
        <v>933</v>
      </c>
      <c r="G14">
        <v>311</v>
      </c>
      <c r="H14">
        <v>207</v>
      </c>
      <c r="I14">
        <v>0</v>
      </c>
      <c r="J14">
        <v>0</v>
      </c>
      <c r="K14">
        <v>10</v>
      </c>
    </row>
    <row r="15" spans="1:13">
      <c r="A15">
        <v>1994</v>
      </c>
      <c r="B15">
        <v>6580</v>
      </c>
      <c r="C15">
        <v>0.4</v>
      </c>
      <c r="D15">
        <v>622</v>
      </c>
      <c r="E15">
        <v>2003</v>
      </c>
      <c r="F15">
        <v>3039</v>
      </c>
      <c r="G15">
        <v>432</v>
      </c>
      <c r="H15">
        <v>484</v>
      </c>
      <c r="I15">
        <v>0</v>
      </c>
      <c r="J15">
        <v>0</v>
      </c>
      <c r="K15">
        <v>10</v>
      </c>
    </row>
    <row r="16" spans="1:13">
      <c r="A16">
        <v>1995</v>
      </c>
      <c r="B16">
        <v>3834</v>
      </c>
      <c r="C16">
        <v>0.4</v>
      </c>
      <c r="D16">
        <v>69</v>
      </c>
      <c r="E16">
        <v>1295</v>
      </c>
      <c r="F16">
        <v>2176</v>
      </c>
      <c r="G16">
        <v>294</v>
      </c>
      <c r="H16">
        <v>0</v>
      </c>
      <c r="I16">
        <v>0</v>
      </c>
      <c r="J16">
        <v>0</v>
      </c>
      <c r="K16">
        <v>10</v>
      </c>
    </row>
    <row r="17" spans="1:11">
      <c r="A17">
        <v>1996</v>
      </c>
      <c r="B17">
        <v>6511</v>
      </c>
      <c r="C17">
        <v>0.4</v>
      </c>
      <c r="D17">
        <v>1744</v>
      </c>
      <c r="E17">
        <v>1502</v>
      </c>
      <c r="F17">
        <v>2677</v>
      </c>
      <c r="G17">
        <v>553</v>
      </c>
      <c r="H17">
        <v>35</v>
      </c>
      <c r="I17">
        <v>0</v>
      </c>
      <c r="J17">
        <v>0</v>
      </c>
      <c r="K17">
        <v>10</v>
      </c>
    </row>
    <row r="18" spans="1:11">
      <c r="A18">
        <v>1997</v>
      </c>
      <c r="B18">
        <v>6752</v>
      </c>
      <c r="C18">
        <v>0.4</v>
      </c>
      <c r="D18">
        <v>743</v>
      </c>
      <c r="E18">
        <v>2573</v>
      </c>
      <c r="F18">
        <v>2280</v>
      </c>
      <c r="G18">
        <v>933</v>
      </c>
      <c r="H18">
        <v>225</v>
      </c>
      <c r="I18">
        <v>0</v>
      </c>
      <c r="J18">
        <v>0</v>
      </c>
      <c r="K18">
        <v>10</v>
      </c>
    </row>
    <row r="19" spans="1:11">
      <c r="A19">
        <v>1998</v>
      </c>
      <c r="B19">
        <v>12382</v>
      </c>
      <c r="C19">
        <v>0.4</v>
      </c>
      <c r="D19">
        <v>725</v>
      </c>
      <c r="E19">
        <v>6079</v>
      </c>
      <c r="F19">
        <v>3368</v>
      </c>
      <c r="G19">
        <v>1658</v>
      </c>
      <c r="H19">
        <v>553</v>
      </c>
      <c r="I19">
        <v>0</v>
      </c>
      <c r="J19">
        <v>0</v>
      </c>
      <c r="K19">
        <v>10</v>
      </c>
    </row>
    <row r="20" spans="1:11">
      <c r="A20">
        <v>1999</v>
      </c>
      <c r="B20">
        <v>17563</v>
      </c>
      <c r="C20">
        <v>0.4</v>
      </c>
      <c r="D20">
        <v>1451</v>
      </c>
      <c r="E20">
        <v>10258</v>
      </c>
      <c r="F20">
        <v>3851</v>
      </c>
      <c r="G20">
        <v>1658</v>
      </c>
      <c r="H20">
        <v>345</v>
      </c>
      <c r="I20">
        <v>0</v>
      </c>
      <c r="J20">
        <v>0</v>
      </c>
      <c r="K20">
        <v>10</v>
      </c>
    </row>
    <row r="21" spans="1:11">
      <c r="A21">
        <v>2000</v>
      </c>
      <c r="B21">
        <v>9619</v>
      </c>
      <c r="C21">
        <v>0.4</v>
      </c>
      <c r="D21">
        <v>397</v>
      </c>
      <c r="E21">
        <v>4870</v>
      </c>
      <c r="F21">
        <v>3661</v>
      </c>
      <c r="G21">
        <v>414</v>
      </c>
      <c r="H21">
        <v>276</v>
      </c>
      <c r="I21">
        <v>0</v>
      </c>
      <c r="J21">
        <v>0</v>
      </c>
      <c r="K21">
        <v>10</v>
      </c>
    </row>
    <row r="22" spans="1:11">
      <c r="A22">
        <v>2001</v>
      </c>
      <c r="B22">
        <v>5267</v>
      </c>
      <c r="C22">
        <v>0.4</v>
      </c>
      <c r="D22">
        <v>1796</v>
      </c>
      <c r="E22">
        <v>950</v>
      </c>
      <c r="F22">
        <v>1209</v>
      </c>
      <c r="G22">
        <v>933</v>
      </c>
      <c r="H22">
        <v>380</v>
      </c>
      <c r="I22">
        <v>0</v>
      </c>
      <c r="J22">
        <v>0</v>
      </c>
      <c r="K22">
        <v>10</v>
      </c>
    </row>
    <row r="23" spans="1:11">
      <c r="A23">
        <v>2002</v>
      </c>
      <c r="B23">
        <v>4352</v>
      </c>
      <c r="C23">
        <v>0.4</v>
      </c>
      <c r="D23">
        <v>138</v>
      </c>
      <c r="E23">
        <v>2314</v>
      </c>
      <c r="F23">
        <v>1278</v>
      </c>
      <c r="G23">
        <v>259</v>
      </c>
      <c r="H23">
        <v>363</v>
      </c>
      <c r="I23">
        <v>0</v>
      </c>
      <c r="J23">
        <v>0</v>
      </c>
      <c r="K23">
        <v>10</v>
      </c>
    </row>
    <row r="24" spans="1:11">
      <c r="A24">
        <v>2003</v>
      </c>
      <c r="B24">
        <v>3747</v>
      </c>
      <c r="C24">
        <v>0.4</v>
      </c>
      <c r="D24">
        <v>155</v>
      </c>
      <c r="E24">
        <v>984</v>
      </c>
      <c r="F24">
        <v>1796</v>
      </c>
      <c r="G24">
        <v>432</v>
      </c>
      <c r="H24">
        <v>380</v>
      </c>
      <c r="I24">
        <v>0</v>
      </c>
      <c r="J24">
        <v>0</v>
      </c>
      <c r="K24">
        <v>10</v>
      </c>
    </row>
    <row r="25" spans="1:11">
      <c r="A25">
        <v>2004</v>
      </c>
      <c r="B25">
        <v>7253</v>
      </c>
      <c r="C25">
        <v>0.4</v>
      </c>
      <c r="D25">
        <v>3747</v>
      </c>
      <c r="E25">
        <v>1761</v>
      </c>
      <c r="F25">
        <v>743</v>
      </c>
      <c r="G25">
        <v>622</v>
      </c>
      <c r="H25">
        <v>380</v>
      </c>
      <c r="I25">
        <v>0</v>
      </c>
      <c r="J25">
        <v>0</v>
      </c>
      <c r="K25">
        <v>10</v>
      </c>
    </row>
    <row r="26" spans="1:11">
      <c r="A26">
        <v>2005</v>
      </c>
      <c r="B26">
        <v>6925</v>
      </c>
      <c r="C26">
        <v>0.4</v>
      </c>
      <c r="D26">
        <v>674</v>
      </c>
      <c r="E26">
        <v>4421</v>
      </c>
      <c r="F26">
        <v>622</v>
      </c>
      <c r="G26">
        <v>743</v>
      </c>
      <c r="H26">
        <v>466</v>
      </c>
      <c r="I26">
        <v>0</v>
      </c>
      <c r="J26">
        <v>0</v>
      </c>
      <c r="K26">
        <v>10</v>
      </c>
    </row>
    <row r="27" spans="1:11">
      <c r="A27">
        <v>2006</v>
      </c>
      <c r="B27">
        <v>8479</v>
      </c>
      <c r="C27">
        <v>0.4</v>
      </c>
      <c r="D27">
        <v>0</v>
      </c>
      <c r="E27">
        <v>4145</v>
      </c>
      <c r="F27">
        <v>2988</v>
      </c>
      <c r="G27">
        <v>881</v>
      </c>
      <c r="H27">
        <v>466</v>
      </c>
      <c r="I27">
        <v>0</v>
      </c>
      <c r="J27">
        <v>0</v>
      </c>
      <c r="K27">
        <v>10</v>
      </c>
    </row>
    <row r="28" spans="1:11">
      <c r="A28">
        <v>2007</v>
      </c>
      <c r="B28">
        <v>4784</v>
      </c>
      <c r="C28">
        <v>0.4</v>
      </c>
      <c r="D28">
        <v>35</v>
      </c>
      <c r="E28">
        <v>967</v>
      </c>
      <c r="F28">
        <v>1779</v>
      </c>
      <c r="G28">
        <v>1779</v>
      </c>
      <c r="H28">
        <v>225</v>
      </c>
      <c r="I28">
        <v>0</v>
      </c>
      <c r="J28">
        <v>0</v>
      </c>
      <c r="K28">
        <v>10</v>
      </c>
    </row>
    <row r="29" spans="1:11">
      <c r="A29">
        <v>2008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2009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2010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2011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2012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2013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2014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2015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2016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8269-C86F-45F3-B54B-E4E86FC8BA7B}">
  <dimension ref="A1:N37"/>
  <sheetViews>
    <sheetView workbookViewId="0">
      <selection activeCell="D2" sqref="D2:D37"/>
    </sheetView>
  </sheetViews>
  <sheetFormatPr baseColWidth="10" defaultColWidth="8.83203125" defaultRowHeight="15"/>
  <sheetData>
    <row r="1" spans="1:14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L1" t="s">
        <v>69</v>
      </c>
      <c r="M1" t="s">
        <v>70</v>
      </c>
      <c r="N1" t="s">
        <v>41</v>
      </c>
    </row>
    <row r="2" spans="1:14">
      <c r="A2">
        <v>1981</v>
      </c>
      <c r="B2">
        <v>47.8</v>
      </c>
      <c r="C2">
        <v>0.4</v>
      </c>
      <c r="D2">
        <v>8.65</v>
      </c>
      <c r="E2">
        <v>9.07</v>
      </c>
      <c r="F2">
        <v>13.66</v>
      </c>
      <c r="G2">
        <v>9.7200000000000006</v>
      </c>
      <c r="H2">
        <v>3.81</v>
      </c>
      <c r="I2">
        <v>1.2</v>
      </c>
      <c r="J2">
        <v>1.69</v>
      </c>
      <c r="K2">
        <v>10</v>
      </c>
      <c r="L2">
        <f>SUM(F2:J2)</f>
        <v>30.080000000000002</v>
      </c>
      <c r="M2">
        <f>AVERAGE(F2:J2)</f>
        <v>6.016</v>
      </c>
    </row>
    <row r="3" spans="1:14">
      <c r="A3">
        <v>1982</v>
      </c>
      <c r="B3">
        <v>41.45</v>
      </c>
      <c r="C3">
        <v>0.4</v>
      </c>
      <c r="D3">
        <v>3.06</v>
      </c>
      <c r="E3">
        <v>11.88</v>
      </c>
      <c r="F3">
        <v>12.72</v>
      </c>
      <c r="G3">
        <v>8.8000000000000007</v>
      </c>
      <c r="H3">
        <v>2.66</v>
      </c>
      <c r="I3">
        <v>1.07</v>
      </c>
      <c r="J3">
        <v>1.26</v>
      </c>
      <c r="K3">
        <v>10</v>
      </c>
      <c r="L3">
        <f t="shared" ref="L3:L37" si="0">SUM(F3:J3)</f>
        <v>26.510000000000005</v>
      </c>
      <c r="M3">
        <f t="shared" ref="M3:M37" si="1">AVERAGE(F3:J3)</f>
        <v>5.3020000000000014</v>
      </c>
    </row>
    <row r="4" spans="1:14">
      <c r="A4">
        <v>1983</v>
      </c>
      <c r="B4">
        <v>58.13</v>
      </c>
      <c r="C4">
        <v>0.4</v>
      </c>
      <c r="D4">
        <v>1.71</v>
      </c>
      <c r="E4">
        <v>15.32</v>
      </c>
      <c r="F4">
        <v>17.850000000000001</v>
      </c>
      <c r="G4">
        <v>14.11</v>
      </c>
      <c r="H4">
        <v>4.1399999999999997</v>
      </c>
      <c r="I4">
        <v>2.34</v>
      </c>
      <c r="J4">
        <v>2.66</v>
      </c>
      <c r="K4">
        <v>10</v>
      </c>
      <c r="L4">
        <f t="shared" si="0"/>
        <v>41.099999999999994</v>
      </c>
      <c r="M4">
        <f t="shared" si="1"/>
        <v>8.2199999999999989</v>
      </c>
    </row>
    <row r="5" spans="1:14">
      <c r="A5">
        <v>1984</v>
      </c>
      <c r="B5">
        <v>38.03</v>
      </c>
      <c r="C5">
        <v>0.4</v>
      </c>
      <c r="D5">
        <v>1.28</v>
      </c>
      <c r="E5">
        <v>9.59</v>
      </c>
      <c r="F5">
        <v>11.82</v>
      </c>
      <c r="G5">
        <v>10.18</v>
      </c>
      <c r="H5">
        <v>3.35</v>
      </c>
      <c r="I5">
        <v>1.22</v>
      </c>
      <c r="J5">
        <v>0.59</v>
      </c>
      <c r="K5">
        <v>10</v>
      </c>
      <c r="L5">
        <f t="shared" si="0"/>
        <v>27.16</v>
      </c>
      <c r="M5">
        <f t="shared" si="1"/>
        <v>5.4320000000000004</v>
      </c>
    </row>
    <row r="6" spans="1:14">
      <c r="A6">
        <v>1985</v>
      </c>
      <c r="B6">
        <v>39.5</v>
      </c>
      <c r="C6">
        <v>0.4</v>
      </c>
      <c r="D6">
        <v>3.13</v>
      </c>
      <c r="E6">
        <v>9.98</v>
      </c>
      <c r="F6">
        <v>16.48</v>
      </c>
      <c r="G6">
        <v>6.35</v>
      </c>
      <c r="H6">
        <v>2.48</v>
      </c>
      <c r="I6">
        <v>0.75</v>
      </c>
      <c r="J6">
        <v>0.33</v>
      </c>
      <c r="K6">
        <v>10</v>
      </c>
      <c r="L6">
        <f t="shared" si="0"/>
        <v>26.389999999999997</v>
      </c>
      <c r="M6">
        <f t="shared" si="1"/>
        <v>5.2779999999999996</v>
      </c>
    </row>
    <row r="7" spans="1:14">
      <c r="A7">
        <v>1986</v>
      </c>
      <c r="B7">
        <v>36.78</v>
      </c>
      <c r="C7">
        <v>0.4</v>
      </c>
      <c r="D7">
        <v>3.27</v>
      </c>
      <c r="E7">
        <v>7.07</v>
      </c>
      <c r="F7">
        <v>19.36</v>
      </c>
      <c r="G7">
        <v>5.69</v>
      </c>
      <c r="H7">
        <v>0.83</v>
      </c>
      <c r="I7">
        <v>0.13</v>
      </c>
      <c r="J7">
        <v>0.43</v>
      </c>
      <c r="K7">
        <v>10</v>
      </c>
      <c r="L7">
        <f t="shared" si="0"/>
        <v>26.439999999999998</v>
      </c>
      <c r="M7">
        <f t="shared" si="1"/>
        <v>5.2879999999999994</v>
      </c>
    </row>
    <row r="8" spans="1:14">
      <c r="A8">
        <v>1987</v>
      </c>
      <c r="B8">
        <v>39.159999999999997</v>
      </c>
      <c r="C8">
        <v>0.4</v>
      </c>
      <c r="D8">
        <v>9.44</v>
      </c>
      <c r="E8">
        <v>7.74</v>
      </c>
      <c r="F8">
        <v>12.35</v>
      </c>
      <c r="G8">
        <v>6.59</v>
      </c>
      <c r="H8">
        <v>2.21</v>
      </c>
      <c r="I8">
        <v>0.22</v>
      </c>
      <c r="J8">
        <v>0.61</v>
      </c>
      <c r="K8">
        <v>10</v>
      </c>
      <c r="L8">
        <f t="shared" si="0"/>
        <v>21.979999999999997</v>
      </c>
      <c r="M8">
        <f t="shared" si="1"/>
        <v>4.395999999999999</v>
      </c>
    </row>
    <row r="9" spans="1:14">
      <c r="A9">
        <v>1988</v>
      </c>
      <c r="B9">
        <v>28.37</v>
      </c>
      <c r="C9">
        <v>0.4</v>
      </c>
      <c r="D9">
        <v>3.61</v>
      </c>
      <c r="E9">
        <v>7.02</v>
      </c>
      <c r="F9">
        <v>14.66</v>
      </c>
      <c r="G9">
        <v>2.4500000000000002</v>
      </c>
      <c r="H9">
        <v>0.35</v>
      </c>
      <c r="I9">
        <v>7.0000000000000007E-2</v>
      </c>
      <c r="J9">
        <v>0.21</v>
      </c>
      <c r="K9">
        <v>10</v>
      </c>
      <c r="L9">
        <f t="shared" si="0"/>
        <v>17.740000000000002</v>
      </c>
      <c r="M9">
        <f t="shared" si="1"/>
        <v>3.5480000000000005</v>
      </c>
    </row>
    <row r="10" spans="1:14">
      <c r="A10">
        <v>1989</v>
      </c>
      <c r="B10">
        <v>27.4</v>
      </c>
      <c r="C10">
        <v>0.4</v>
      </c>
      <c r="D10">
        <v>2.2599999999999998</v>
      </c>
      <c r="E10">
        <v>6.08</v>
      </c>
      <c r="F10">
        <v>12.3</v>
      </c>
      <c r="G10">
        <v>4.68</v>
      </c>
      <c r="H10">
        <v>1.01</v>
      </c>
      <c r="I10">
        <v>0.28999999999999998</v>
      </c>
      <c r="J10">
        <v>0.78</v>
      </c>
      <c r="K10">
        <v>10</v>
      </c>
      <c r="L10">
        <f t="shared" si="0"/>
        <v>19.060000000000002</v>
      </c>
      <c r="M10">
        <f t="shared" si="1"/>
        <v>3.8120000000000003</v>
      </c>
    </row>
    <row r="11" spans="1:14">
      <c r="A11">
        <v>1990</v>
      </c>
      <c r="B11">
        <v>27.72</v>
      </c>
      <c r="C11">
        <v>0.4</v>
      </c>
      <c r="D11">
        <v>4.43</v>
      </c>
      <c r="E11">
        <v>11.73</v>
      </c>
      <c r="F11">
        <v>8.0299999999999994</v>
      </c>
      <c r="G11">
        <v>2.99</v>
      </c>
      <c r="H11">
        <v>0.4</v>
      </c>
      <c r="I11">
        <v>0.02</v>
      </c>
      <c r="J11">
        <v>0.12</v>
      </c>
      <c r="K11">
        <v>10</v>
      </c>
      <c r="L11">
        <f t="shared" si="0"/>
        <v>11.559999999999999</v>
      </c>
      <c r="M11">
        <f t="shared" si="1"/>
        <v>2.3119999999999998</v>
      </c>
    </row>
    <row r="12" spans="1:14">
      <c r="A12">
        <v>1991</v>
      </c>
      <c r="B12">
        <v>11.02</v>
      </c>
      <c r="C12">
        <v>0.4</v>
      </c>
      <c r="D12">
        <v>1.65</v>
      </c>
      <c r="E12">
        <v>2.88</v>
      </c>
      <c r="F12">
        <v>4.9000000000000004</v>
      </c>
      <c r="G12">
        <v>1.18</v>
      </c>
      <c r="H12">
        <v>0.24</v>
      </c>
      <c r="I12">
        <v>0.13</v>
      </c>
      <c r="J12">
        <v>0.04</v>
      </c>
      <c r="K12">
        <v>10</v>
      </c>
      <c r="L12">
        <f t="shared" si="0"/>
        <v>6.49</v>
      </c>
      <c r="M12">
        <f t="shared" si="1"/>
        <v>1.298</v>
      </c>
    </row>
    <row r="13" spans="1:14">
      <c r="A13">
        <v>1992</v>
      </c>
      <c r="B13">
        <v>28.96</v>
      </c>
      <c r="C13">
        <v>0.4</v>
      </c>
      <c r="D13">
        <v>8.06</v>
      </c>
      <c r="E13">
        <v>7.4</v>
      </c>
      <c r="F13">
        <v>6.73</v>
      </c>
      <c r="G13">
        <v>4.21</v>
      </c>
      <c r="H13">
        <v>1.67</v>
      </c>
      <c r="I13">
        <v>0.6</v>
      </c>
      <c r="J13">
        <v>0.28999999999999998</v>
      </c>
      <c r="K13">
        <v>10</v>
      </c>
      <c r="L13">
        <f t="shared" si="0"/>
        <v>13.5</v>
      </c>
      <c r="M13">
        <f t="shared" si="1"/>
        <v>2.7</v>
      </c>
    </row>
    <row r="14" spans="1:14">
      <c r="A14">
        <v>1993</v>
      </c>
      <c r="B14">
        <v>50.41</v>
      </c>
      <c r="C14">
        <v>0.4</v>
      </c>
      <c r="D14">
        <v>16.03</v>
      </c>
      <c r="E14">
        <v>18.75</v>
      </c>
      <c r="F14">
        <v>12.02</v>
      </c>
      <c r="G14">
        <v>2.76</v>
      </c>
      <c r="H14">
        <v>0.65</v>
      </c>
      <c r="I14">
        <v>0.14000000000000001</v>
      </c>
      <c r="J14">
        <v>0.06</v>
      </c>
      <c r="K14">
        <v>10</v>
      </c>
      <c r="L14">
        <f t="shared" si="0"/>
        <v>15.63</v>
      </c>
      <c r="M14">
        <f t="shared" si="1"/>
        <v>3.1260000000000003</v>
      </c>
    </row>
    <row r="15" spans="1:14">
      <c r="A15">
        <v>1994</v>
      </c>
      <c r="B15">
        <v>50.83</v>
      </c>
      <c r="C15">
        <v>0.4</v>
      </c>
      <c r="D15">
        <v>12.15</v>
      </c>
      <c r="E15">
        <v>17.350000000000001</v>
      </c>
      <c r="F15">
        <v>14.96</v>
      </c>
      <c r="G15">
        <v>4.72</v>
      </c>
      <c r="H15">
        <v>0.62</v>
      </c>
      <c r="I15">
        <v>0.59</v>
      </c>
      <c r="J15">
        <v>0.44</v>
      </c>
      <c r="K15">
        <v>10</v>
      </c>
      <c r="L15">
        <f t="shared" si="0"/>
        <v>21.330000000000002</v>
      </c>
      <c r="M15">
        <f t="shared" si="1"/>
        <v>4.266</v>
      </c>
    </row>
    <row r="16" spans="1:14">
      <c r="A16">
        <v>1995</v>
      </c>
      <c r="B16">
        <v>37.369999999999997</v>
      </c>
      <c r="C16">
        <v>0.4</v>
      </c>
      <c r="D16">
        <v>14.31</v>
      </c>
      <c r="E16">
        <v>11.14</v>
      </c>
      <c r="F16">
        <v>8.1</v>
      </c>
      <c r="G16">
        <v>1.93</v>
      </c>
      <c r="H16">
        <v>0.61</v>
      </c>
      <c r="I16">
        <v>0.8</v>
      </c>
      <c r="J16">
        <v>0.48</v>
      </c>
      <c r="K16">
        <v>10</v>
      </c>
      <c r="L16">
        <f t="shared" si="0"/>
        <v>11.92</v>
      </c>
      <c r="M16">
        <f t="shared" si="1"/>
        <v>2.3839999999999999</v>
      </c>
    </row>
    <row r="17" spans="1:13">
      <c r="A17">
        <v>1996</v>
      </c>
      <c r="B17">
        <v>30.92</v>
      </c>
      <c r="C17">
        <v>0.4</v>
      </c>
      <c r="D17">
        <v>4.9800000000000004</v>
      </c>
      <c r="E17">
        <v>10.119999999999999</v>
      </c>
      <c r="F17">
        <v>7.72</v>
      </c>
      <c r="G17">
        <v>2.86</v>
      </c>
      <c r="H17">
        <v>2</v>
      </c>
      <c r="I17">
        <v>1.46</v>
      </c>
      <c r="J17">
        <v>1.78</v>
      </c>
      <c r="K17">
        <v>10</v>
      </c>
      <c r="L17">
        <f t="shared" si="0"/>
        <v>15.819999999999999</v>
      </c>
      <c r="M17">
        <f t="shared" si="1"/>
        <v>3.1639999999999997</v>
      </c>
    </row>
    <row r="18" spans="1:13">
      <c r="A18">
        <v>1997</v>
      </c>
      <c r="B18">
        <v>38.51</v>
      </c>
      <c r="C18">
        <v>0.4</v>
      </c>
      <c r="D18">
        <v>10.43</v>
      </c>
      <c r="E18">
        <v>9.3000000000000007</v>
      </c>
      <c r="F18">
        <v>10.27</v>
      </c>
      <c r="G18">
        <v>4.26</v>
      </c>
      <c r="H18">
        <v>1.32</v>
      </c>
      <c r="I18">
        <v>1</v>
      </c>
      <c r="J18">
        <v>1.93</v>
      </c>
      <c r="K18">
        <v>10</v>
      </c>
      <c r="L18">
        <f t="shared" si="0"/>
        <v>18.78</v>
      </c>
      <c r="M18">
        <f t="shared" si="1"/>
        <v>3.7560000000000002</v>
      </c>
    </row>
    <row r="19" spans="1:13">
      <c r="A19">
        <v>1998</v>
      </c>
      <c r="B19">
        <v>35.869999999999997</v>
      </c>
      <c r="C19">
        <v>0.4</v>
      </c>
      <c r="D19">
        <v>8.6199999999999992</v>
      </c>
      <c r="E19">
        <v>13.09</v>
      </c>
      <c r="F19">
        <v>7.21</v>
      </c>
      <c r="G19">
        <v>3.51</v>
      </c>
      <c r="H19">
        <v>1.47</v>
      </c>
      <c r="I19">
        <v>1.22</v>
      </c>
      <c r="J19">
        <v>0.75</v>
      </c>
      <c r="K19">
        <v>10</v>
      </c>
      <c r="L19">
        <f t="shared" si="0"/>
        <v>14.16</v>
      </c>
      <c r="M19">
        <f t="shared" si="1"/>
        <v>2.8319999999999999</v>
      </c>
    </row>
    <row r="20" spans="1:13">
      <c r="A20">
        <v>1999</v>
      </c>
      <c r="B20">
        <v>25.99</v>
      </c>
      <c r="C20">
        <v>0.4</v>
      </c>
      <c r="D20">
        <v>9.66</v>
      </c>
      <c r="E20">
        <v>8</v>
      </c>
      <c r="F20">
        <v>5.81</v>
      </c>
      <c r="G20">
        <v>1.89</v>
      </c>
      <c r="H20">
        <v>0.21</v>
      </c>
      <c r="I20">
        <v>0.25</v>
      </c>
      <c r="J20">
        <v>0.17</v>
      </c>
      <c r="K20">
        <v>10</v>
      </c>
      <c r="L20">
        <f t="shared" si="0"/>
        <v>8.33</v>
      </c>
      <c r="M20">
        <f t="shared" si="1"/>
        <v>1.6659999999999999</v>
      </c>
    </row>
    <row r="21" spans="1:13">
      <c r="A21">
        <v>2000</v>
      </c>
      <c r="B21">
        <v>24.63</v>
      </c>
      <c r="C21">
        <v>0.4</v>
      </c>
      <c r="D21">
        <v>6.41</v>
      </c>
      <c r="E21">
        <v>7.78</v>
      </c>
      <c r="F21">
        <v>6.68</v>
      </c>
      <c r="G21">
        <v>1.74</v>
      </c>
      <c r="H21">
        <v>1.0900000000000001</v>
      </c>
      <c r="I21">
        <v>0.46</v>
      </c>
      <c r="J21">
        <v>0.47</v>
      </c>
      <c r="K21">
        <v>10</v>
      </c>
      <c r="L21">
        <f t="shared" si="0"/>
        <v>10.440000000000001</v>
      </c>
      <c r="M21">
        <f t="shared" si="1"/>
        <v>2.0880000000000001</v>
      </c>
    </row>
    <row r="22" spans="1:13">
      <c r="A22">
        <v>2001</v>
      </c>
      <c r="B22">
        <v>15.8</v>
      </c>
      <c r="C22">
        <v>0.4</v>
      </c>
      <c r="D22">
        <v>5.47</v>
      </c>
      <c r="E22">
        <v>4.7300000000000004</v>
      </c>
      <c r="F22">
        <v>2.39</v>
      </c>
      <c r="G22">
        <v>2.02</v>
      </c>
      <c r="H22">
        <v>0.66</v>
      </c>
      <c r="I22">
        <v>0.2</v>
      </c>
      <c r="J22">
        <v>0.33</v>
      </c>
      <c r="K22">
        <v>10</v>
      </c>
      <c r="L22">
        <f t="shared" si="0"/>
        <v>5.6000000000000005</v>
      </c>
      <c r="M22">
        <f t="shared" si="1"/>
        <v>1.1200000000000001</v>
      </c>
    </row>
    <row r="23" spans="1:13">
      <c r="A23">
        <v>2002</v>
      </c>
      <c r="B23">
        <v>6.69</v>
      </c>
      <c r="C23">
        <v>0.4</v>
      </c>
      <c r="D23">
        <v>0.94</v>
      </c>
      <c r="E23">
        <v>3</v>
      </c>
      <c r="F23">
        <v>1.55</v>
      </c>
      <c r="G23">
        <v>0.82</v>
      </c>
      <c r="H23">
        <v>0.28999999999999998</v>
      </c>
      <c r="I23">
        <v>0.08</v>
      </c>
      <c r="J23">
        <v>0.01</v>
      </c>
      <c r="K23">
        <v>10</v>
      </c>
      <c r="L23">
        <f t="shared" si="0"/>
        <v>2.75</v>
      </c>
      <c r="M23">
        <f t="shared" si="1"/>
        <v>0.55000000000000004</v>
      </c>
    </row>
    <row r="24" spans="1:13">
      <c r="A24">
        <v>2003</v>
      </c>
      <c r="B24">
        <v>17.72</v>
      </c>
      <c r="C24">
        <v>0.4</v>
      </c>
      <c r="D24">
        <v>4.12</v>
      </c>
      <c r="E24">
        <v>3.78</v>
      </c>
      <c r="F24">
        <v>6.15</v>
      </c>
      <c r="G24">
        <v>2.25</v>
      </c>
      <c r="H24">
        <v>1.1399999999999999</v>
      </c>
      <c r="I24">
        <v>0.24</v>
      </c>
      <c r="J24">
        <v>0.04</v>
      </c>
      <c r="K24">
        <v>10</v>
      </c>
      <c r="L24">
        <f t="shared" si="0"/>
        <v>9.82</v>
      </c>
      <c r="M24">
        <f t="shared" si="1"/>
        <v>1.964</v>
      </c>
    </row>
    <row r="25" spans="1:13">
      <c r="A25">
        <v>2004</v>
      </c>
      <c r="B25">
        <v>11.14</v>
      </c>
      <c r="C25">
        <v>0.4</v>
      </c>
      <c r="D25">
        <v>3.46</v>
      </c>
      <c r="E25">
        <v>3.15</v>
      </c>
      <c r="F25">
        <v>1.97</v>
      </c>
      <c r="G25">
        <v>1.67</v>
      </c>
      <c r="H25">
        <v>0.56000000000000005</v>
      </c>
      <c r="I25">
        <v>0.21</v>
      </c>
      <c r="J25">
        <v>0.12</v>
      </c>
      <c r="K25">
        <v>10</v>
      </c>
      <c r="L25">
        <f t="shared" si="0"/>
        <v>4.5299999999999994</v>
      </c>
      <c r="M25">
        <f t="shared" si="1"/>
        <v>0.90599999999999992</v>
      </c>
    </row>
    <row r="26" spans="1:13">
      <c r="A26">
        <v>2005</v>
      </c>
      <c r="B26">
        <v>27</v>
      </c>
      <c r="C26">
        <v>0.4</v>
      </c>
      <c r="D26">
        <v>14.05</v>
      </c>
      <c r="E26">
        <v>8.42</v>
      </c>
      <c r="F26">
        <v>2.68</v>
      </c>
      <c r="G26">
        <v>1.07</v>
      </c>
      <c r="H26">
        <v>0.59</v>
      </c>
      <c r="I26">
        <v>0.11</v>
      </c>
      <c r="J26">
        <v>0.08</v>
      </c>
      <c r="K26">
        <v>10</v>
      </c>
      <c r="L26">
        <f t="shared" si="0"/>
        <v>4.53</v>
      </c>
      <c r="M26">
        <f t="shared" si="1"/>
        <v>0.90600000000000003</v>
      </c>
    </row>
    <row r="27" spans="1:13">
      <c r="A27">
        <v>2006</v>
      </c>
      <c r="B27">
        <v>17.63</v>
      </c>
      <c r="C27">
        <v>0.4</v>
      </c>
      <c r="D27">
        <v>3.21</v>
      </c>
      <c r="E27">
        <v>9.61</v>
      </c>
      <c r="F27">
        <v>2.98</v>
      </c>
      <c r="G27">
        <v>1.1200000000000001</v>
      </c>
      <c r="H27">
        <v>0.32</v>
      </c>
      <c r="I27">
        <v>0.2</v>
      </c>
      <c r="J27">
        <v>0.2</v>
      </c>
      <c r="K27">
        <v>10</v>
      </c>
      <c r="L27">
        <f t="shared" si="0"/>
        <v>4.82</v>
      </c>
      <c r="M27">
        <f t="shared" si="1"/>
        <v>0.96400000000000008</v>
      </c>
    </row>
    <row r="28" spans="1:13">
      <c r="A28">
        <v>2007</v>
      </c>
      <c r="B28">
        <v>16.68</v>
      </c>
      <c r="C28">
        <v>0.4</v>
      </c>
      <c r="D28">
        <v>3.69</v>
      </c>
      <c r="E28">
        <v>5.58</v>
      </c>
      <c r="F28">
        <v>5.32</v>
      </c>
      <c r="G28">
        <v>1.63</v>
      </c>
      <c r="H28">
        <v>0.35</v>
      </c>
      <c r="I28">
        <v>0.09</v>
      </c>
      <c r="J28">
        <v>0.02</v>
      </c>
      <c r="K28">
        <v>10</v>
      </c>
      <c r="L28">
        <f t="shared" si="0"/>
        <v>7.4099999999999993</v>
      </c>
      <c r="M28">
        <f t="shared" si="1"/>
        <v>1.4819999999999998</v>
      </c>
    </row>
    <row r="29" spans="1:13">
      <c r="A29">
        <v>2008</v>
      </c>
      <c r="B29">
        <v>10.63</v>
      </c>
      <c r="C29">
        <v>0.4</v>
      </c>
      <c r="D29">
        <v>3.15</v>
      </c>
      <c r="E29">
        <v>4.62</v>
      </c>
      <c r="F29">
        <v>2.06</v>
      </c>
      <c r="G29">
        <v>0.59</v>
      </c>
      <c r="H29">
        <v>0.13</v>
      </c>
      <c r="I29">
        <v>0.02</v>
      </c>
      <c r="J29">
        <v>0.06</v>
      </c>
      <c r="K29">
        <v>10</v>
      </c>
      <c r="L29">
        <f t="shared" si="0"/>
        <v>2.86</v>
      </c>
      <c r="M29">
        <f t="shared" si="1"/>
        <v>0.57199999999999995</v>
      </c>
    </row>
    <row r="30" spans="1:13">
      <c r="A30">
        <v>2009</v>
      </c>
      <c r="B30">
        <v>14.58</v>
      </c>
      <c r="C30">
        <v>0.4</v>
      </c>
      <c r="D30">
        <v>2.62</v>
      </c>
      <c r="E30">
        <v>6.04</v>
      </c>
      <c r="F30">
        <v>4.09</v>
      </c>
      <c r="G30">
        <v>1.06</v>
      </c>
      <c r="H30">
        <v>0.68</v>
      </c>
      <c r="I30">
        <v>0.06</v>
      </c>
      <c r="J30">
        <v>0.04</v>
      </c>
      <c r="K30">
        <v>10</v>
      </c>
      <c r="L30">
        <f t="shared" si="0"/>
        <v>5.93</v>
      </c>
      <c r="M30">
        <f t="shared" si="1"/>
        <v>1.1859999999999999</v>
      </c>
    </row>
    <row r="31" spans="1:13">
      <c r="A31">
        <v>2010</v>
      </c>
      <c r="B31">
        <v>29.84</v>
      </c>
      <c r="C31">
        <v>0.4</v>
      </c>
      <c r="D31">
        <v>14.2</v>
      </c>
      <c r="E31">
        <v>6.94</v>
      </c>
      <c r="F31">
        <v>5.57</v>
      </c>
      <c r="G31">
        <v>1.74</v>
      </c>
      <c r="H31">
        <v>0.93</v>
      </c>
      <c r="I31">
        <v>0.4</v>
      </c>
      <c r="J31">
        <v>7.0000000000000007E-2</v>
      </c>
      <c r="K31">
        <v>10</v>
      </c>
      <c r="L31">
        <f t="shared" si="0"/>
        <v>8.7100000000000009</v>
      </c>
      <c r="M31">
        <f t="shared" si="1"/>
        <v>1.7420000000000002</v>
      </c>
    </row>
    <row r="32" spans="1:13">
      <c r="A32">
        <v>2011</v>
      </c>
      <c r="B32">
        <v>8.6999999999999993</v>
      </c>
      <c r="C32">
        <v>0.4</v>
      </c>
      <c r="D32">
        <v>1.47</v>
      </c>
      <c r="E32">
        <v>3.02</v>
      </c>
      <c r="F32">
        <v>2.69</v>
      </c>
      <c r="G32">
        <v>0.83</v>
      </c>
      <c r="H32">
        <v>0.43</v>
      </c>
      <c r="I32">
        <v>0.21</v>
      </c>
      <c r="J32">
        <v>0.05</v>
      </c>
      <c r="K32">
        <v>10</v>
      </c>
      <c r="L32">
        <f t="shared" si="0"/>
        <v>4.21</v>
      </c>
      <c r="M32">
        <f t="shared" si="1"/>
        <v>0.84199999999999997</v>
      </c>
    </row>
    <row r="33" spans="1:13">
      <c r="A33">
        <v>2012</v>
      </c>
      <c r="B33">
        <v>10.85</v>
      </c>
      <c r="C33">
        <v>0.4</v>
      </c>
      <c r="D33">
        <v>2.52</v>
      </c>
      <c r="E33">
        <v>3.45</v>
      </c>
      <c r="F33">
        <v>3.15</v>
      </c>
      <c r="G33">
        <v>0.89</v>
      </c>
      <c r="H33">
        <v>0.46</v>
      </c>
      <c r="I33">
        <v>0.24</v>
      </c>
      <c r="J33">
        <v>0.15</v>
      </c>
      <c r="K33">
        <v>10</v>
      </c>
      <c r="L33">
        <f t="shared" si="0"/>
        <v>4.8900000000000006</v>
      </c>
      <c r="M33">
        <f t="shared" si="1"/>
        <v>0.97800000000000009</v>
      </c>
    </row>
    <row r="34" spans="1:13">
      <c r="A34">
        <v>2013</v>
      </c>
      <c r="B34">
        <v>6.62</v>
      </c>
      <c r="C34">
        <v>0.4</v>
      </c>
      <c r="D34">
        <v>0.65</v>
      </c>
      <c r="E34">
        <v>2.4300000000000002</v>
      </c>
      <c r="F34">
        <v>1.92</v>
      </c>
      <c r="G34">
        <v>1.05</v>
      </c>
      <c r="H34">
        <v>0.22</v>
      </c>
      <c r="I34">
        <v>0.23</v>
      </c>
      <c r="J34">
        <v>0.12</v>
      </c>
      <c r="K34">
        <v>10</v>
      </c>
      <c r="L34">
        <f t="shared" si="0"/>
        <v>3.54</v>
      </c>
      <c r="M34">
        <f t="shared" si="1"/>
        <v>0.70799999999999996</v>
      </c>
    </row>
    <row r="35" spans="1:13">
      <c r="A35">
        <v>2014</v>
      </c>
      <c r="B35">
        <v>7.2</v>
      </c>
      <c r="C35">
        <v>0.4</v>
      </c>
      <c r="D35">
        <v>2.4300000000000002</v>
      </c>
      <c r="E35">
        <v>2.23</v>
      </c>
      <c r="F35">
        <v>1.39</v>
      </c>
      <c r="G35">
        <v>0.55000000000000004</v>
      </c>
      <c r="H35">
        <v>0.27</v>
      </c>
      <c r="I35">
        <v>0.15</v>
      </c>
      <c r="J35">
        <v>0.19</v>
      </c>
      <c r="K35">
        <v>10</v>
      </c>
      <c r="L35">
        <f t="shared" si="0"/>
        <v>2.5499999999999998</v>
      </c>
      <c r="M35">
        <f t="shared" si="1"/>
        <v>0.51</v>
      </c>
    </row>
    <row r="36" spans="1:13">
      <c r="A36">
        <v>2015</v>
      </c>
      <c r="B36">
        <v>9.19</v>
      </c>
      <c r="C36">
        <v>0.4</v>
      </c>
      <c r="D36">
        <v>2.4300000000000002</v>
      </c>
      <c r="E36">
        <v>3.18</v>
      </c>
      <c r="F36">
        <v>2.27</v>
      </c>
      <c r="G36">
        <v>1.02</v>
      </c>
      <c r="H36">
        <v>0.1</v>
      </c>
      <c r="I36">
        <v>0.1</v>
      </c>
      <c r="J36">
        <v>0.1</v>
      </c>
      <c r="K36">
        <v>10</v>
      </c>
      <c r="L36">
        <f t="shared" si="0"/>
        <v>3.5900000000000003</v>
      </c>
      <c r="M36">
        <f t="shared" si="1"/>
        <v>0.71800000000000008</v>
      </c>
    </row>
    <row r="37" spans="1:13">
      <c r="A37">
        <v>2016</v>
      </c>
      <c r="B37">
        <v>15.14</v>
      </c>
      <c r="C37">
        <v>0.4</v>
      </c>
      <c r="D37">
        <v>6.99</v>
      </c>
      <c r="E37">
        <v>4.4800000000000004</v>
      </c>
      <c r="F37">
        <v>2.5499999999999998</v>
      </c>
      <c r="G37">
        <v>0.77</v>
      </c>
      <c r="H37">
        <v>0.19</v>
      </c>
      <c r="I37">
        <v>0.05</v>
      </c>
      <c r="J37">
        <v>0.11</v>
      </c>
      <c r="K37">
        <v>10</v>
      </c>
      <c r="L37">
        <f t="shared" si="0"/>
        <v>3.6699999999999995</v>
      </c>
      <c r="M37">
        <f t="shared" si="1"/>
        <v>0.73399999999999987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AB27-F8F5-46A1-A1C7-371BB58E229D}">
  <dimension ref="A1:M37"/>
  <sheetViews>
    <sheetView workbookViewId="0">
      <selection activeCell="M38" sqref="M38"/>
    </sheetView>
  </sheetViews>
  <sheetFormatPr baseColWidth="10" defaultColWidth="8.83203125" defaultRowHeight="15"/>
  <sheetData>
    <row r="1" spans="1:13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s="2" t="s">
        <v>42</v>
      </c>
    </row>
    <row r="2" spans="1:13">
      <c r="A2">
        <v>1981</v>
      </c>
      <c r="B2">
        <v>87.98</v>
      </c>
      <c r="C2">
        <v>0.4</v>
      </c>
      <c r="D2">
        <v>45.67</v>
      </c>
      <c r="E2">
        <v>27.88</v>
      </c>
      <c r="F2">
        <v>12.86</v>
      </c>
      <c r="G2">
        <v>1.27</v>
      </c>
      <c r="H2">
        <v>0.23</v>
      </c>
      <c r="I2">
        <v>0.05</v>
      </c>
      <c r="J2">
        <v>0.02</v>
      </c>
      <c r="K2">
        <v>10</v>
      </c>
    </row>
    <row r="3" spans="1:13">
      <c r="A3">
        <v>1982</v>
      </c>
      <c r="B3">
        <v>30.95</v>
      </c>
      <c r="C3">
        <v>0.4</v>
      </c>
      <c r="D3">
        <v>13.42</v>
      </c>
      <c r="E3">
        <v>9.74</v>
      </c>
      <c r="F3">
        <v>5.0199999999999996</v>
      </c>
      <c r="G3">
        <v>2.31</v>
      </c>
      <c r="H3">
        <v>0.33</v>
      </c>
      <c r="I3">
        <v>0.11</v>
      </c>
      <c r="J3">
        <v>0.02</v>
      </c>
      <c r="K3">
        <v>10</v>
      </c>
    </row>
    <row r="4" spans="1:13">
      <c r="A4">
        <v>1983</v>
      </c>
      <c r="B4">
        <v>58.95</v>
      </c>
      <c r="C4">
        <v>0.4</v>
      </c>
      <c r="D4">
        <v>29.49</v>
      </c>
      <c r="E4">
        <v>9.7899999999999991</v>
      </c>
      <c r="F4">
        <v>10.98</v>
      </c>
      <c r="G4">
        <v>6</v>
      </c>
      <c r="H4">
        <v>2.13</v>
      </c>
      <c r="I4">
        <v>0.56000000000000005</v>
      </c>
      <c r="J4">
        <v>0</v>
      </c>
      <c r="K4">
        <v>10</v>
      </c>
    </row>
    <row r="5" spans="1:13">
      <c r="A5">
        <v>1984</v>
      </c>
      <c r="B5">
        <v>41.64</v>
      </c>
      <c r="C5">
        <v>0.4</v>
      </c>
      <c r="D5">
        <v>6.67</v>
      </c>
      <c r="E5">
        <v>16.79</v>
      </c>
      <c r="F5">
        <v>13.94</v>
      </c>
      <c r="G5">
        <v>2.96</v>
      </c>
      <c r="H5">
        <v>0.83</v>
      </c>
      <c r="I5">
        <v>0.35</v>
      </c>
      <c r="J5">
        <v>0.1</v>
      </c>
      <c r="K5">
        <v>10</v>
      </c>
    </row>
    <row r="6" spans="1:13">
      <c r="A6">
        <v>1985</v>
      </c>
      <c r="B6">
        <v>34.979999999999997</v>
      </c>
      <c r="C6">
        <v>0.4</v>
      </c>
      <c r="D6">
        <v>6.01</v>
      </c>
      <c r="E6">
        <v>15.69</v>
      </c>
      <c r="F6">
        <v>10.35</v>
      </c>
      <c r="G6">
        <v>2.2400000000000002</v>
      </c>
      <c r="H6">
        <v>0.6</v>
      </c>
      <c r="I6">
        <v>0.08</v>
      </c>
      <c r="J6">
        <v>0.01</v>
      </c>
      <c r="K6">
        <v>10</v>
      </c>
    </row>
    <row r="7" spans="1:13">
      <c r="A7">
        <v>1986</v>
      </c>
      <c r="B7">
        <v>41.02</v>
      </c>
      <c r="C7">
        <v>0.4</v>
      </c>
      <c r="D7">
        <v>11.94</v>
      </c>
      <c r="E7">
        <v>15.63</v>
      </c>
      <c r="F7">
        <v>9.59</v>
      </c>
      <c r="G7">
        <v>2.63</v>
      </c>
      <c r="H7">
        <v>1.1399999999999999</v>
      </c>
      <c r="I7">
        <v>0.09</v>
      </c>
      <c r="J7">
        <v>0</v>
      </c>
      <c r="K7">
        <v>10</v>
      </c>
    </row>
    <row r="8" spans="1:13">
      <c r="A8">
        <v>1987</v>
      </c>
      <c r="B8">
        <v>56.22</v>
      </c>
      <c r="C8">
        <v>0.4</v>
      </c>
      <c r="D8">
        <v>15.3</v>
      </c>
      <c r="E8">
        <v>24.59</v>
      </c>
      <c r="F8">
        <v>13.14</v>
      </c>
      <c r="G8">
        <v>2.66</v>
      </c>
      <c r="H8">
        <v>0.41</v>
      </c>
      <c r="I8">
        <v>0.08</v>
      </c>
      <c r="J8">
        <v>0.04</v>
      </c>
      <c r="K8">
        <v>10</v>
      </c>
    </row>
    <row r="9" spans="1:13">
      <c r="A9">
        <v>1988</v>
      </c>
      <c r="B9">
        <v>34.44</v>
      </c>
      <c r="C9">
        <v>0.4</v>
      </c>
      <c r="D9">
        <v>8.93</v>
      </c>
      <c r="E9">
        <v>12.37</v>
      </c>
      <c r="F9">
        <v>9.5299999999999994</v>
      </c>
      <c r="G9">
        <v>2.92</v>
      </c>
      <c r="H9">
        <v>0.68</v>
      </c>
      <c r="I9">
        <v>0.01</v>
      </c>
      <c r="J9">
        <v>0</v>
      </c>
      <c r="K9">
        <v>10</v>
      </c>
    </row>
    <row r="10" spans="1:13">
      <c r="A10">
        <v>1989</v>
      </c>
      <c r="B10">
        <v>20.88</v>
      </c>
      <c r="C10">
        <v>0.4</v>
      </c>
      <c r="D10">
        <v>4.79</v>
      </c>
      <c r="E10">
        <v>8.1999999999999993</v>
      </c>
      <c r="F10">
        <v>4.95</v>
      </c>
      <c r="G10">
        <v>2.33</v>
      </c>
      <c r="H10">
        <v>0.51</v>
      </c>
      <c r="I10">
        <v>7.0000000000000007E-2</v>
      </c>
      <c r="J10">
        <v>0.03</v>
      </c>
      <c r="K10">
        <v>10</v>
      </c>
    </row>
    <row r="11" spans="1:13">
      <c r="A11">
        <v>1990</v>
      </c>
      <c r="B11">
        <v>20.440000000000001</v>
      </c>
      <c r="C11">
        <v>0.4</v>
      </c>
      <c r="D11">
        <v>6.46</v>
      </c>
      <c r="E11">
        <v>6.36</v>
      </c>
      <c r="F11">
        <v>4.88</v>
      </c>
      <c r="G11">
        <v>2.16</v>
      </c>
      <c r="H11">
        <v>0.48</v>
      </c>
      <c r="I11">
        <v>0.04</v>
      </c>
      <c r="J11">
        <v>0.06</v>
      </c>
      <c r="K11">
        <v>10</v>
      </c>
    </row>
    <row r="12" spans="1:13">
      <c r="A12">
        <v>1991</v>
      </c>
      <c r="B12">
        <v>40.97</v>
      </c>
      <c r="C12">
        <v>0.4</v>
      </c>
      <c r="D12">
        <v>11.21</v>
      </c>
      <c r="E12">
        <v>14.36</v>
      </c>
      <c r="F12">
        <v>12</v>
      </c>
      <c r="G12">
        <v>2.78</v>
      </c>
      <c r="H12">
        <v>0.41</v>
      </c>
      <c r="I12">
        <v>0.1</v>
      </c>
      <c r="J12">
        <v>0.11</v>
      </c>
      <c r="K12">
        <v>10</v>
      </c>
    </row>
    <row r="13" spans="1:13">
      <c r="A13">
        <v>1992</v>
      </c>
      <c r="B13">
        <v>4.41</v>
      </c>
      <c r="C13">
        <v>0.4</v>
      </c>
      <c r="D13">
        <v>1.3</v>
      </c>
      <c r="E13">
        <v>0.95</v>
      </c>
      <c r="F13">
        <v>1.17</v>
      </c>
      <c r="G13">
        <v>0.75</v>
      </c>
      <c r="H13">
        <v>0.2</v>
      </c>
      <c r="I13">
        <v>0.04</v>
      </c>
      <c r="J13">
        <v>0</v>
      </c>
      <c r="K13">
        <v>10</v>
      </c>
    </row>
    <row r="14" spans="1:13">
      <c r="A14">
        <v>1993</v>
      </c>
      <c r="B14">
        <v>2.92</v>
      </c>
      <c r="C14">
        <v>0.4</v>
      </c>
      <c r="D14">
        <v>2.3199999999999998</v>
      </c>
      <c r="E14">
        <v>0.35</v>
      </c>
      <c r="F14">
        <v>0.17</v>
      </c>
      <c r="G14">
        <v>0.06</v>
      </c>
      <c r="H14">
        <v>0.02</v>
      </c>
      <c r="I14">
        <v>0</v>
      </c>
      <c r="J14">
        <v>0</v>
      </c>
      <c r="K14">
        <v>10</v>
      </c>
    </row>
    <row r="15" spans="1:13">
      <c r="A15">
        <v>1994</v>
      </c>
      <c r="B15">
        <v>10.26</v>
      </c>
      <c r="C15">
        <v>0.4</v>
      </c>
      <c r="D15">
        <v>2.84</v>
      </c>
      <c r="E15">
        <v>4.5599999999999996</v>
      </c>
      <c r="F15">
        <v>1.97</v>
      </c>
      <c r="G15">
        <v>0.63</v>
      </c>
      <c r="H15">
        <v>0.19</v>
      </c>
      <c r="I15">
        <v>0.04</v>
      </c>
      <c r="J15">
        <v>0.03</v>
      </c>
      <c r="K15">
        <v>10</v>
      </c>
    </row>
    <row r="16" spans="1:13">
      <c r="A16">
        <v>1995</v>
      </c>
      <c r="B16">
        <v>32.19</v>
      </c>
      <c r="C16">
        <v>0.4</v>
      </c>
      <c r="D16">
        <v>9.36</v>
      </c>
      <c r="E16">
        <v>11.36</v>
      </c>
      <c r="F16">
        <v>9.8699999999999992</v>
      </c>
      <c r="G16">
        <v>1.47</v>
      </c>
      <c r="H16">
        <v>0.13</v>
      </c>
      <c r="I16">
        <v>0</v>
      </c>
      <c r="J16">
        <v>0</v>
      </c>
      <c r="K16">
        <v>10</v>
      </c>
    </row>
    <row r="17" spans="1:11">
      <c r="A17">
        <v>1996</v>
      </c>
      <c r="B17">
        <v>20.68</v>
      </c>
      <c r="C17">
        <v>0.4</v>
      </c>
      <c r="D17">
        <v>3.11</v>
      </c>
      <c r="E17">
        <v>8.36</v>
      </c>
      <c r="F17">
        <v>7.47</v>
      </c>
      <c r="G17">
        <v>1.56</v>
      </c>
      <c r="H17">
        <v>0.15</v>
      </c>
      <c r="I17">
        <v>0.03</v>
      </c>
      <c r="J17">
        <v>0</v>
      </c>
      <c r="K17">
        <v>10</v>
      </c>
    </row>
    <row r="18" spans="1:11">
      <c r="A18">
        <v>1997</v>
      </c>
      <c r="B18">
        <v>22.27</v>
      </c>
      <c r="C18">
        <v>0.4</v>
      </c>
      <c r="D18">
        <v>4.9000000000000004</v>
      </c>
      <c r="E18">
        <v>8.77</v>
      </c>
      <c r="F18">
        <v>6.86</v>
      </c>
      <c r="G18">
        <v>1.48</v>
      </c>
      <c r="H18">
        <v>0.26</v>
      </c>
      <c r="I18">
        <v>0</v>
      </c>
      <c r="J18">
        <v>0</v>
      </c>
      <c r="K18">
        <v>10</v>
      </c>
    </row>
    <row r="19" spans="1:11">
      <c r="A19">
        <v>1998</v>
      </c>
      <c r="B19">
        <v>19.22</v>
      </c>
      <c r="C19">
        <v>0.4</v>
      </c>
      <c r="D19">
        <v>2.11</v>
      </c>
      <c r="E19">
        <v>9.4700000000000006</v>
      </c>
      <c r="F19">
        <v>5.9</v>
      </c>
      <c r="G19">
        <v>1.6</v>
      </c>
      <c r="H19">
        <v>0.13</v>
      </c>
      <c r="I19">
        <v>0.01</v>
      </c>
      <c r="J19">
        <v>0</v>
      </c>
      <c r="K19">
        <v>10</v>
      </c>
    </row>
    <row r="20" spans="1:11">
      <c r="A20">
        <v>1999</v>
      </c>
      <c r="B20">
        <v>13.46</v>
      </c>
      <c r="C20">
        <v>0.4</v>
      </c>
      <c r="D20">
        <v>1.71</v>
      </c>
      <c r="E20">
        <v>6.52</v>
      </c>
      <c r="F20">
        <v>4.26</v>
      </c>
      <c r="G20">
        <v>0.82</v>
      </c>
      <c r="H20">
        <v>0.09</v>
      </c>
      <c r="I20">
        <v>0.06</v>
      </c>
      <c r="J20">
        <v>0</v>
      </c>
      <c r="K20">
        <v>10</v>
      </c>
    </row>
    <row r="21" spans="1:11">
      <c r="A21">
        <v>2000</v>
      </c>
      <c r="B21">
        <v>16.32</v>
      </c>
      <c r="C21">
        <v>0.4</v>
      </c>
      <c r="D21">
        <v>2.88</v>
      </c>
      <c r="E21">
        <v>4.9800000000000004</v>
      </c>
      <c r="F21">
        <v>5.51</v>
      </c>
      <c r="G21">
        <v>2.19</v>
      </c>
      <c r="H21">
        <v>0.66</v>
      </c>
      <c r="I21">
        <v>0.1</v>
      </c>
      <c r="J21">
        <v>0</v>
      </c>
      <c r="K21">
        <v>10</v>
      </c>
    </row>
    <row r="22" spans="1:11">
      <c r="A22">
        <v>2001</v>
      </c>
      <c r="B22">
        <v>12.49</v>
      </c>
      <c r="C22">
        <v>0.4</v>
      </c>
      <c r="D22">
        <v>2.46</v>
      </c>
      <c r="E22">
        <v>3.47</v>
      </c>
      <c r="F22">
        <v>3.67</v>
      </c>
      <c r="G22">
        <v>2.23</v>
      </c>
      <c r="H22">
        <v>0.63</v>
      </c>
      <c r="I22">
        <v>0.02</v>
      </c>
      <c r="J22">
        <v>0.01</v>
      </c>
      <c r="K22">
        <v>10</v>
      </c>
    </row>
    <row r="23" spans="1:11">
      <c r="A23">
        <v>2002</v>
      </c>
      <c r="B23">
        <v>11.56</v>
      </c>
      <c r="C23">
        <v>0.4</v>
      </c>
      <c r="D23">
        <v>1.6</v>
      </c>
      <c r="E23">
        <v>4.76</v>
      </c>
      <c r="F23">
        <v>3.21</v>
      </c>
      <c r="G23">
        <v>1.24</v>
      </c>
      <c r="H23">
        <v>0.54</v>
      </c>
      <c r="I23">
        <v>0.15</v>
      </c>
      <c r="J23">
        <v>0.06</v>
      </c>
      <c r="K23">
        <v>10</v>
      </c>
    </row>
    <row r="24" spans="1:11">
      <c r="A24">
        <v>2003</v>
      </c>
      <c r="B24">
        <v>5.56</v>
      </c>
      <c r="C24">
        <v>0.4</v>
      </c>
      <c r="D24">
        <v>1.72</v>
      </c>
      <c r="E24">
        <v>0.86</v>
      </c>
      <c r="F24">
        <v>1.76</v>
      </c>
      <c r="G24">
        <v>0.5</v>
      </c>
      <c r="H24">
        <v>0.3</v>
      </c>
      <c r="I24">
        <v>0.28000000000000003</v>
      </c>
      <c r="J24">
        <v>0.14000000000000001</v>
      </c>
      <c r="K24">
        <v>10</v>
      </c>
    </row>
    <row r="25" spans="1:11">
      <c r="A25">
        <v>2004</v>
      </c>
      <c r="B25">
        <v>11.16</v>
      </c>
      <c r="C25">
        <v>0.4</v>
      </c>
      <c r="D25">
        <v>5.47</v>
      </c>
      <c r="E25">
        <v>3.97</v>
      </c>
      <c r="F25">
        <v>1.03</v>
      </c>
      <c r="G25">
        <v>0.44</v>
      </c>
      <c r="H25">
        <v>0.12</v>
      </c>
      <c r="I25">
        <v>0.09</v>
      </c>
      <c r="J25">
        <v>0.04</v>
      </c>
      <c r="K25">
        <v>10</v>
      </c>
    </row>
    <row r="26" spans="1:11">
      <c r="A26">
        <v>2005</v>
      </c>
      <c r="B26">
        <v>15.74</v>
      </c>
      <c r="C26">
        <v>0.4</v>
      </c>
      <c r="D26">
        <v>8.86</v>
      </c>
      <c r="E26">
        <v>2.41</v>
      </c>
      <c r="F26">
        <v>1.73</v>
      </c>
      <c r="G26">
        <v>1.38</v>
      </c>
      <c r="H26">
        <v>0.79</v>
      </c>
      <c r="I26">
        <v>0.43</v>
      </c>
      <c r="J26">
        <v>0.14000000000000001</v>
      </c>
      <c r="K26">
        <v>10</v>
      </c>
    </row>
    <row r="27" spans="1:11">
      <c r="A27">
        <v>2006</v>
      </c>
      <c r="B27">
        <v>15.36</v>
      </c>
      <c r="C27">
        <v>0.4</v>
      </c>
      <c r="D27">
        <v>2.0699999999999998</v>
      </c>
      <c r="E27">
        <v>4.72</v>
      </c>
      <c r="F27">
        <v>5.24</v>
      </c>
      <c r="G27">
        <v>2.2400000000000002</v>
      </c>
      <c r="H27">
        <v>0.74</v>
      </c>
      <c r="I27">
        <v>0.3</v>
      </c>
      <c r="J27">
        <v>0.05</v>
      </c>
      <c r="K27">
        <v>10</v>
      </c>
    </row>
    <row r="28" spans="1:11">
      <c r="A28">
        <v>2007</v>
      </c>
      <c r="B28">
        <v>7.33</v>
      </c>
      <c r="C28">
        <v>0.4</v>
      </c>
      <c r="D28">
        <v>1.19</v>
      </c>
      <c r="E28">
        <v>1.1200000000000001</v>
      </c>
      <c r="F28">
        <v>2.0299999999999998</v>
      </c>
      <c r="G28">
        <v>1.62</v>
      </c>
      <c r="H28">
        <v>0.86</v>
      </c>
      <c r="I28">
        <v>0.43</v>
      </c>
      <c r="J28">
        <v>0.08</v>
      </c>
      <c r="K28">
        <v>10</v>
      </c>
    </row>
    <row r="29" spans="1:11">
      <c r="A29">
        <v>2008</v>
      </c>
      <c r="B29">
        <v>7.36</v>
      </c>
      <c r="C29">
        <v>0.4</v>
      </c>
      <c r="D29">
        <v>3.29</v>
      </c>
      <c r="E29">
        <v>1</v>
      </c>
      <c r="F29">
        <v>1</v>
      </c>
      <c r="G29">
        <v>1.1200000000000001</v>
      </c>
      <c r="H29">
        <v>0.67</v>
      </c>
      <c r="I29">
        <v>0.22</v>
      </c>
      <c r="J29">
        <v>0.06</v>
      </c>
      <c r="K29">
        <v>10</v>
      </c>
    </row>
    <row r="30" spans="1:11">
      <c r="A30">
        <v>2009</v>
      </c>
      <c r="B30">
        <v>3.67</v>
      </c>
      <c r="C30">
        <v>0.4</v>
      </c>
      <c r="D30">
        <v>0.37</v>
      </c>
      <c r="E30">
        <v>1.17</v>
      </c>
      <c r="F30">
        <v>0.8</v>
      </c>
      <c r="G30">
        <v>0.7</v>
      </c>
      <c r="H30">
        <v>0.47</v>
      </c>
      <c r="I30">
        <v>0.12</v>
      </c>
      <c r="J30">
        <v>0.04</v>
      </c>
      <c r="K30">
        <v>10</v>
      </c>
    </row>
    <row r="31" spans="1:11">
      <c r="A31">
        <v>2010</v>
      </c>
      <c r="B31">
        <v>11.56</v>
      </c>
      <c r="C31">
        <v>0.4</v>
      </c>
      <c r="D31">
        <v>3.24</v>
      </c>
      <c r="E31">
        <v>2.68</v>
      </c>
      <c r="F31">
        <v>3.13</v>
      </c>
      <c r="G31">
        <v>1.24</v>
      </c>
      <c r="H31">
        <v>1.06</v>
      </c>
      <c r="I31">
        <v>0.18</v>
      </c>
      <c r="J31">
        <v>0.03</v>
      </c>
      <c r="K31">
        <v>10</v>
      </c>
    </row>
    <row r="32" spans="1:11">
      <c r="A32">
        <v>2011</v>
      </c>
      <c r="B32">
        <v>7.53</v>
      </c>
      <c r="C32">
        <v>0.4</v>
      </c>
      <c r="D32">
        <v>1.46</v>
      </c>
      <c r="E32">
        <v>1.66</v>
      </c>
      <c r="F32">
        <v>2.58</v>
      </c>
      <c r="G32">
        <v>1.1299999999999999</v>
      </c>
      <c r="H32">
        <v>0.45</v>
      </c>
      <c r="I32">
        <v>0.21</v>
      </c>
      <c r="J32">
        <v>0.04</v>
      </c>
      <c r="K32">
        <v>10</v>
      </c>
    </row>
    <row r="33" spans="1:11">
      <c r="A33">
        <v>2012</v>
      </c>
      <c r="B33">
        <v>13.86</v>
      </c>
      <c r="C33">
        <v>0.4</v>
      </c>
      <c r="D33">
        <v>2.9</v>
      </c>
      <c r="E33">
        <v>2.0299999999999998</v>
      </c>
      <c r="F33">
        <v>4.47</v>
      </c>
      <c r="G33">
        <v>2.2200000000000002</v>
      </c>
      <c r="H33">
        <v>1.37</v>
      </c>
      <c r="I33">
        <v>0.49</v>
      </c>
      <c r="J33">
        <v>0.39</v>
      </c>
      <c r="K33">
        <v>10</v>
      </c>
    </row>
    <row r="34" spans="1:11">
      <c r="A34">
        <v>2013</v>
      </c>
      <c r="B34">
        <v>3.66</v>
      </c>
      <c r="C34">
        <v>0.4</v>
      </c>
      <c r="D34">
        <v>0.56000000000000005</v>
      </c>
      <c r="E34">
        <v>0.56999999999999995</v>
      </c>
      <c r="F34">
        <v>0.97</v>
      </c>
      <c r="G34">
        <v>0.96</v>
      </c>
      <c r="H34">
        <v>0.38</v>
      </c>
      <c r="I34">
        <v>0.16</v>
      </c>
      <c r="J34">
        <v>0.06</v>
      </c>
      <c r="K34">
        <v>10</v>
      </c>
    </row>
    <row r="35" spans="1:11">
      <c r="A35">
        <v>2014</v>
      </c>
      <c r="B35">
        <v>3.72</v>
      </c>
      <c r="C35">
        <v>0.4</v>
      </c>
      <c r="D35">
        <v>0.83</v>
      </c>
      <c r="E35">
        <v>0.33</v>
      </c>
      <c r="F35">
        <v>0.88</v>
      </c>
      <c r="G35">
        <v>0.65</v>
      </c>
      <c r="H35">
        <v>0.51</v>
      </c>
      <c r="I35">
        <v>0.32</v>
      </c>
      <c r="J35">
        <v>0.2</v>
      </c>
      <c r="K35">
        <v>10</v>
      </c>
    </row>
    <row r="36" spans="1:11">
      <c r="A36">
        <v>2015</v>
      </c>
      <c r="B36">
        <v>2.79</v>
      </c>
      <c r="C36">
        <v>0.4</v>
      </c>
      <c r="D36">
        <v>1.34</v>
      </c>
      <c r="E36">
        <v>0.49</v>
      </c>
      <c r="F36">
        <v>0.33</v>
      </c>
      <c r="G36">
        <v>0.24</v>
      </c>
      <c r="H36">
        <v>0.14000000000000001</v>
      </c>
      <c r="I36">
        <v>0.1</v>
      </c>
      <c r="J36">
        <v>0.15</v>
      </c>
      <c r="K36">
        <v>10</v>
      </c>
    </row>
    <row r="37" spans="1:11">
      <c r="A37">
        <v>2016</v>
      </c>
      <c r="B37">
        <v>6.7</v>
      </c>
      <c r="C37">
        <v>0.4</v>
      </c>
      <c r="D37">
        <v>2.33</v>
      </c>
      <c r="E37">
        <v>2.33</v>
      </c>
      <c r="F37">
        <v>1.42</v>
      </c>
      <c r="G37">
        <v>0.16</v>
      </c>
      <c r="H37">
        <v>0.17</v>
      </c>
      <c r="I37">
        <v>0.09</v>
      </c>
      <c r="J37">
        <v>0.19</v>
      </c>
      <c r="K3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8698-8067-4753-9AA8-13D6521113AB}">
  <dimension ref="A1:AI37"/>
  <sheetViews>
    <sheetView topLeftCell="N1" workbookViewId="0">
      <selection activeCell="AF1" activeCellId="1" sqref="N1:N34 AF1:AF34"/>
    </sheetView>
  </sheetViews>
  <sheetFormatPr baseColWidth="10" defaultColWidth="8.83203125" defaultRowHeight="15"/>
  <cols>
    <col min="12" max="13" width="28.5" bestFit="1" customWidth="1"/>
    <col min="31" max="31" width="11.5" bestFit="1" customWidth="1"/>
    <col min="32" max="32" width="12.5" bestFit="1" customWidth="1"/>
    <col min="33" max="33" width="11.5" bestFit="1" customWidth="1"/>
    <col min="34" max="34" width="12.5" bestFit="1" customWidth="1"/>
    <col min="35" max="35" width="11.5" bestFit="1" customWidth="1"/>
  </cols>
  <sheetData>
    <row r="1" spans="1:35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L1" s="2" t="s">
        <v>87</v>
      </c>
      <c r="M1" t="s">
        <v>97</v>
      </c>
      <c r="N1" t="s">
        <v>39</v>
      </c>
      <c r="O1" t="s">
        <v>88</v>
      </c>
      <c r="P1" t="s">
        <v>89</v>
      </c>
      <c r="Q1" t="s">
        <v>37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90</v>
      </c>
      <c r="Y1" t="s">
        <v>91</v>
      </c>
      <c r="Z1" t="s">
        <v>92</v>
      </c>
      <c r="AA1" t="s">
        <v>93</v>
      </c>
      <c r="AB1" t="s">
        <v>94</v>
      </c>
      <c r="AC1" t="s">
        <v>95</v>
      </c>
      <c r="AD1" t="s">
        <v>96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</row>
    <row r="2" spans="1:35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N2">
        <v>1984</v>
      </c>
      <c r="O2">
        <v>111.96</v>
      </c>
      <c r="P2">
        <v>27.91</v>
      </c>
      <c r="Q2" t="s">
        <v>86</v>
      </c>
      <c r="R2">
        <v>8.2100000000000009</v>
      </c>
      <c r="S2">
        <v>44.01</v>
      </c>
      <c r="T2">
        <v>31.83</v>
      </c>
      <c r="U2">
        <v>20.96</v>
      </c>
      <c r="V2">
        <v>4.2300000000000004</v>
      </c>
      <c r="W2">
        <v>1.23</v>
      </c>
      <c r="X2">
        <v>0.67</v>
      </c>
      <c r="Y2">
        <v>0.74</v>
      </c>
      <c r="Z2">
        <v>0.04</v>
      </c>
      <c r="AA2">
        <v>0.01</v>
      </c>
      <c r="AB2">
        <v>0.03</v>
      </c>
      <c r="AC2">
        <v>0</v>
      </c>
      <c r="AD2">
        <v>0</v>
      </c>
      <c r="AE2">
        <f>SUM(T2:AD2)</f>
        <v>59.739999999999995</v>
      </c>
      <c r="AF2">
        <f>AVERAGE(T2:AD2)</f>
        <v>5.4309090909090907</v>
      </c>
      <c r="AG2">
        <f>SUM(U2:AD2)</f>
        <v>27.910000000000004</v>
      </c>
      <c r="AH2">
        <f>AVERAGE(U2:AD2)</f>
        <v>2.7910000000000004</v>
      </c>
      <c r="AI2">
        <f>SUM(X2:AD2)</f>
        <v>1.4900000000000002</v>
      </c>
    </row>
    <row r="3" spans="1:35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N3">
        <v>1985</v>
      </c>
      <c r="O3">
        <v>83.58</v>
      </c>
      <c r="P3">
        <v>18.13</v>
      </c>
      <c r="Q3" t="s">
        <v>86</v>
      </c>
      <c r="R3">
        <v>4.1100000000000003</v>
      </c>
      <c r="S3">
        <v>28.46</v>
      </c>
      <c r="T3">
        <v>32.880000000000003</v>
      </c>
      <c r="U3">
        <v>14.17</v>
      </c>
      <c r="V3">
        <v>2.33</v>
      </c>
      <c r="W3">
        <v>0.82</v>
      </c>
      <c r="X3">
        <v>0.45</v>
      </c>
      <c r="Y3">
        <v>0.19</v>
      </c>
      <c r="Z3">
        <v>0.11</v>
      </c>
      <c r="AA3">
        <v>0.04</v>
      </c>
      <c r="AB3">
        <v>0.02</v>
      </c>
      <c r="AC3">
        <v>0</v>
      </c>
      <c r="AD3">
        <v>0</v>
      </c>
      <c r="AE3">
        <f t="shared" ref="AE3:AE34" si="0">SUM(T3:AD3)</f>
        <v>51.010000000000005</v>
      </c>
      <c r="AF3">
        <f t="shared" ref="AF3:AF34" si="1">AVERAGE(T3:AD3)</f>
        <v>4.6372727272727277</v>
      </c>
      <c r="AG3">
        <f t="shared" ref="AG3:AG34" si="2">SUM(U3:AD3)</f>
        <v>18.13</v>
      </c>
      <c r="AH3">
        <f t="shared" ref="AH3:AH34" si="3">AVERAGE(U3:AD3)</f>
        <v>1.8129999999999999</v>
      </c>
      <c r="AI3">
        <f t="shared" ref="AI3:AI34" si="4">SUM(X3:AD3)</f>
        <v>0.81</v>
      </c>
    </row>
    <row r="4" spans="1:35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N4">
        <v>1986</v>
      </c>
      <c r="O4">
        <v>63.65</v>
      </c>
      <c r="P4">
        <v>15.43</v>
      </c>
      <c r="Q4" t="s">
        <v>86</v>
      </c>
      <c r="R4">
        <v>6.69</v>
      </c>
      <c r="S4">
        <v>26</v>
      </c>
      <c r="T4">
        <v>15.53</v>
      </c>
      <c r="U4">
        <v>12.26</v>
      </c>
      <c r="V4">
        <v>2.0499999999999998</v>
      </c>
      <c r="W4">
        <v>0.5</v>
      </c>
      <c r="X4">
        <v>0.24</v>
      </c>
      <c r="Y4">
        <v>0.24</v>
      </c>
      <c r="Z4">
        <v>0.1</v>
      </c>
      <c r="AA4">
        <v>0.01</v>
      </c>
      <c r="AB4">
        <v>0.03</v>
      </c>
      <c r="AC4">
        <v>0</v>
      </c>
      <c r="AD4">
        <v>0</v>
      </c>
      <c r="AE4">
        <f t="shared" si="0"/>
        <v>30.96</v>
      </c>
      <c r="AF4">
        <f t="shared" si="1"/>
        <v>2.8145454545454545</v>
      </c>
      <c r="AG4">
        <f t="shared" si="2"/>
        <v>15.429999999999998</v>
      </c>
      <c r="AH4">
        <f t="shared" si="3"/>
        <v>1.5429999999999997</v>
      </c>
      <c r="AI4">
        <f t="shared" si="4"/>
        <v>0.62</v>
      </c>
    </row>
    <row r="5" spans="1:35">
      <c r="A5">
        <v>1984</v>
      </c>
      <c r="B5">
        <v>111.96</v>
      </c>
      <c r="C5">
        <v>0.4</v>
      </c>
      <c r="D5">
        <v>8.2100000000000009</v>
      </c>
      <c r="E5">
        <v>44.01</v>
      </c>
      <c r="F5">
        <v>31.83</v>
      </c>
      <c r="G5">
        <v>20.96</v>
      </c>
      <c r="H5">
        <v>4.2300000000000004</v>
      </c>
      <c r="I5">
        <v>1.23</v>
      </c>
      <c r="J5">
        <v>1.49</v>
      </c>
      <c r="K5">
        <v>10</v>
      </c>
      <c r="N5">
        <v>1987</v>
      </c>
      <c r="O5">
        <v>79.92</v>
      </c>
      <c r="P5">
        <v>13.35</v>
      </c>
      <c r="Q5" t="s">
        <v>86</v>
      </c>
      <c r="R5">
        <v>7.32</v>
      </c>
      <c r="S5">
        <v>44.69</v>
      </c>
      <c r="T5">
        <v>14.56</v>
      </c>
      <c r="U5">
        <v>5.05</v>
      </c>
      <c r="V5">
        <v>6.55</v>
      </c>
      <c r="W5">
        <v>1.28</v>
      </c>
      <c r="X5">
        <v>0.11</v>
      </c>
      <c r="Y5">
        <v>0.24</v>
      </c>
      <c r="Z5">
        <v>0.13</v>
      </c>
      <c r="AA5">
        <v>0</v>
      </c>
      <c r="AB5">
        <v>0</v>
      </c>
      <c r="AC5">
        <v>0</v>
      </c>
      <c r="AD5">
        <v>0</v>
      </c>
      <c r="AE5">
        <f t="shared" si="0"/>
        <v>27.919999999999998</v>
      </c>
      <c r="AF5">
        <f t="shared" si="1"/>
        <v>2.5381818181818181</v>
      </c>
      <c r="AG5">
        <f t="shared" si="2"/>
        <v>13.36</v>
      </c>
      <c r="AH5">
        <f t="shared" si="3"/>
        <v>1.3359999999999999</v>
      </c>
      <c r="AI5">
        <f t="shared" si="4"/>
        <v>0.48</v>
      </c>
    </row>
    <row r="6" spans="1:35">
      <c r="A6">
        <v>1985</v>
      </c>
      <c r="B6">
        <v>83.57</v>
      </c>
      <c r="C6">
        <v>0.4</v>
      </c>
      <c r="D6">
        <v>4.1100000000000003</v>
      </c>
      <c r="E6">
        <v>28.46</v>
      </c>
      <c r="F6">
        <v>32.880000000000003</v>
      </c>
      <c r="G6">
        <v>14.17</v>
      </c>
      <c r="H6">
        <v>2.33</v>
      </c>
      <c r="I6">
        <v>0.82</v>
      </c>
      <c r="J6">
        <v>0.8</v>
      </c>
      <c r="K6">
        <v>10</v>
      </c>
      <c r="N6">
        <v>1988</v>
      </c>
      <c r="O6">
        <v>137.59</v>
      </c>
      <c r="P6">
        <v>12.13</v>
      </c>
      <c r="Q6">
        <v>15.4</v>
      </c>
      <c r="R6">
        <v>14.49</v>
      </c>
      <c r="S6">
        <v>71.87</v>
      </c>
      <c r="T6">
        <v>39.1</v>
      </c>
      <c r="U6">
        <v>8.59</v>
      </c>
      <c r="V6">
        <v>1.83</v>
      </c>
      <c r="W6">
        <v>1.46</v>
      </c>
      <c r="X6">
        <v>0.16</v>
      </c>
      <c r="Y6">
        <v>0.04</v>
      </c>
      <c r="Z6">
        <v>0.02</v>
      </c>
      <c r="AA6">
        <v>0.02</v>
      </c>
      <c r="AB6">
        <v>0</v>
      </c>
      <c r="AC6">
        <v>0</v>
      </c>
      <c r="AD6">
        <v>0</v>
      </c>
      <c r="AE6">
        <f t="shared" si="0"/>
        <v>51.22</v>
      </c>
      <c r="AF6">
        <f t="shared" si="1"/>
        <v>4.6563636363636363</v>
      </c>
      <c r="AG6">
        <f t="shared" si="2"/>
        <v>12.119999999999997</v>
      </c>
      <c r="AH6">
        <f t="shared" si="3"/>
        <v>1.2119999999999997</v>
      </c>
      <c r="AI6">
        <f t="shared" si="4"/>
        <v>0.24</v>
      </c>
    </row>
    <row r="7" spans="1:35">
      <c r="A7">
        <v>1986</v>
      </c>
      <c r="B7">
        <v>63.65</v>
      </c>
      <c r="C7">
        <v>0.4</v>
      </c>
      <c r="D7">
        <v>6.69</v>
      </c>
      <c r="E7">
        <v>26</v>
      </c>
      <c r="F7">
        <v>15.53</v>
      </c>
      <c r="G7">
        <v>12.26</v>
      </c>
      <c r="H7">
        <v>2.0499999999999998</v>
      </c>
      <c r="I7">
        <v>0.5</v>
      </c>
      <c r="J7">
        <v>0.62</v>
      </c>
      <c r="K7">
        <v>10</v>
      </c>
      <c r="N7">
        <v>1989</v>
      </c>
      <c r="O7">
        <v>148.19</v>
      </c>
      <c r="P7">
        <v>14.97</v>
      </c>
      <c r="Q7">
        <v>1.66</v>
      </c>
      <c r="R7">
        <v>13.56</v>
      </c>
      <c r="S7">
        <v>78.430000000000007</v>
      </c>
      <c r="T7">
        <v>41.23</v>
      </c>
      <c r="U7">
        <v>10.85</v>
      </c>
      <c r="V7">
        <v>2.84</v>
      </c>
      <c r="W7">
        <v>0.98</v>
      </c>
      <c r="X7">
        <v>0.14000000000000001</v>
      </c>
      <c r="Y7">
        <v>0.09</v>
      </c>
      <c r="Z7">
        <v>0.06</v>
      </c>
      <c r="AA7">
        <v>0.01</v>
      </c>
      <c r="AB7">
        <v>0</v>
      </c>
      <c r="AC7">
        <v>0</v>
      </c>
      <c r="AD7">
        <v>0</v>
      </c>
      <c r="AE7">
        <f t="shared" si="0"/>
        <v>56.2</v>
      </c>
      <c r="AF7">
        <f t="shared" si="1"/>
        <v>5.1090909090909093</v>
      </c>
      <c r="AG7">
        <f t="shared" si="2"/>
        <v>14.97</v>
      </c>
      <c r="AH7">
        <f t="shared" si="3"/>
        <v>1.4970000000000001</v>
      </c>
      <c r="AI7">
        <f t="shared" si="4"/>
        <v>0.30000000000000004</v>
      </c>
    </row>
    <row r="8" spans="1:35">
      <c r="A8">
        <v>1987</v>
      </c>
      <c r="B8">
        <v>79.930000000000007</v>
      </c>
      <c r="C8">
        <v>0.4</v>
      </c>
      <c r="D8">
        <v>7.32</v>
      </c>
      <c r="E8">
        <v>44.69</v>
      </c>
      <c r="F8">
        <v>14.56</v>
      </c>
      <c r="G8">
        <v>5.05</v>
      </c>
      <c r="H8">
        <v>6.55</v>
      </c>
      <c r="I8">
        <v>1.28</v>
      </c>
      <c r="J8">
        <v>0.48</v>
      </c>
      <c r="K8">
        <v>10</v>
      </c>
      <c r="N8">
        <v>1990</v>
      </c>
      <c r="O8">
        <v>223.09</v>
      </c>
      <c r="P8">
        <v>15.29</v>
      </c>
      <c r="Q8">
        <v>2.8</v>
      </c>
      <c r="R8">
        <v>11.31</v>
      </c>
      <c r="S8">
        <v>131.52000000000001</v>
      </c>
      <c r="T8">
        <v>64.97</v>
      </c>
      <c r="U8">
        <v>8.9700000000000006</v>
      </c>
      <c r="V8">
        <v>4.09</v>
      </c>
      <c r="W8">
        <v>1.96</v>
      </c>
      <c r="X8">
        <v>0.19</v>
      </c>
      <c r="Y8">
        <v>0.05</v>
      </c>
      <c r="Z8">
        <v>0</v>
      </c>
      <c r="AA8">
        <v>0.02</v>
      </c>
      <c r="AB8">
        <v>0</v>
      </c>
      <c r="AC8">
        <v>0</v>
      </c>
      <c r="AD8">
        <v>0</v>
      </c>
      <c r="AE8">
        <f t="shared" si="0"/>
        <v>80.249999999999986</v>
      </c>
      <c r="AF8">
        <f t="shared" si="1"/>
        <v>7.2954545454545441</v>
      </c>
      <c r="AG8">
        <f t="shared" si="2"/>
        <v>15.28</v>
      </c>
      <c r="AH8">
        <f t="shared" si="3"/>
        <v>1.528</v>
      </c>
      <c r="AI8">
        <f t="shared" si="4"/>
        <v>0.26</v>
      </c>
    </row>
    <row r="9" spans="1:35">
      <c r="A9">
        <v>1988</v>
      </c>
      <c r="B9">
        <v>137.59</v>
      </c>
      <c r="C9">
        <v>0.4</v>
      </c>
      <c r="D9">
        <v>14.49</v>
      </c>
      <c r="E9">
        <v>71.87</v>
      </c>
      <c r="F9">
        <v>39.1</v>
      </c>
      <c r="G9">
        <v>8.59</v>
      </c>
      <c r="H9">
        <v>1.83</v>
      </c>
      <c r="I9">
        <v>1.46</v>
      </c>
      <c r="J9">
        <v>0.25</v>
      </c>
      <c r="K9">
        <v>10</v>
      </c>
      <c r="N9">
        <v>1991</v>
      </c>
      <c r="O9">
        <v>150.19999999999999</v>
      </c>
      <c r="P9">
        <v>14.31</v>
      </c>
      <c r="Q9">
        <v>5.23</v>
      </c>
      <c r="R9">
        <v>8.52</v>
      </c>
      <c r="S9">
        <v>66.989999999999995</v>
      </c>
      <c r="T9">
        <v>60.39</v>
      </c>
      <c r="U9">
        <v>9.31</v>
      </c>
      <c r="V9">
        <v>4.05</v>
      </c>
      <c r="W9">
        <v>0.8</v>
      </c>
      <c r="X9">
        <v>0.14000000000000001</v>
      </c>
      <c r="Y9">
        <v>0</v>
      </c>
      <c r="Z9">
        <v>0</v>
      </c>
      <c r="AA9">
        <v>0</v>
      </c>
      <c r="AB9">
        <v>0.01</v>
      </c>
      <c r="AC9">
        <v>0</v>
      </c>
      <c r="AD9">
        <v>0</v>
      </c>
      <c r="AE9">
        <f t="shared" si="0"/>
        <v>74.7</v>
      </c>
      <c r="AF9">
        <f t="shared" si="1"/>
        <v>6.790909090909091</v>
      </c>
      <c r="AG9">
        <f t="shared" si="2"/>
        <v>14.31</v>
      </c>
      <c r="AH9">
        <f t="shared" si="3"/>
        <v>1.431</v>
      </c>
      <c r="AI9">
        <f t="shared" si="4"/>
        <v>0.15000000000000002</v>
      </c>
    </row>
    <row r="10" spans="1:35">
      <c r="A10">
        <v>1989</v>
      </c>
      <c r="B10">
        <v>148.19</v>
      </c>
      <c r="C10">
        <v>0.4</v>
      </c>
      <c r="D10">
        <v>13.56</v>
      </c>
      <c r="E10">
        <v>78.430000000000007</v>
      </c>
      <c r="F10">
        <v>41.23</v>
      </c>
      <c r="G10">
        <v>10.85</v>
      </c>
      <c r="H10">
        <v>2.84</v>
      </c>
      <c r="I10">
        <v>0.98</v>
      </c>
      <c r="J10">
        <v>0.3</v>
      </c>
      <c r="K10">
        <v>10</v>
      </c>
      <c r="N10">
        <v>1992</v>
      </c>
      <c r="O10">
        <v>61.39</v>
      </c>
      <c r="P10">
        <v>10.49</v>
      </c>
      <c r="Q10">
        <v>11.9</v>
      </c>
      <c r="R10">
        <v>6.8</v>
      </c>
      <c r="S10">
        <v>31.32</v>
      </c>
      <c r="T10">
        <v>12.78</v>
      </c>
      <c r="U10">
        <v>8.9700000000000006</v>
      </c>
      <c r="V10">
        <v>1.1000000000000001</v>
      </c>
      <c r="W10">
        <v>0.36</v>
      </c>
      <c r="X10">
        <v>0.05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f t="shared" si="0"/>
        <v>23.26</v>
      </c>
      <c r="AF10">
        <f t="shared" si="1"/>
        <v>2.1145454545454547</v>
      </c>
      <c r="AG10">
        <f t="shared" si="2"/>
        <v>10.48</v>
      </c>
      <c r="AH10">
        <f t="shared" si="3"/>
        <v>1.048</v>
      </c>
      <c r="AI10">
        <f t="shared" si="4"/>
        <v>0.05</v>
      </c>
    </row>
    <row r="11" spans="1:35">
      <c r="A11">
        <v>1990</v>
      </c>
      <c r="B11">
        <v>223.09</v>
      </c>
      <c r="C11">
        <v>0.4</v>
      </c>
      <c r="D11">
        <v>11.31</v>
      </c>
      <c r="E11">
        <v>131.52000000000001</v>
      </c>
      <c r="F11">
        <v>64.97</v>
      </c>
      <c r="G11">
        <v>8.9700000000000006</v>
      </c>
      <c r="H11">
        <v>4.09</v>
      </c>
      <c r="I11">
        <v>1.96</v>
      </c>
      <c r="J11">
        <v>0.27</v>
      </c>
      <c r="K11">
        <v>10</v>
      </c>
      <c r="N11">
        <v>1993</v>
      </c>
      <c r="O11">
        <v>63.6</v>
      </c>
      <c r="P11">
        <v>9.16</v>
      </c>
      <c r="Q11">
        <v>5.68</v>
      </c>
      <c r="R11">
        <v>19.11</v>
      </c>
      <c r="S11">
        <v>19.87</v>
      </c>
      <c r="T11">
        <v>15.46</v>
      </c>
      <c r="U11">
        <v>4.8099999999999996</v>
      </c>
      <c r="V11">
        <v>3.24</v>
      </c>
      <c r="W11">
        <v>0.8</v>
      </c>
      <c r="X11">
        <v>0.15</v>
      </c>
      <c r="Y11">
        <v>0.11</v>
      </c>
      <c r="Z11">
        <v>0.04</v>
      </c>
      <c r="AA11">
        <v>0.01</v>
      </c>
      <c r="AB11">
        <v>0</v>
      </c>
      <c r="AC11">
        <v>0</v>
      </c>
      <c r="AD11">
        <v>0</v>
      </c>
      <c r="AE11">
        <f t="shared" si="0"/>
        <v>24.619999999999997</v>
      </c>
      <c r="AF11">
        <f t="shared" si="1"/>
        <v>2.2381818181818178</v>
      </c>
      <c r="AG11">
        <f t="shared" si="2"/>
        <v>9.16</v>
      </c>
      <c r="AH11">
        <f t="shared" si="3"/>
        <v>0.91600000000000004</v>
      </c>
      <c r="AI11">
        <f t="shared" si="4"/>
        <v>0.31</v>
      </c>
    </row>
    <row r="12" spans="1:35">
      <c r="A12">
        <v>1991</v>
      </c>
      <c r="B12">
        <v>150.21</v>
      </c>
      <c r="C12">
        <v>0.4</v>
      </c>
      <c r="D12">
        <v>8.52</v>
      </c>
      <c r="E12">
        <v>66.989999999999995</v>
      </c>
      <c r="F12">
        <v>60.39</v>
      </c>
      <c r="G12">
        <v>9.31</v>
      </c>
      <c r="H12">
        <v>4.05</v>
      </c>
      <c r="I12">
        <v>0.8</v>
      </c>
      <c r="J12">
        <v>0.15</v>
      </c>
      <c r="K12">
        <v>10</v>
      </c>
      <c r="N12">
        <v>1994</v>
      </c>
      <c r="O12">
        <v>84.44</v>
      </c>
      <c r="P12">
        <v>4.87</v>
      </c>
      <c r="Q12">
        <v>14.23</v>
      </c>
      <c r="R12">
        <v>9.57</v>
      </c>
      <c r="S12">
        <v>64.14</v>
      </c>
      <c r="T12">
        <v>5.86</v>
      </c>
      <c r="U12">
        <v>3.01</v>
      </c>
      <c r="V12">
        <v>1.1399999999999999</v>
      </c>
      <c r="W12">
        <v>0.49</v>
      </c>
      <c r="X12">
        <v>0.17</v>
      </c>
      <c r="Y12">
        <v>0.05</v>
      </c>
      <c r="Z12">
        <v>0.01</v>
      </c>
      <c r="AA12">
        <v>0.01</v>
      </c>
      <c r="AB12">
        <v>0</v>
      </c>
      <c r="AC12">
        <v>0</v>
      </c>
      <c r="AD12">
        <v>0</v>
      </c>
      <c r="AE12">
        <f t="shared" si="0"/>
        <v>10.740000000000002</v>
      </c>
      <c r="AF12">
        <f t="shared" si="1"/>
        <v>0.97636363636363654</v>
      </c>
      <c r="AG12">
        <f t="shared" si="2"/>
        <v>4.879999999999999</v>
      </c>
      <c r="AH12">
        <f t="shared" si="3"/>
        <v>0.48799999999999988</v>
      </c>
      <c r="AI12">
        <f t="shared" si="4"/>
        <v>0.24000000000000005</v>
      </c>
    </row>
    <row r="13" spans="1:35">
      <c r="A13">
        <v>1992</v>
      </c>
      <c r="B13">
        <v>61.38</v>
      </c>
      <c r="C13">
        <v>0.4</v>
      </c>
      <c r="D13">
        <v>6.8</v>
      </c>
      <c r="E13">
        <v>31.32</v>
      </c>
      <c r="F13">
        <v>12.78</v>
      </c>
      <c r="G13">
        <v>8.9700000000000006</v>
      </c>
      <c r="H13">
        <v>1.1000000000000001</v>
      </c>
      <c r="I13">
        <v>0.36</v>
      </c>
      <c r="J13">
        <v>0.05</v>
      </c>
      <c r="K13">
        <v>10</v>
      </c>
      <c r="N13">
        <v>1995</v>
      </c>
      <c r="O13">
        <v>50.12</v>
      </c>
      <c r="P13">
        <v>2.31</v>
      </c>
      <c r="Q13">
        <v>10.1</v>
      </c>
      <c r="R13">
        <v>14.35</v>
      </c>
      <c r="S13">
        <v>23.69</v>
      </c>
      <c r="T13">
        <v>9.77</v>
      </c>
      <c r="U13">
        <v>1.36</v>
      </c>
      <c r="V13">
        <v>0.63</v>
      </c>
      <c r="W13">
        <v>0.2</v>
      </c>
      <c r="X13">
        <v>0.08</v>
      </c>
      <c r="Y13">
        <v>0.02</v>
      </c>
      <c r="Z13">
        <v>0.02</v>
      </c>
      <c r="AA13">
        <v>0</v>
      </c>
      <c r="AB13">
        <v>0</v>
      </c>
      <c r="AC13">
        <v>0</v>
      </c>
      <c r="AD13">
        <v>0</v>
      </c>
      <c r="AE13">
        <f t="shared" si="0"/>
        <v>12.079999999999998</v>
      </c>
      <c r="AF13">
        <f t="shared" si="1"/>
        <v>1.0981818181818179</v>
      </c>
      <c r="AG13">
        <f t="shared" si="2"/>
        <v>2.3100000000000005</v>
      </c>
      <c r="AH13">
        <f t="shared" si="3"/>
        <v>0.23100000000000004</v>
      </c>
      <c r="AI13">
        <f t="shared" si="4"/>
        <v>0.12000000000000001</v>
      </c>
    </row>
    <row r="14" spans="1:35">
      <c r="A14">
        <v>1993</v>
      </c>
      <c r="B14">
        <v>63.59</v>
      </c>
      <c r="C14">
        <v>0.4</v>
      </c>
      <c r="D14">
        <v>19.11</v>
      </c>
      <c r="E14">
        <v>19.87</v>
      </c>
      <c r="F14">
        <v>15.46</v>
      </c>
      <c r="G14">
        <v>4.8099999999999996</v>
      </c>
      <c r="H14">
        <v>3.24</v>
      </c>
      <c r="I14">
        <v>0.8</v>
      </c>
      <c r="J14">
        <v>0.3</v>
      </c>
      <c r="K14">
        <v>10</v>
      </c>
      <c r="N14">
        <v>1996</v>
      </c>
      <c r="O14">
        <v>110.62</v>
      </c>
      <c r="P14">
        <v>15.92</v>
      </c>
      <c r="Q14">
        <v>19.22</v>
      </c>
      <c r="R14">
        <v>11.46</v>
      </c>
      <c r="S14">
        <v>59.07</v>
      </c>
      <c r="T14">
        <v>24.17</v>
      </c>
      <c r="U14">
        <v>14.41</v>
      </c>
      <c r="V14">
        <v>0.97</v>
      </c>
      <c r="W14">
        <v>0.28000000000000003</v>
      </c>
      <c r="X14">
        <v>0.14000000000000001</v>
      </c>
      <c r="Y14">
        <v>0.06</v>
      </c>
      <c r="Z14">
        <v>0.04</v>
      </c>
      <c r="AA14">
        <v>0.01</v>
      </c>
      <c r="AB14">
        <v>0</v>
      </c>
      <c r="AC14">
        <v>0</v>
      </c>
      <c r="AD14">
        <v>0</v>
      </c>
      <c r="AE14">
        <f t="shared" si="0"/>
        <v>40.08</v>
      </c>
      <c r="AF14">
        <f t="shared" si="1"/>
        <v>3.6436363636363636</v>
      </c>
      <c r="AG14">
        <f t="shared" si="2"/>
        <v>15.91</v>
      </c>
      <c r="AH14">
        <f t="shared" si="3"/>
        <v>1.591</v>
      </c>
      <c r="AI14">
        <f t="shared" si="4"/>
        <v>0.25</v>
      </c>
    </row>
    <row r="15" spans="1:35">
      <c r="A15">
        <v>1994</v>
      </c>
      <c r="B15">
        <v>84.45</v>
      </c>
      <c r="C15">
        <v>0.4</v>
      </c>
      <c r="D15">
        <v>9.57</v>
      </c>
      <c r="E15">
        <v>64.14</v>
      </c>
      <c r="F15">
        <v>5.86</v>
      </c>
      <c r="G15">
        <v>3.01</v>
      </c>
      <c r="H15">
        <v>1.1399999999999999</v>
      </c>
      <c r="I15">
        <v>0.49</v>
      </c>
      <c r="J15">
        <v>0.24</v>
      </c>
      <c r="K15">
        <v>10</v>
      </c>
      <c r="N15">
        <v>1997</v>
      </c>
      <c r="O15">
        <v>71.31</v>
      </c>
      <c r="P15">
        <v>13.84</v>
      </c>
      <c r="Q15">
        <v>7.47</v>
      </c>
      <c r="R15">
        <v>12.53</v>
      </c>
      <c r="S15">
        <v>25.53</v>
      </c>
      <c r="T15">
        <v>19.41</v>
      </c>
      <c r="U15">
        <v>9.4499999999999993</v>
      </c>
      <c r="V15">
        <v>3.76</v>
      </c>
      <c r="W15">
        <v>0.51</v>
      </c>
      <c r="X15">
        <v>7.0000000000000007E-2</v>
      </c>
      <c r="Y15">
        <v>0.03</v>
      </c>
      <c r="Z15">
        <v>0.01</v>
      </c>
      <c r="AA15">
        <v>0.01</v>
      </c>
      <c r="AB15">
        <v>0.01</v>
      </c>
      <c r="AC15">
        <v>0</v>
      </c>
      <c r="AD15">
        <v>0</v>
      </c>
      <c r="AE15">
        <f t="shared" si="0"/>
        <v>33.259999999999991</v>
      </c>
      <c r="AF15">
        <f t="shared" si="1"/>
        <v>3.023636363636363</v>
      </c>
      <c r="AG15">
        <f t="shared" si="2"/>
        <v>13.849999999999998</v>
      </c>
      <c r="AH15">
        <f t="shared" si="3"/>
        <v>1.3849999999999998</v>
      </c>
      <c r="AI15">
        <f t="shared" si="4"/>
        <v>0.13</v>
      </c>
    </row>
    <row r="16" spans="1:35">
      <c r="A16">
        <v>1995</v>
      </c>
      <c r="B16">
        <v>50.12</v>
      </c>
      <c r="C16">
        <v>0.4</v>
      </c>
      <c r="D16">
        <v>14.35</v>
      </c>
      <c r="E16">
        <v>23.69</v>
      </c>
      <c r="F16">
        <v>9.77</v>
      </c>
      <c r="G16">
        <v>1.36</v>
      </c>
      <c r="H16">
        <v>0.63</v>
      </c>
      <c r="I16">
        <v>0.2</v>
      </c>
      <c r="J16">
        <v>0.12</v>
      </c>
      <c r="K16">
        <v>10</v>
      </c>
      <c r="N16">
        <v>1998</v>
      </c>
      <c r="O16">
        <v>72.91</v>
      </c>
      <c r="P16">
        <v>17.059999999999999</v>
      </c>
      <c r="Q16">
        <v>9.16</v>
      </c>
      <c r="R16">
        <v>11.22</v>
      </c>
      <c r="S16">
        <v>32.4</v>
      </c>
      <c r="T16">
        <v>12.23</v>
      </c>
      <c r="U16">
        <v>12.67</v>
      </c>
      <c r="V16">
        <v>3.15</v>
      </c>
      <c r="W16">
        <v>0.99</v>
      </c>
      <c r="X16">
        <v>0.14000000000000001</v>
      </c>
      <c r="Y16">
        <v>0.02</v>
      </c>
      <c r="Z16">
        <v>7.0000000000000007E-2</v>
      </c>
      <c r="AA16">
        <v>0</v>
      </c>
      <c r="AB16">
        <v>0</v>
      </c>
      <c r="AC16">
        <v>0</v>
      </c>
      <c r="AD16">
        <v>0</v>
      </c>
      <c r="AE16">
        <f t="shared" si="0"/>
        <v>29.269999999999996</v>
      </c>
      <c r="AF16">
        <f t="shared" si="1"/>
        <v>2.6609090909090907</v>
      </c>
      <c r="AG16">
        <f t="shared" si="2"/>
        <v>17.04</v>
      </c>
      <c r="AH16">
        <f t="shared" si="3"/>
        <v>1.704</v>
      </c>
      <c r="AI16">
        <f t="shared" si="4"/>
        <v>0.23</v>
      </c>
    </row>
    <row r="17" spans="1:35">
      <c r="A17">
        <v>1996</v>
      </c>
      <c r="B17">
        <v>110.61</v>
      </c>
      <c r="C17">
        <v>0.4</v>
      </c>
      <c r="D17">
        <v>11.46</v>
      </c>
      <c r="E17">
        <v>59.07</v>
      </c>
      <c r="F17">
        <v>24.17</v>
      </c>
      <c r="G17">
        <v>14.41</v>
      </c>
      <c r="H17">
        <v>0.97</v>
      </c>
      <c r="I17">
        <v>0.28000000000000003</v>
      </c>
      <c r="J17">
        <v>0.25</v>
      </c>
      <c r="K17">
        <v>10</v>
      </c>
      <c r="N17">
        <v>1999</v>
      </c>
      <c r="O17">
        <v>41.35</v>
      </c>
      <c r="P17">
        <v>11.1</v>
      </c>
      <c r="Q17">
        <v>8.6999999999999993</v>
      </c>
      <c r="R17">
        <v>6.56</v>
      </c>
      <c r="S17">
        <v>12.42</v>
      </c>
      <c r="T17">
        <v>11.27</v>
      </c>
      <c r="U17">
        <v>6.09</v>
      </c>
      <c r="V17">
        <v>3.2</v>
      </c>
      <c r="W17">
        <v>1.1399999999999999</v>
      </c>
      <c r="X17">
        <v>0.61</v>
      </c>
      <c r="Y17">
        <v>0.04</v>
      </c>
      <c r="Z17">
        <v>0.01</v>
      </c>
      <c r="AA17">
        <v>0.02</v>
      </c>
      <c r="AB17">
        <v>0</v>
      </c>
      <c r="AC17">
        <v>0</v>
      </c>
      <c r="AD17">
        <v>0</v>
      </c>
      <c r="AE17">
        <f t="shared" si="0"/>
        <v>22.38</v>
      </c>
      <c r="AF17">
        <f t="shared" si="1"/>
        <v>2.0345454545454547</v>
      </c>
      <c r="AG17">
        <f t="shared" si="2"/>
        <v>11.109999999999998</v>
      </c>
      <c r="AH17">
        <f t="shared" si="3"/>
        <v>1.1109999999999998</v>
      </c>
      <c r="AI17">
        <f t="shared" si="4"/>
        <v>0.68</v>
      </c>
    </row>
    <row r="18" spans="1:35">
      <c r="A18">
        <v>1997</v>
      </c>
      <c r="B18">
        <v>71.31</v>
      </c>
      <c r="C18">
        <v>0.4</v>
      </c>
      <c r="D18">
        <v>12.53</v>
      </c>
      <c r="E18">
        <v>25.53</v>
      </c>
      <c r="F18">
        <v>19.41</v>
      </c>
      <c r="G18">
        <v>9.4499999999999993</v>
      </c>
      <c r="H18">
        <v>3.76</v>
      </c>
      <c r="I18">
        <v>0.51</v>
      </c>
      <c r="J18">
        <v>0.12</v>
      </c>
      <c r="K18">
        <v>10</v>
      </c>
      <c r="N18">
        <v>2000</v>
      </c>
      <c r="O18">
        <v>45.41</v>
      </c>
      <c r="P18">
        <v>13.25</v>
      </c>
      <c r="Q18">
        <v>4.33</v>
      </c>
      <c r="R18">
        <v>7.11</v>
      </c>
      <c r="S18">
        <v>16.66</v>
      </c>
      <c r="T18">
        <v>8.4</v>
      </c>
      <c r="U18">
        <v>7.7</v>
      </c>
      <c r="V18">
        <v>3.42</v>
      </c>
      <c r="W18">
        <v>1.53</v>
      </c>
      <c r="X18">
        <v>0.31</v>
      </c>
      <c r="Y18">
        <v>0.26</v>
      </c>
      <c r="Z18">
        <v>0.01</v>
      </c>
      <c r="AA18">
        <v>0.01</v>
      </c>
      <c r="AB18">
        <v>0</v>
      </c>
      <c r="AC18">
        <v>0.01</v>
      </c>
      <c r="AD18">
        <v>0</v>
      </c>
      <c r="AE18">
        <f t="shared" si="0"/>
        <v>21.650000000000009</v>
      </c>
      <c r="AF18">
        <f t="shared" si="1"/>
        <v>1.9681818181818189</v>
      </c>
      <c r="AG18">
        <f t="shared" si="2"/>
        <v>13.25</v>
      </c>
      <c r="AH18">
        <f t="shared" si="3"/>
        <v>1.325</v>
      </c>
      <c r="AI18">
        <f t="shared" si="4"/>
        <v>0.60000000000000009</v>
      </c>
    </row>
    <row r="19" spans="1:35">
      <c r="A19">
        <v>1998</v>
      </c>
      <c r="B19">
        <v>72.900000000000006</v>
      </c>
      <c r="C19">
        <v>0.4</v>
      </c>
      <c r="D19">
        <v>11.22</v>
      </c>
      <c r="E19">
        <v>32.4</v>
      </c>
      <c r="F19">
        <v>12.23</v>
      </c>
      <c r="G19">
        <v>12.67</v>
      </c>
      <c r="H19">
        <v>3.15</v>
      </c>
      <c r="I19">
        <v>0.99</v>
      </c>
      <c r="J19">
        <v>0.24</v>
      </c>
      <c r="K19">
        <v>10</v>
      </c>
      <c r="N19">
        <v>2001</v>
      </c>
      <c r="O19">
        <v>54.5</v>
      </c>
      <c r="P19">
        <v>15.61</v>
      </c>
      <c r="Q19">
        <v>1.34</v>
      </c>
      <c r="R19">
        <v>8.4499999999999993</v>
      </c>
      <c r="S19">
        <v>19.600000000000001</v>
      </c>
      <c r="T19">
        <v>10.85</v>
      </c>
      <c r="U19">
        <v>8.06</v>
      </c>
      <c r="V19">
        <v>5.46</v>
      </c>
      <c r="W19">
        <v>1.28</v>
      </c>
      <c r="X19">
        <v>0.68</v>
      </c>
      <c r="Y19">
        <v>0.05</v>
      </c>
      <c r="Z19">
        <v>0.08</v>
      </c>
      <c r="AA19">
        <v>0</v>
      </c>
      <c r="AB19">
        <v>0</v>
      </c>
      <c r="AC19">
        <v>0</v>
      </c>
      <c r="AD19">
        <v>0</v>
      </c>
      <c r="AE19">
        <f t="shared" si="0"/>
        <v>26.46</v>
      </c>
      <c r="AF19">
        <f t="shared" si="1"/>
        <v>2.4054545454545457</v>
      </c>
      <c r="AG19">
        <f t="shared" si="2"/>
        <v>15.61</v>
      </c>
      <c r="AH19">
        <f t="shared" si="3"/>
        <v>1.5609999999999999</v>
      </c>
      <c r="AI19">
        <f t="shared" si="4"/>
        <v>0.81</v>
      </c>
    </row>
    <row r="20" spans="1:35">
      <c r="A20">
        <v>1999</v>
      </c>
      <c r="B20">
        <v>41.35</v>
      </c>
      <c r="C20">
        <v>0.4</v>
      </c>
      <c r="D20">
        <v>6.56</v>
      </c>
      <c r="E20">
        <v>12.42</v>
      </c>
      <c r="F20">
        <v>11.27</v>
      </c>
      <c r="G20">
        <v>6.09</v>
      </c>
      <c r="H20">
        <v>3.2</v>
      </c>
      <c r="I20">
        <v>1.1399999999999999</v>
      </c>
      <c r="J20">
        <v>0.67</v>
      </c>
      <c r="K20">
        <v>10</v>
      </c>
      <c r="N20">
        <v>2002</v>
      </c>
      <c r="O20">
        <v>43.71</v>
      </c>
      <c r="P20">
        <v>7.99</v>
      </c>
      <c r="Q20">
        <v>3.06</v>
      </c>
      <c r="R20">
        <v>6.27</v>
      </c>
      <c r="S20">
        <v>19.899999999999999</v>
      </c>
      <c r="T20">
        <v>9.56</v>
      </c>
      <c r="U20">
        <v>4.43</v>
      </c>
      <c r="V20">
        <v>1.95</v>
      </c>
      <c r="W20">
        <v>1.02</v>
      </c>
      <c r="X20">
        <v>0.35</v>
      </c>
      <c r="Y20">
        <v>0.11</v>
      </c>
      <c r="Z20">
        <v>0.03</v>
      </c>
      <c r="AA20">
        <v>0.1</v>
      </c>
      <c r="AB20">
        <v>0</v>
      </c>
      <c r="AC20">
        <v>0</v>
      </c>
      <c r="AD20">
        <v>0</v>
      </c>
      <c r="AE20">
        <f t="shared" si="0"/>
        <v>17.550000000000004</v>
      </c>
      <c r="AF20">
        <f t="shared" si="1"/>
        <v>1.5954545454545459</v>
      </c>
      <c r="AG20">
        <f t="shared" si="2"/>
        <v>7.99</v>
      </c>
      <c r="AH20">
        <f t="shared" si="3"/>
        <v>0.79900000000000004</v>
      </c>
      <c r="AI20">
        <f t="shared" si="4"/>
        <v>0.59</v>
      </c>
    </row>
    <row r="21" spans="1:35">
      <c r="A21">
        <v>2000</v>
      </c>
      <c r="B21">
        <v>45.42</v>
      </c>
      <c r="C21">
        <v>0.4</v>
      </c>
      <c r="D21">
        <v>7.11</v>
      </c>
      <c r="E21">
        <v>16.66</v>
      </c>
      <c r="F21">
        <v>8.4</v>
      </c>
      <c r="G21">
        <v>7.7</v>
      </c>
      <c r="H21">
        <v>3.42</v>
      </c>
      <c r="I21">
        <v>1.53</v>
      </c>
      <c r="J21">
        <v>0.6</v>
      </c>
      <c r="K21">
        <v>10</v>
      </c>
      <c r="N21">
        <v>2003</v>
      </c>
      <c r="O21">
        <v>27.84</v>
      </c>
      <c r="P21">
        <v>8.83</v>
      </c>
      <c r="Q21">
        <v>8.07</v>
      </c>
      <c r="R21">
        <v>2.4700000000000002</v>
      </c>
      <c r="S21">
        <v>7.83</v>
      </c>
      <c r="T21">
        <v>8.7100000000000009</v>
      </c>
      <c r="U21">
        <v>4.79</v>
      </c>
      <c r="V21">
        <v>1.95</v>
      </c>
      <c r="W21">
        <v>0.77</v>
      </c>
      <c r="X21">
        <v>0.82</v>
      </c>
      <c r="Y21">
        <v>0.28999999999999998</v>
      </c>
      <c r="Z21">
        <v>7.0000000000000007E-2</v>
      </c>
      <c r="AA21">
        <v>0.14000000000000001</v>
      </c>
      <c r="AB21">
        <v>0</v>
      </c>
      <c r="AC21">
        <v>0</v>
      </c>
      <c r="AD21">
        <v>0</v>
      </c>
      <c r="AE21">
        <f t="shared" si="0"/>
        <v>17.54</v>
      </c>
      <c r="AF21">
        <f t="shared" si="1"/>
        <v>1.5945454545454545</v>
      </c>
      <c r="AG21">
        <f t="shared" si="2"/>
        <v>8.83</v>
      </c>
      <c r="AH21">
        <f t="shared" si="3"/>
        <v>0.88300000000000001</v>
      </c>
      <c r="AI21">
        <f t="shared" si="4"/>
        <v>1.3199999999999998</v>
      </c>
    </row>
    <row r="22" spans="1:35">
      <c r="A22">
        <v>2001</v>
      </c>
      <c r="B22">
        <v>54.51</v>
      </c>
      <c r="C22">
        <v>0.4</v>
      </c>
      <c r="D22">
        <v>8.4499999999999993</v>
      </c>
      <c r="E22">
        <v>19.600000000000001</v>
      </c>
      <c r="F22">
        <v>10.85</v>
      </c>
      <c r="G22">
        <v>8.06</v>
      </c>
      <c r="H22">
        <v>5.46</v>
      </c>
      <c r="I22">
        <v>1.28</v>
      </c>
      <c r="J22">
        <v>0.81</v>
      </c>
      <c r="K22">
        <v>10</v>
      </c>
      <c r="N22">
        <v>2004</v>
      </c>
      <c r="O22">
        <v>20.46</v>
      </c>
      <c r="P22">
        <v>6.81</v>
      </c>
      <c r="Q22">
        <v>10.96</v>
      </c>
      <c r="R22">
        <v>6.32</v>
      </c>
      <c r="S22">
        <v>3.88</v>
      </c>
      <c r="T22">
        <v>3.45</v>
      </c>
      <c r="U22">
        <v>3.88</v>
      </c>
      <c r="V22">
        <v>1.92</v>
      </c>
      <c r="W22">
        <v>0.64</v>
      </c>
      <c r="X22">
        <v>0.21</v>
      </c>
      <c r="Y22">
        <v>0.11</v>
      </c>
      <c r="Z22">
        <v>0.03</v>
      </c>
      <c r="AA22">
        <v>0.01</v>
      </c>
      <c r="AB22">
        <v>0</v>
      </c>
      <c r="AC22">
        <v>0</v>
      </c>
      <c r="AD22">
        <v>0.01</v>
      </c>
      <c r="AE22">
        <f t="shared" si="0"/>
        <v>10.26</v>
      </c>
      <c r="AF22">
        <f t="shared" si="1"/>
        <v>0.93272727272727274</v>
      </c>
      <c r="AG22">
        <f t="shared" si="2"/>
        <v>6.81</v>
      </c>
      <c r="AH22">
        <f t="shared" si="3"/>
        <v>0.68099999999999994</v>
      </c>
      <c r="AI22">
        <f t="shared" si="4"/>
        <v>0.37</v>
      </c>
    </row>
    <row r="23" spans="1:35">
      <c r="A23">
        <v>2002</v>
      </c>
      <c r="B23">
        <v>43.72</v>
      </c>
      <c r="C23">
        <v>0.4</v>
      </c>
      <c r="D23">
        <v>6.27</v>
      </c>
      <c r="E23">
        <v>19.899999999999999</v>
      </c>
      <c r="F23">
        <v>9.56</v>
      </c>
      <c r="G23">
        <v>4.43</v>
      </c>
      <c r="H23">
        <v>1.95</v>
      </c>
      <c r="I23">
        <v>1.02</v>
      </c>
      <c r="J23">
        <v>0.59</v>
      </c>
      <c r="K23">
        <v>10</v>
      </c>
      <c r="N23">
        <v>2005</v>
      </c>
      <c r="O23">
        <v>16.100000000000001</v>
      </c>
      <c r="P23">
        <v>2.0299999999999998</v>
      </c>
      <c r="Q23">
        <v>5.63</v>
      </c>
      <c r="R23">
        <v>7.06</v>
      </c>
      <c r="S23">
        <v>6.18</v>
      </c>
      <c r="T23">
        <v>0.84</v>
      </c>
      <c r="U23">
        <v>0.81</v>
      </c>
      <c r="V23">
        <v>0.67</v>
      </c>
      <c r="W23">
        <v>0.21</v>
      </c>
      <c r="X23">
        <v>0.16</v>
      </c>
      <c r="Y23">
        <v>0.1</v>
      </c>
      <c r="Z23">
        <v>0.05</v>
      </c>
      <c r="AA23">
        <v>0.01</v>
      </c>
      <c r="AB23">
        <v>0.01</v>
      </c>
      <c r="AC23">
        <v>0</v>
      </c>
      <c r="AD23">
        <v>0</v>
      </c>
      <c r="AE23">
        <f t="shared" si="0"/>
        <v>2.8599999999999994</v>
      </c>
      <c r="AF23">
        <f t="shared" si="1"/>
        <v>0.25999999999999995</v>
      </c>
      <c r="AG23">
        <f t="shared" si="2"/>
        <v>2.0199999999999996</v>
      </c>
      <c r="AH23">
        <f t="shared" si="3"/>
        <v>0.20199999999999996</v>
      </c>
      <c r="AI23">
        <f t="shared" si="4"/>
        <v>0.33</v>
      </c>
    </row>
    <row r="24" spans="1:35">
      <c r="A24">
        <v>2003</v>
      </c>
      <c r="B24">
        <v>27.84</v>
      </c>
      <c r="C24">
        <v>0.4</v>
      </c>
      <c r="D24">
        <v>2.4700000000000002</v>
      </c>
      <c r="E24">
        <v>7.83</v>
      </c>
      <c r="F24">
        <v>8.7100000000000009</v>
      </c>
      <c r="G24">
        <v>4.79</v>
      </c>
      <c r="H24">
        <v>1.95</v>
      </c>
      <c r="I24">
        <v>0.77</v>
      </c>
      <c r="J24">
        <v>1.32</v>
      </c>
      <c r="K24">
        <v>10</v>
      </c>
      <c r="N24">
        <v>2006</v>
      </c>
      <c r="O24">
        <v>5.59</v>
      </c>
      <c r="P24">
        <v>0.74</v>
      </c>
      <c r="Q24">
        <v>0.93</v>
      </c>
      <c r="R24">
        <v>1.1399999999999999</v>
      </c>
      <c r="S24">
        <v>2.6</v>
      </c>
      <c r="T24">
        <v>1.1000000000000001</v>
      </c>
      <c r="U24">
        <v>0.19</v>
      </c>
      <c r="V24">
        <v>0.14000000000000001</v>
      </c>
      <c r="W24">
        <v>0.17</v>
      </c>
      <c r="X24">
        <v>0.09</v>
      </c>
      <c r="Y24">
        <v>0.01</v>
      </c>
      <c r="Z24">
        <v>0.09</v>
      </c>
      <c r="AA24">
        <v>0.03</v>
      </c>
      <c r="AB24">
        <v>0.02</v>
      </c>
      <c r="AC24">
        <v>0</v>
      </c>
      <c r="AD24">
        <v>0</v>
      </c>
      <c r="AE24">
        <f t="shared" si="0"/>
        <v>1.8400000000000003</v>
      </c>
      <c r="AF24">
        <f t="shared" si="1"/>
        <v>0.1672727272727273</v>
      </c>
      <c r="AG24">
        <f t="shared" si="2"/>
        <v>0.74</v>
      </c>
      <c r="AH24">
        <f t="shared" si="3"/>
        <v>7.3999999999999996E-2</v>
      </c>
      <c r="AI24">
        <f t="shared" si="4"/>
        <v>0.24</v>
      </c>
    </row>
    <row r="25" spans="1:35">
      <c r="A25">
        <v>2004</v>
      </c>
      <c r="B25">
        <v>20.46</v>
      </c>
      <c r="C25">
        <v>0.4</v>
      </c>
      <c r="D25">
        <v>6.34</v>
      </c>
      <c r="E25">
        <v>3.84</v>
      </c>
      <c r="F25">
        <v>3.49</v>
      </c>
      <c r="G25">
        <v>3.88</v>
      </c>
      <c r="H25">
        <v>1.91</v>
      </c>
      <c r="I25">
        <v>0.64</v>
      </c>
      <c r="J25">
        <v>0.36</v>
      </c>
      <c r="K25">
        <v>10</v>
      </c>
      <c r="N25">
        <v>2007</v>
      </c>
      <c r="O25">
        <v>28.68</v>
      </c>
      <c r="P25">
        <v>4.16</v>
      </c>
      <c r="Q25">
        <v>4.7300000000000004</v>
      </c>
      <c r="R25">
        <v>2.98</v>
      </c>
      <c r="S25">
        <v>10.83</v>
      </c>
      <c r="T25">
        <v>10.7</v>
      </c>
      <c r="U25">
        <v>3.1</v>
      </c>
      <c r="V25">
        <v>0.61</v>
      </c>
      <c r="W25">
        <v>0.15</v>
      </c>
      <c r="X25">
        <v>0.11</v>
      </c>
      <c r="Y25">
        <v>0.12</v>
      </c>
      <c r="Z25">
        <v>0.04</v>
      </c>
      <c r="AA25">
        <v>0.01</v>
      </c>
      <c r="AB25">
        <v>0.01</v>
      </c>
      <c r="AC25">
        <v>0.01</v>
      </c>
      <c r="AD25">
        <v>0</v>
      </c>
      <c r="AE25">
        <f t="shared" si="0"/>
        <v>14.859999999999996</v>
      </c>
      <c r="AF25">
        <f t="shared" si="1"/>
        <v>1.3509090909090906</v>
      </c>
      <c r="AG25">
        <f t="shared" si="2"/>
        <v>4.1599999999999993</v>
      </c>
      <c r="AH25">
        <f t="shared" si="3"/>
        <v>0.41599999999999993</v>
      </c>
      <c r="AI25">
        <f t="shared" si="4"/>
        <v>0.3</v>
      </c>
    </row>
    <row r="26" spans="1:35">
      <c r="A26">
        <v>2005</v>
      </c>
      <c r="B26">
        <v>16.100000000000001</v>
      </c>
      <c r="C26">
        <v>0.4</v>
      </c>
      <c r="D26">
        <v>7.06</v>
      </c>
      <c r="E26">
        <v>6.18</v>
      </c>
      <c r="F26">
        <v>0.84</v>
      </c>
      <c r="G26">
        <v>0.81</v>
      </c>
      <c r="H26">
        <v>0.67</v>
      </c>
      <c r="I26">
        <v>0.21</v>
      </c>
      <c r="J26">
        <v>0.33</v>
      </c>
      <c r="K26">
        <v>10</v>
      </c>
      <c r="N26">
        <v>2008</v>
      </c>
      <c r="O26">
        <v>24.11</v>
      </c>
      <c r="P26">
        <v>4.97</v>
      </c>
      <c r="Q26">
        <v>1.97</v>
      </c>
      <c r="R26">
        <v>11.46</v>
      </c>
      <c r="S26">
        <v>3.49</v>
      </c>
      <c r="T26">
        <v>4.18</v>
      </c>
      <c r="U26">
        <v>4.12</v>
      </c>
      <c r="V26">
        <v>0.65</v>
      </c>
      <c r="W26">
        <v>0.12</v>
      </c>
      <c r="X26">
        <v>0.04</v>
      </c>
      <c r="Y26">
        <v>0.03</v>
      </c>
      <c r="Z26">
        <v>0.01</v>
      </c>
      <c r="AA26">
        <v>0</v>
      </c>
      <c r="AB26">
        <v>0</v>
      </c>
      <c r="AC26">
        <v>0.01</v>
      </c>
      <c r="AD26">
        <v>0</v>
      </c>
      <c r="AE26">
        <f t="shared" si="0"/>
        <v>9.1599999999999984</v>
      </c>
      <c r="AF26">
        <f t="shared" si="1"/>
        <v>0.83272727272727254</v>
      </c>
      <c r="AG26">
        <f t="shared" si="2"/>
        <v>4.9800000000000004</v>
      </c>
      <c r="AH26">
        <f t="shared" si="3"/>
        <v>0.49800000000000005</v>
      </c>
      <c r="AI26">
        <f t="shared" si="4"/>
        <v>0.09</v>
      </c>
    </row>
    <row r="27" spans="1:35">
      <c r="A27">
        <v>2006</v>
      </c>
      <c r="B27">
        <v>5.58</v>
      </c>
      <c r="C27">
        <v>0.4</v>
      </c>
      <c r="D27">
        <v>1.1399999999999999</v>
      </c>
      <c r="E27">
        <v>2.6</v>
      </c>
      <c r="F27">
        <v>1.1000000000000001</v>
      </c>
      <c r="G27">
        <v>0.19</v>
      </c>
      <c r="H27">
        <v>0.14000000000000001</v>
      </c>
      <c r="I27">
        <v>0.17</v>
      </c>
      <c r="J27">
        <v>0.24</v>
      </c>
      <c r="K27">
        <v>10</v>
      </c>
      <c r="N27">
        <v>2009</v>
      </c>
      <c r="O27">
        <v>22.65</v>
      </c>
      <c r="P27">
        <v>2.86</v>
      </c>
      <c r="Q27">
        <v>0.77</v>
      </c>
      <c r="R27">
        <v>7.56</v>
      </c>
      <c r="S27">
        <v>11.21</v>
      </c>
      <c r="T27">
        <v>1.02</v>
      </c>
      <c r="U27">
        <v>1.31</v>
      </c>
      <c r="V27">
        <v>1.21</v>
      </c>
      <c r="W27">
        <v>0.22</v>
      </c>
      <c r="X27">
        <v>0.06</v>
      </c>
      <c r="Y27">
        <v>0.04</v>
      </c>
      <c r="Z27">
        <v>0</v>
      </c>
      <c r="AA27">
        <v>0.01</v>
      </c>
      <c r="AB27">
        <v>0</v>
      </c>
      <c r="AC27">
        <v>0.01</v>
      </c>
      <c r="AD27">
        <v>0</v>
      </c>
      <c r="AE27">
        <f t="shared" si="0"/>
        <v>3.88</v>
      </c>
      <c r="AF27">
        <f t="shared" si="1"/>
        <v>0.35272727272727272</v>
      </c>
      <c r="AG27">
        <f t="shared" si="2"/>
        <v>2.86</v>
      </c>
      <c r="AH27">
        <f t="shared" si="3"/>
        <v>0.28599999999999998</v>
      </c>
      <c r="AI27">
        <f t="shared" si="4"/>
        <v>0.12</v>
      </c>
    </row>
    <row r="28" spans="1:35">
      <c r="A28">
        <v>2007</v>
      </c>
      <c r="B28">
        <v>28.66</v>
      </c>
      <c r="C28">
        <v>0.4</v>
      </c>
      <c r="D28">
        <v>2.98</v>
      </c>
      <c r="E28">
        <v>10.83</v>
      </c>
      <c r="F28">
        <v>10.7</v>
      </c>
      <c r="G28">
        <v>3.1</v>
      </c>
      <c r="H28">
        <v>0.61</v>
      </c>
      <c r="I28">
        <v>0.15</v>
      </c>
      <c r="J28">
        <v>0.28999999999999998</v>
      </c>
      <c r="K28">
        <v>10</v>
      </c>
      <c r="N28">
        <v>2010</v>
      </c>
      <c r="O28">
        <v>20.88</v>
      </c>
      <c r="P28">
        <v>1.84</v>
      </c>
      <c r="Q28">
        <v>0.96</v>
      </c>
      <c r="R28">
        <v>6.64</v>
      </c>
      <c r="S28">
        <v>8.4499999999999993</v>
      </c>
      <c r="T28">
        <v>3.94</v>
      </c>
      <c r="U28">
        <v>0.71</v>
      </c>
      <c r="V28">
        <v>0.56999999999999995</v>
      </c>
      <c r="W28">
        <v>0.44</v>
      </c>
      <c r="X28">
        <v>0.11</v>
      </c>
      <c r="Y28">
        <v>0.01</v>
      </c>
      <c r="Z28">
        <v>0</v>
      </c>
      <c r="AA28">
        <v>0</v>
      </c>
      <c r="AB28">
        <v>0</v>
      </c>
      <c r="AC28">
        <v>0</v>
      </c>
      <c r="AD28">
        <v>0</v>
      </c>
      <c r="AE28">
        <f t="shared" si="0"/>
        <v>5.7800000000000011</v>
      </c>
      <c r="AF28">
        <f t="shared" si="1"/>
        <v>0.52545454545454551</v>
      </c>
      <c r="AG28">
        <f t="shared" si="2"/>
        <v>1.8399999999999999</v>
      </c>
      <c r="AH28">
        <f t="shared" si="3"/>
        <v>0.184</v>
      </c>
      <c r="AI28">
        <f t="shared" si="4"/>
        <v>0.12</v>
      </c>
    </row>
    <row r="29" spans="1:35">
      <c r="A29">
        <v>2008</v>
      </c>
      <c r="B29">
        <v>24.12</v>
      </c>
      <c r="C29">
        <v>0.4</v>
      </c>
      <c r="D29">
        <v>11.48</v>
      </c>
      <c r="E29">
        <v>3.48</v>
      </c>
      <c r="F29">
        <v>4.1900000000000004</v>
      </c>
      <c r="G29">
        <v>4.12</v>
      </c>
      <c r="H29">
        <v>0.65</v>
      </c>
      <c r="I29">
        <v>0.12</v>
      </c>
      <c r="J29">
        <v>0.08</v>
      </c>
      <c r="K29">
        <v>10</v>
      </c>
      <c r="N29">
        <v>2011</v>
      </c>
      <c r="O29">
        <v>27.95</v>
      </c>
      <c r="P29">
        <v>5.55</v>
      </c>
      <c r="Q29">
        <v>1.1200000000000001</v>
      </c>
      <c r="R29">
        <v>6.54</v>
      </c>
      <c r="S29">
        <v>9.34</v>
      </c>
      <c r="T29">
        <v>6.53</v>
      </c>
      <c r="U29">
        <v>3.66</v>
      </c>
      <c r="V29">
        <v>1.1499999999999999</v>
      </c>
      <c r="W29">
        <v>0.3</v>
      </c>
      <c r="X29">
        <v>0.39</v>
      </c>
      <c r="Y29">
        <v>0.04</v>
      </c>
      <c r="Z29">
        <v>0</v>
      </c>
      <c r="AA29">
        <v>0</v>
      </c>
      <c r="AB29">
        <v>0</v>
      </c>
      <c r="AC29">
        <v>0</v>
      </c>
      <c r="AD29">
        <v>0</v>
      </c>
      <c r="AE29">
        <f t="shared" si="0"/>
        <v>12.070000000000002</v>
      </c>
      <c r="AF29">
        <f t="shared" si="1"/>
        <v>1.0972727272727274</v>
      </c>
      <c r="AG29">
        <f t="shared" si="2"/>
        <v>5.54</v>
      </c>
      <c r="AH29">
        <f t="shared" si="3"/>
        <v>0.55400000000000005</v>
      </c>
      <c r="AI29">
        <f t="shared" si="4"/>
        <v>0.43</v>
      </c>
    </row>
    <row r="30" spans="1:35">
      <c r="A30">
        <v>2009</v>
      </c>
      <c r="B30">
        <v>22.59</v>
      </c>
      <c r="C30">
        <v>0.4</v>
      </c>
      <c r="D30">
        <v>7.56</v>
      </c>
      <c r="E30">
        <v>11.21</v>
      </c>
      <c r="F30">
        <v>1.02</v>
      </c>
      <c r="G30">
        <v>1.31</v>
      </c>
      <c r="H30">
        <v>1.21</v>
      </c>
      <c r="I30">
        <v>0.22</v>
      </c>
      <c r="J30">
        <v>0.11</v>
      </c>
      <c r="K30">
        <v>10</v>
      </c>
      <c r="N30">
        <v>2012</v>
      </c>
      <c r="O30">
        <v>15.8</v>
      </c>
      <c r="P30">
        <v>2.83</v>
      </c>
      <c r="Q30">
        <v>0.28999999999999998</v>
      </c>
      <c r="R30">
        <v>4.84</v>
      </c>
      <c r="S30">
        <v>5.61</v>
      </c>
      <c r="T30">
        <v>2.5099999999999998</v>
      </c>
      <c r="U30">
        <v>1.97</v>
      </c>
      <c r="V30">
        <v>0.62</v>
      </c>
      <c r="W30">
        <v>0.09</v>
      </c>
      <c r="X30">
        <v>0.06</v>
      </c>
      <c r="Y30">
        <v>0.05</v>
      </c>
      <c r="Z30">
        <v>0.03</v>
      </c>
      <c r="AA30">
        <v>0</v>
      </c>
      <c r="AB30">
        <v>0</v>
      </c>
      <c r="AC30">
        <v>0</v>
      </c>
      <c r="AD30">
        <v>0</v>
      </c>
      <c r="AE30">
        <f t="shared" si="0"/>
        <v>5.3299999999999992</v>
      </c>
      <c r="AF30">
        <f t="shared" si="1"/>
        <v>0.48454545454545445</v>
      </c>
      <c r="AG30">
        <f t="shared" si="2"/>
        <v>2.8199999999999994</v>
      </c>
      <c r="AH30">
        <f t="shared" si="3"/>
        <v>0.28199999999999992</v>
      </c>
      <c r="AI30">
        <f t="shared" si="4"/>
        <v>0.14000000000000001</v>
      </c>
    </row>
    <row r="31" spans="1:35">
      <c r="A31">
        <v>2010</v>
      </c>
      <c r="B31">
        <v>20.88</v>
      </c>
      <c r="C31">
        <v>0.4</v>
      </c>
      <c r="D31">
        <v>6.64</v>
      </c>
      <c r="E31">
        <v>8.4499999999999993</v>
      </c>
      <c r="F31">
        <v>3.94</v>
      </c>
      <c r="G31">
        <v>0.71</v>
      </c>
      <c r="H31">
        <v>0.56999999999999995</v>
      </c>
      <c r="I31">
        <v>0.44</v>
      </c>
      <c r="J31">
        <v>0.13</v>
      </c>
      <c r="K31">
        <v>10</v>
      </c>
      <c r="N31">
        <v>2013</v>
      </c>
      <c r="O31">
        <v>10.08</v>
      </c>
      <c r="P31">
        <v>4.03</v>
      </c>
      <c r="Q31">
        <v>0.27</v>
      </c>
      <c r="R31">
        <v>0.61</v>
      </c>
      <c r="S31">
        <v>3.5</v>
      </c>
      <c r="T31">
        <v>1.94</v>
      </c>
      <c r="U31">
        <v>1.96</v>
      </c>
      <c r="V31">
        <v>1.33</v>
      </c>
      <c r="W31">
        <v>0.48</v>
      </c>
      <c r="X31">
        <v>0.1</v>
      </c>
      <c r="Y31">
        <v>0.08</v>
      </c>
      <c r="Z31">
        <v>0.05</v>
      </c>
      <c r="AA31">
        <v>0.02</v>
      </c>
      <c r="AB31">
        <v>0</v>
      </c>
      <c r="AC31">
        <v>0</v>
      </c>
      <c r="AD31">
        <v>0</v>
      </c>
      <c r="AE31">
        <f t="shared" si="0"/>
        <v>5.96</v>
      </c>
      <c r="AF31">
        <f t="shared" si="1"/>
        <v>0.54181818181818187</v>
      </c>
      <c r="AG31">
        <f t="shared" si="2"/>
        <v>4.0199999999999996</v>
      </c>
      <c r="AH31">
        <f t="shared" si="3"/>
        <v>0.40199999999999997</v>
      </c>
      <c r="AI31">
        <f t="shared" si="4"/>
        <v>0.24999999999999997</v>
      </c>
    </row>
    <row r="32" spans="1:35">
      <c r="A32">
        <v>2011</v>
      </c>
      <c r="B32">
        <v>27.95</v>
      </c>
      <c r="C32">
        <v>0.4</v>
      </c>
      <c r="D32">
        <v>6.54</v>
      </c>
      <c r="E32">
        <v>9.34</v>
      </c>
      <c r="F32">
        <v>6.53</v>
      </c>
      <c r="G32">
        <v>3.66</v>
      </c>
      <c r="H32">
        <v>1.1499999999999999</v>
      </c>
      <c r="I32">
        <v>0.3</v>
      </c>
      <c r="J32">
        <v>0.43</v>
      </c>
      <c r="K32">
        <v>10</v>
      </c>
      <c r="N32">
        <v>2014</v>
      </c>
      <c r="O32">
        <v>5.9</v>
      </c>
      <c r="P32">
        <v>2.34</v>
      </c>
      <c r="Q32">
        <v>0.47</v>
      </c>
      <c r="R32">
        <v>0.84</v>
      </c>
      <c r="S32">
        <v>0.64</v>
      </c>
      <c r="T32">
        <v>2.08</v>
      </c>
      <c r="U32">
        <v>1.36</v>
      </c>
      <c r="V32">
        <v>0.62</v>
      </c>
      <c r="W32">
        <v>0.26</v>
      </c>
      <c r="X32">
        <v>0.06</v>
      </c>
      <c r="Y32">
        <v>0.03</v>
      </c>
      <c r="Z32">
        <v>0.01</v>
      </c>
      <c r="AA32">
        <v>0</v>
      </c>
      <c r="AB32">
        <v>0</v>
      </c>
      <c r="AC32">
        <v>0</v>
      </c>
      <c r="AD32">
        <v>0</v>
      </c>
      <c r="AE32">
        <f t="shared" si="0"/>
        <v>4.42</v>
      </c>
      <c r="AF32">
        <f t="shared" si="1"/>
        <v>0.4018181818181818</v>
      </c>
      <c r="AG32">
        <f t="shared" si="2"/>
        <v>2.34</v>
      </c>
      <c r="AH32">
        <f t="shared" si="3"/>
        <v>0.23399999999999999</v>
      </c>
      <c r="AI32">
        <f t="shared" si="4"/>
        <v>9.9999999999999992E-2</v>
      </c>
    </row>
    <row r="33" spans="1:35">
      <c r="A33">
        <v>2012</v>
      </c>
      <c r="B33">
        <v>15.8</v>
      </c>
      <c r="C33">
        <v>0.4</v>
      </c>
      <c r="D33">
        <v>4.84</v>
      </c>
      <c r="E33">
        <v>5.61</v>
      </c>
      <c r="F33">
        <v>2.5099999999999998</v>
      </c>
      <c r="G33">
        <v>1.97</v>
      </c>
      <c r="H33">
        <v>0.62</v>
      </c>
      <c r="I33">
        <v>0.09</v>
      </c>
      <c r="J33">
        <v>0.14000000000000001</v>
      </c>
      <c r="K33">
        <v>10</v>
      </c>
      <c r="N33">
        <v>2015</v>
      </c>
      <c r="O33">
        <v>3.94</v>
      </c>
      <c r="P33">
        <v>1.92</v>
      </c>
      <c r="Q33">
        <v>0.64</v>
      </c>
      <c r="R33">
        <v>0.89</v>
      </c>
      <c r="S33">
        <v>0.84</v>
      </c>
      <c r="T33">
        <v>0.28999999999999998</v>
      </c>
      <c r="U33">
        <v>0.64</v>
      </c>
      <c r="V33">
        <v>0.65</v>
      </c>
      <c r="W33">
        <v>0.22</v>
      </c>
      <c r="X33">
        <v>0.27</v>
      </c>
      <c r="Y33">
        <v>0.11</v>
      </c>
      <c r="Z33">
        <v>0.02</v>
      </c>
      <c r="AA33">
        <v>0</v>
      </c>
      <c r="AB33">
        <v>5.0000000000000001E-3</v>
      </c>
      <c r="AC33">
        <v>0.01</v>
      </c>
      <c r="AD33">
        <v>0</v>
      </c>
      <c r="AE33">
        <f t="shared" si="0"/>
        <v>2.2149999999999999</v>
      </c>
      <c r="AF33">
        <f t="shared" si="1"/>
        <v>0.20136363636363636</v>
      </c>
      <c r="AG33">
        <f t="shared" si="2"/>
        <v>1.925</v>
      </c>
      <c r="AH33">
        <f t="shared" si="3"/>
        <v>0.1925</v>
      </c>
      <c r="AI33">
        <f t="shared" si="4"/>
        <v>0.41500000000000004</v>
      </c>
    </row>
    <row r="34" spans="1:35">
      <c r="A34">
        <v>2013</v>
      </c>
      <c r="B34">
        <v>10.08</v>
      </c>
      <c r="C34">
        <v>0.4</v>
      </c>
      <c r="D34">
        <v>0.61</v>
      </c>
      <c r="E34">
        <v>3.5</v>
      </c>
      <c r="F34">
        <v>1.94</v>
      </c>
      <c r="G34">
        <v>1.96</v>
      </c>
      <c r="H34">
        <v>1.33</v>
      </c>
      <c r="I34">
        <v>0.48</v>
      </c>
      <c r="J34">
        <v>0.26</v>
      </c>
      <c r="K34">
        <v>10</v>
      </c>
      <c r="N34">
        <v>2016</v>
      </c>
      <c r="O34">
        <v>3.98</v>
      </c>
      <c r="P34">
        <v>1.32</v>
      </c>
      <c r="Q34">
        <v>0.63</v>
      </c>
      <c r="R34">
        <v>0.93</v>
      </c>
      <c r="S34">
        <v>0.73</v>
      </c>
      <c r="T34">
        <v>1</v>
      </c>
      <c r="U34">
        <v>0.79</v>
      </c>
      <c r="V34">
        <v>0.4</v>
      </c>
      <c r="W34">
        <v>0.08</v>
      </c>
      <c r="X34">
        <v>0.02</v>
      </c>
      <c r="Y34">
        <v>0.02</v>
      </c>
      <c r="Z34">
        <v>0</v>
      </c>
      <c r="AA34">
        <v>0</v>
      </c>
      <c r="AB34">
        <v>0</v>
      </c>
      <c r="AC34">
        <v>0</v>
      </c>
      <c r="AD34">
        <v>0</v>
      </c>
      <c r="AE34">
        <f t="shared" si="0"/>
        <v>2.31</v>
      </c>
      <c r="AF34">
        <f t="shared" si="1"/>
        <v>0.21</v>
      </c>
      <c r="AG34">
        <f t="shared" si="2"/>
        <v>1.31</v>
      </c>
      <c r="AH34">
        <f t="shared" si="3"/>
        <v>0.13100000000000001</v>
      </c>
      <c r="AI34">
        <f t="shared" si="4"/>
        <v>0.04</v>
      </c>
    </row>
    <row r="35" spans="1:35">
      <c r="A35">
        <v>2014</v>
      </c>
      <c r="B35">
        <v>5.92</v>
      </c>
      <c r="C35">
        <v>0.4</v>
      </c>
      <c r="D35">
        <v>0.85</v>
      </c>
      <c r="E35">
        <v>0.64</v>
      </c>
      <c r="F35">
        <v>2.08</v>
      </c>
      <c r="G35">
        <v>1.36</v>
      </c>
      <c r="H35">
        <v>0.62</v>
      </c>
      <c r="I35">
        <v>0.26</v>
      </c>
      <c r="J35">
        <v>0.13</v>
      </c>
      <c r="K35">
        <v>10</v>
      </c>
    </row>
    <row r="36" spans="1:35">
      <c r="A36">
        <v>2015</v>
      </c>
      <c r="B36">
        <v>3.94</v>
      </c>
      <c r="C36">
        <v>0.4</v>
      </c>
      <c r="D36">
        <v>0.89</v>
      </c>
      <c r="E36">
        <v>0.84</v>
      </c>
      <c r="F36">
        <v>0.28999999999999998</v>
      </c>
      <c r="G36">
        <v>0.64</v>
      </c>
      <c r="H36">
        <v>0.65</v>
      </c>
      <c r="I36">
        <v>0.22</v>
      </c>
      <c r="J36">
        <v>0.41</v>
      </c>
      <c r="K36">
        <v>10</v>
      </c>
    </row>
    <row r="37" spans="1:35">
      <c r="A37">
        <v>2016</v>
      </c>
      <c r="B37">
        <v>3.98</v>
      </c>
      <c r="C37">
        <v>0.4</v>
      </c>
      <c r="D37">
        <v>0.93</v>
      </c>
      <c r="E37">
        <v>0.73</v>
      </c>
      <c r="F37">
        <v>1</v>
      </c>
      <c r="G37">
        <v>0.79</v>
      </c>
      <c r="H37">
        <v>0.4</v>
      </c>
      <c r="I37">
        <v>0.08</v>
      </c>
      <c r="J37">
        <v>0.05</v>
      </c>
      <c r="K37">
        <v>10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FDA99-3860-4EFE-A76F-CDA3D53C1891}">
  <dimension ref="A1:M37"/>
  <sheetViews>
    <sheetView workbookViewId="0">
      <selection activeCell="E2" sqref="E2"/>
    </sheetView>
  </sheetViews>
  <sheetFormatPr baseColWidth="10" defaultColWidth="8.83203125" defaultRowHeight="15"/>
  <sheetData>
    <row r="1" spans="1:13">
      <c r="A1" t="s">
        <v>39</v>
      </c>
      <c r="B1" t="s">
        <v>40</v>
      </c>
      <c r="E1" t="s">
        <v>52</v>
      </c>
    </row>
    <row r="2" spans="1:13">
      <c r="A2">
        <v>1981</v>
      </c>
      <c r="B2">
        <v>0</v>
      </c>
      <c r="C2">
        <v>0.4</v>
      </c>
      <c r="E2" t="s">
        <v>47</v>
      </c>
      <c r="L2" s="3"/>
      <c r="M2" s="3"/>
    </row>
    <row r="3" spans="1:13">
      <c r="A3">
        <v>1982</v>
      </c>
      <c r="B3">
        <v>0</v>
      </c>
      <c r="C3">
        <v>0.4</v>
      </c>
      <c r="L3" s="3"/>
      <c r="M3" s="3"/>
    </row>
    <row r="4" spans="1:13">
      <c r="A4">
        <v>1983</v>
      </c>
      <c r="B4">
        <v>0</v>
      </c>
      <c r="C4">
        <v>0.4</v>
      </c>
      <c r="L4" s="3"/>
      <c r="M4" s="3"/>
    </row>
    <row r="5" spans="1:13">
      <c r="A5">
        <v>1984</v>
      </c>
      <c r="B5">
        <v>0</v>
      </c>
      <c r="C5">
        <v>0.4</v>
      </c>
      <c r="L5" s="3"/>
      <c r="M5" s="3"/>
    </row>
    <row r="6" spans="1:13">
      <c r="A6">
        <v>1985</v>
      </c>
      <c r="B6">
        <v>3.35</v>
      </c>
      <c r="C6">
        <v>0.4</v>
      </c>
      <c r="L6" s="3"/>
      <c r="M6" s="3"/>
    </row>
    <row r="7" spans="1:13">
      <c r="A7">
        <v>1986</v>
      </c>
      <c r="B7">
        <v>0</v>
      </c>
      <c r="C7">
        <v>0.4</v>
      </c>
      <c r="L7" s="3"/>
      <c r="M7" s="3"/>
    </row>
    <row r="8" spans="1:13">
      <c r="A8">
        <v>1987</v>
      </c>
      <c r="B8">
        <v>3.44</v>
      </c>
      <c r="C8">
        <v>0.4</v>
      </c>
      <c r="L8" s="3"/>
      <c r="M8" s="3"/>
    </row>
    <row r="9" spans="1:13">
      <c r="A9">
        <v>1988</v>
      </c>
      <c r="B9">
        <v>2.94</v>
      </c>
      <c r="C9">
        <v>0.4</v>
      </c>
      <c r="L9" s="3"/>
      <c r="M9" s="3"/>
    </row>
    <row r="10" spans="1:13">
      <c r="A10">
        <v>1989</v>
      </c>
      <c r="B10">
        <v>5.98</v>
      </c>
      <c r="C10">
        <v>0.4</v>
      </c>
      <c r="L10" s="3"/>
      <c r="M10" s="3"/>
    </row>
    <row r="11" spans="1:13">
      <c r="A11">
        <v>1990</v>
      </c>
      <c r="B11">
        <v>3.72</v>
      </c>
      <c r="C11">
        <v>0.4</v>
      </c>
      <c r="L11" s="3"/>
      <c r="M11" s="3"/>
    </row>
    <row r="12" spans="1:13">
      <c r="A12">
        <v>1991</v>
      </c>
      <c r="B12">
        <v>6.9</v>
      </c>
      <c r="C12">
        <v>0.4</v>
      </c>
      <c r="L12" s="3"/>
      <c r="M12" s="3"/>
    </row>
    <row r="13" spans="1:13">
      <c r="A13">
        <v>1992</v>
      </c>
      <c r="B13">
        <v>2.2400000000000002</v>
      </c>
      <c r="C13">
        <v>0.4</v>
      </c>
      <c r="L13" s="3"/>
      <c r="M13" s="3"/>
    </row>
    <row r="14" spans="1:13">
      <c r="A14">
        <v>1993</v>
      </c>
      <c r="B14">
        <v>14.21</v>
      </c>
      <c r="C14">
        <v>0.4</v>
      </c>
      <c r="L14" s="3"/>
      <c r="M14" s="3"/>
    </row>
    <row r="15" spans="1:13">
      <c r="A15">
        <v>1994</v>
      </c>
      <c r="B15">
        <v>7.4</v>
      </c>
      <c r="C15">
        <v>0.4</v>
      </c>
      <c r="L15" s="3"/>
      <c r="M15" s="3"/>
    </row>
    <row r="16" spans="1:13">
      <c r="A16">
        <v>1995</v>
      </c>
      <c r="B16">
        <v>4.12</v>
      </c>
      <c r="C16">
        <v>0.4</v>
      </c>
      <c r="L16" s="3"/>
      <c r="M16" s="3"/>
    </row>
    <row r="17" spans="1:13">
      <c r="A17">
        <v>1996</v>
      </c>
      <c r="B17">
        <v>3.01</v>
      </c>
      <c r="C17">
        <v>0.4</v>
      </c>
      <c r="L17" s="3"/>
      <c r="M17" s="3"/>
    </row>
    <row r="18" spans="1:13">
      <c r="A18">
        <v>1997</v>
      </c>
      <c r="B18">
        <v>6.58</v>
      </c>
      <c r="C18">
        <v>0.4</v>
      </c>
      <c r="L18" s="3"/>
      <c r="M18" s="3"/>
    </row>
    <row r="19" spans="1:13">
      <c r="A19">
        <v>1998</v>
      </c>
      <c r="B19">
        <v>4.08</v>
      </c>
      <c r="C19">
        <v>0.4</v>
      </c>
      <c r="L19" s="3"/>
      <c r="M19" s="3"/>
    </row>
    <row r="20" spans="1:13">
      <c r="A20">
        <v>1999</v>
      </c>
      <c r="B20">
        <v>3.47</v>
      </c>
      <c r="C20">
        <v>0.4</v>
      </c>
      <c r="L20" s="3"/>
      <c r="M20" s="3"/>
    </row>
    <row r="21" spans="1:13">
      <c r="A21">
        <v>2000</v>
      </c>
      <c r="B21">
        <v>1.73</v>
      </c>
      <c r="C21">
        <v>0.4</v>
      </c>
      <c r="L21" s="3"/>
      <c r="M21" s="3"/>
    </row>
    <row r="22" spans="1:13">
      <c r="A22">
        <v>2001</v>
      </c>
      <c r="B22">
        <v>5.77</v>
      </c>
      <c r="C22">
        <v>0.4</v>
      </c>
      <c r="L22" s="3"/>
      <c r="M22" s="3"/>
    </row>
    <row r="23" spans="1:13">
      <c r="A23">
        <v>2002</v>
      </c>
      <c r="B23">
        <v>0.36</v>
      </c>
      <c r="C23">
        <v>0.4</v>
      </c>
      <c r="L23" s="3"/>
      <c r="M23" s="3"/>
    </row>
    <row r="24" spans="1:13">
      <c r="A24">
        <v>2003</v>
      </c>
      <c r="B24">
        <v>0.54</v>
      </c>
      <c r="C24">
        <v>0.4</v>
      </c>
      <c r="L24" s="3"/>
      <c r="M24" s="3"/>
    </row>
    <row r="25" spans="1:13">
      <c r="A25">
        <v>2004</v>
      </c>
      <c r="B25">
        <v>5.5</v>
      </c>
      <c r="C25">
        <v>0.4</v>
      </c>
    </row>
    <row r="26" spans="1:13">
      <c r="A26">
        <v>2005</v>
      </c>
      <c r="B26">
        <v>4.6900000000000004</v>
      </c>
      <c r="C26">
        <v>0.4</v>
      </c>
    </row>
    <row r="27" spans="1:13">
      <c r="A27">
        <v>2006</v>
      </c>
      <c r="B27">
        <v>0.66</v>
      </c>
      <c r="C27">
        <v>0.4</v>
      </c>
    </row>
    <row r="28" spans="1:13">
      <c r="A28">
        <v>2007</v>
      </c>
      <c r="B28">
        <v>0.15</v>
      </c>
      <c r="C28">
        <v>0.4</v>
      </c>
    </row>
    <row r="29" spans="1:13">
      <c r="A29">
        <v>2008</v>
      </c>
      <c r="B29">
        <v>1.1599999999999999</v>
      </c>
      <c r="C29">
        <v>0.4</v>
      </c>
    </row>
    <row r="30" spans="1:13">
      <c r="A30">
        <v>2009</v>
      </c>
      <c r="B30">
        <v>1</v>
      </c>
      <c r="C30">
        <v>0.4</v>
      </c>
    </row>
    <row r="31" spans="1:13">
      <c r="A31">
        <v>2010</v>
      </c>
      <c r="B31">
        <v>2.02</v>
      </c>
      <c r="C31">
        <v>0.4</v>
      </c>
    </row>
    <row r="32" spans="1:13">
      <c r="A32">
        <v>2011</v>
      </c>
      <c r="B32">
        <v>0.73</v>
      </c>
      <c r="C32">
        <v>0.4</v>
      </c>
    </row>
    <row r="33" spans="1:3">
      <c r="A33">
        <v>2012</v>
      </c>
      <c r="B33">
        <v>0.38</v>
      </c>
      <c r="C33">
        <v>0.4</v>
      </c>
    </row>
    <row r="34" spans="1:3">
      <c r="A34">
        <v>2013</v>
      </c>
      <c r="B34">
        <v>0.05</v>
      </c>
      <c r="C34">
        <v>0.4</v>
      </c>
    </row>
    <row r="35" spans="1:3">
      <c r="A35">
        <v>2014</v>
      </c>
      <c r="B35">
        <v>0.08</v>
      </c>
      <c r="C35">
        <v>0.4</v>
      </c>
    </row>
    <row r="36" spans="1:3">
      <c r="A36">
        <v>2015</v>
      </c>
      <c r="B36">
        <v>0</v>
      </c>
      <c r="C36">
        <v>0</v>
      </c>
    </row>
    <row r="37" spans="1:3">
      <c r="A37">
        <v>2016</v>
      </c>
      <c r="B37">
        <v>0</v>
      </c>
      <c r="C3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CC3DB-018B-4FA5-B37D-B563BE1B3D9C}">
  <dimension ref="A1:M37"/>
  <sheetViews>
    <sheetView workbookViewId="0">
      <selection activeCell="M2" sqref="M2"/>
    </sheetView>
  </sheetViews>
  <sheetFormatPr baseColWidth="10" defaultColWidth="8.83203125" defaultRowHeight="15"/>
  <sheetData>
    <row r="1" spans="1:13">
      <c r="A1" t="s">
        <v>39</v>
      </c>
      <c r="B1" t="s">
        <v>40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38</v>
      </c>
      <c r="M1" t="s">
        <v>43</v>
      </c>
    </row>
    <row r="2" spans="1:13">
      <c r="A2">
        <v>1981</v>
      </c>
      <c r="B2">
        <v>0</v>
      </c>
      <c r="C2">
        <v>0.4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3">
      <c r="A3">
        <v>1982</v>
      </c>
      <c r="B3">
        <v>0</v>
      </c>
      <c r="C3">
        <v>0.4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3">
      <c r="A4">
        <v>1983</v>
      </c>
      <c r="B4">
        <v>0</v>
      </c>
      <c r="C4">
        <v>0.4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3">
      <c r="A5">
        <v>1984</v>
      </c>
      <c r="B5">
        <v>0</v>
      </c>
      <c r="C5">
        <v>0.4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3">
      <c r="A6">
        <v>1985</v>
      </c>
      <c r="B6">
        <v>0</v>
      </c>
      <c r="C6">
        <v>0.4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3">
      <c r="A7">
        <v>1986</v>
      </c>
      <c r="B7">
        <v>0</v>
      </c>
      <c r="C7">
        <v>0.4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3">
      <c r="A8">
        <v>1987</v>
      </c>
      <c r="B8">
        <v>0</v>
      </c>
      <c r="C8">
        <v>0.4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3">
      <c r="A9">
        <v>1988</v>
      </c>
      <c r="B9">
        <v>0</v>
      </c>
      <c r="C9">
        <v>0.4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3">
      <c r="A10">
        <v>1989</v>
      </c>
      <c r="B10">
        <v>0</v>
      </c>
      <c r="C10">
        <v>0.4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3">
      <c r="A11">
        <v>1990</v>
      </c>
      <c r="B11">
        <v>0</v>
      </c>
      <c r="C11">
        <v>0.4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>
      <c r="A12">
        <v>1991</v>
      </c>
      <c r="B12">
        <v>0</v>
      </c>
      <c r="C12">
        <v>0.4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3">
      <c r="A13">
        <v>1992</v>
      </c>
      <c r="B13">
        <v>0</v>
      </c>
      <c r="C13">
        <v>0.4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3">
      <c r="A14">
        <v>1993</v>
      </c>
      <c r="B14">
        <v>19.170000000000002</v>
      </c>
      <c r="C14">
        <v>0.4</v>
      </c>
      <c r="D14">
        <v>5.0999999999999996</v>
      </c>
      <c r="E14">
        <v>6.5</v>
      </c>
      <c r="F14">
        <v>2.5</v>
      </c>
      <c r="G14">
        <v>2.4</v>
      </c>
      <c r="H14">
        <v>1.7</v>
      </c>
      <c r="I14">
        <v>0.4</v>
      </c>
      <c r="J14">
        <v>0.56999999999999995</v>
      </c>
      <c r="K14">
        <v>10</v>
      </c>
    </row>
    <row r="15" spans="1:13">
      <c r="A15">
        <v>1994</v>
      </c>
      <c r="B15">
        <v>14.06</v>
      </c>
      <c r="C15">
        <v>0.4</v>
      </c>
      <c r="D15">
        <v>3.7</v>
      </c>
      <c r="E15">
        <v>4.2</v>
      </c>
      <c r="F15">
        <v>3.9</v>
      </c>
      <c r="G15">
        <v>1.4</v>
      </c>
      <c r="H15">
        <v>0.4</v>
      </c>
      <c r="I15">
        <v>0.3</v>
      </c>
      <c r="J15">
        <v>0.16</v>
      </c>
      <c r="K15">
        <v>10</v>
      </c>
    </row>
    <row r="16" spans="1:13">
      <c r="A16">
        <v>1995</v>
      </c>
      <c r="B16">
        <v>30.41</v>
      </c>
      <c r="C16">
        <v>0.4</v>
      </c>
      <c r="D16">
        <v>8</v>
      </c>
      <c r="E16">
        <v>10.1</v>
      </c>
      <c r="F16">
        <v>8.6</v>
      </c>
      <c r="G16">
        <v>2.4</v>
      </c>
      <c r="H16">
        <v>0.9</v>
      </c>
      <c r="I16">
        <v>0.3</v>
      </c>
      <c r="J16">
        <v>0.11</v>
      </c>
      <c r="K16">
        <v>10</v>
      </c>
    </row>
    <row r="17" spans="1:11">
      <c r="A17">
        <v>1996</v>
      </c>
      <c r="B17">
        <v>9.4</v>
      </c>
      <c r="C17">
        <v>0.4</v>
      </c>
      <c r="D17">
        <v>0.6</v>
      </c>
      <c r="E17">
        <v>2.9</v>
      </c>
      <c r="F17">
        <v>2.6</v>
      </c>
      <c r="G17">
        <v>1.9</v>
      </c>
      <c r="H17">
        <v>0.9</v>
      </c>
      <c r="I17">
        <v>0.3</v>
      </c>
      <c r="J17">
        <v>0.2</v>
      </c>
      <c r="K17">
        <v>10</v>
      </c>
    </row>
    <row r="18" spans="1:11">
      <c r="A18">
        <v>1997</v>
      </c>
      <c r="B18">
        <v>36.020000000000003</v>
      </c>
      <c r="C18">
        <v>0.4</v>
      </c>
      <c r="D18">
        <v>16.600000000000001</v>
      </c>
      <c r="E18">
        <v>5.4</v>
      </c>
      <c r="F18">
        <v>6.1</v>
      </c>
      <c r="G18">
        <v>6</v>
      </c>
      <c r="H18">
        <v>1.5</v>
      </c>
      <c r="I18">
        <v>0.3</v>
      </c>
      <c r="J18">
        <v>0.12</v>
      </c>
      <c r="K18">
        <v>10</v>
      </c>
    </row>
    <row r="19" spans="1:11">
      <c r="A19">
        <v>1998</v>
      </c>
      <c r="B19">
        <v>18.2</v>
      </c>
      <c r="C19">
        <v>0.4</v>
      </c>
      <c r="D19">
        <v>4.5</v>
      </c>
      <c r="E19">
        <v>3.9</v>
      </c>
      <c r="F19">
        <v>4.8</v>
      </c>
      <c r="G19">
        <v>3.3</v>
      </c>
      <c r="H19">
        <v>1.2</v>
      </c>
      <c r="I19">
        <v>0.4</v>
      </c>
      <c r="J19">
        <v>0.1</v>
      </c>
      <c r="K19">
        <v>10</v>
      </c>
    </row>
    <row r="20" spans="1:11">
      <c r="A20">
        <v>1999</v>
      </c>
      <c r="B20">
        <v>17.79</v>
      </c>
      <c r="C20">
        <v>0.4</v>
      </c>
      <c r="D20">
        <v>2.4</v>
      </c>
      <c r="E20">
        <v>2.2000000000000002</v>
      </c>
      <c r="F20">
        <v>5.9</v>
      </c>
      <c r="G20">
        <v>3.1</v>
      </c>
      <c r="H20">
        <v>2.9</v>
      </c>
      <c r="I20">
        <v>0.7</v>
      </c>
      <c r="J20">
        <v>0.59</v>
      </c>
      <c r="K20">
        <v>10</v>
      </c>
    </row>
    <row r="21" spans="1:11">
      <c r="A21">
        <v>2000</v>
      </c>
      <c r="B21">
        <v>10.1</v>
      </c>
      <c r="C21">
        <v>0.4</v>
      </c>
      <c r="D21">
        <v>0.7</v>
      </c>
      <c r="E21">
        <v>0.3</v>
      </c>
      <c r="F21">
        <v>2.1</v>
      </c>
      <c r="G21">
        <v>3.3</v>
      </c>
      <c r="H21">
        <v>2</v>
      </c>
      <c r="I21">
        <v>0.9</v>
      </c>
      <c r="J21">
        <v>0.8</v>
      </c>
      <c r="K21">
        <v>10</v>
      </c>
    </row>
    <row r="22" spans="1:11">
      <c r="A22">
        <v>2001</v>
      </c>
      <c r="B22">
        <v>13.83</v>
      </c>
      <c r="C22">
        <v>0.4</v>
      </c>
      <c r="D22">
        <v>3.9</v>
      </c>
      <c r="E22">
        <v>0.6</v>
      </c>
      <c r="F22">
        <v>1.3</v>
      </c>
      <c r="G22">
        <v>2.7</v>
      </c>
      <c r="H22">
        <v>3.8</v>
      </c>
      <c r="I22">
        <v>0.7</v>
      </c>
      <c r="J22">
        <v>0.83</v>
      </c>
      <c r="K22">
        <v>10</v>
      </c>
    </row>
    <row r="23" spans="1:11">
      <c r="A23">
        <v>2002</v>
      </c>
      <c r="B23">
        <v>22.58</v>
      </c>
      <c r="C23">
        <v>0.4</v>
      </c>
      <c r="D23">
        <v>5.81</v>
      </c>
      <c r="E23">
        <v>3.21</v>
      </c>
      <c r="F23">
        <v>4.55</v>
      </c>
      <c r="G23">
        <v>2.2200000000000002</v>
      </c>
      <c r="H23">
        <v>2.8</v>
      </c>
      <c r="I23">
        <v>2.16</v>
      </c>
      <c r="J23">
        <v>1.83</v>
      </c>
      <c r="K23">
        <v>10</v>
      </c>
    </row>
    <row r="24" spans="1:11">
      <c r="A24">
        <v>2003</v>
      </c>
      <c r="B24">
        <v>12.52</v>
      </c>
      <c r="C24">
        <v>0.4</v>
      </c>
      <c r="D24">
        <v>2.08</v>
      </c>
      <c r="E24">
        <v>1.1000000000000001</v>
      </c>
      <c r="F24">
        <v>4.79</v>
      </c>
      <c r="G24">
        <v>1.24</v>
      </c>
      <c r="H24">
        <v>1.0900000000000001</v>
      </c>
      <c r="I24">
        <v>0.87</v>
      </c>
      <c r="J24">
        <v>1.35</v>
      </c>
      <c r="K24">
        <v>10</v>
      </c>
    </row>
    <row r="25" spans="1:11">
      <c r="A25">
        <v>2004</v>
      </c>
      <c r="B25">
        <v>14.21</v>
      </c>
      <c r="C25">
        <v>0.4</v>
      </c>
      <c r="D25">
        <v>6.48</v>
      </c>
      <c r="E25">
        <v>0.72</v>
      </c>
      <c r="F25">
        <v>1.42</v>
      </c>
      <c r="G25">
        <v>2.08</v>
      </c>
      <c r="H25">
        <v>0.56000000000000005</v>
      </c>
      <c r="I25">
        <v>1.38</v>
      </c>
      <c r="J25">
        <v>1.57</v>
      </c>
      <c r="K25">
        <v>10</v>
      </c>
    </row>
    <row r="26" spans="1:11">
      <c r="A26">
        <v>2005</v>
      </c>
      <c r="B26">
        <v>25.67</v>
      </c>
      <c r="C26">
        <v>0.4</v>
      </c>
      <c r="D26">
        <v>4.97</v>
      </c>
      <c r="E26">
        <v>10.039999999999999</v>
      </c>
      <c r="F26">
        <v>2.5499999999999998</v>
      </c>
      <c r="G26">
        <v>2.76</v>
      </c>
      <c r="H26">
        <v>2.61</v>
      </c>
      <c r="I26">
        <v>1.32</v>
      </c>
      <c r="J26">
        <v>1.42</v>
      </c>
      <c r="K26">
        <v>10</v>
      </c>
    </row>
    <row r="27" spans="1:11">
      <c r="A27">
        <v>2006</v>
      </c>
      <c r="B27">
        <v>18.13</v>
      </c>
      <c r="C27">
        <v>0.4</v>
      </c>
      <c r="D27">
        <v>0.64</v>
      </c>
      <c r="E27">
        <v>2.4900000000000002</v>
      </c>
      <c r="F27">
        <v>9.43</v>
      </c>
      <c r="G27">
        <v>3.23</v>
      </c>
      <c r="H27">
        <v>0.62</v>
      </c>
      <c r="I27">
        <v>0.75</v>
      </c>
      <c r="J27">
        <v>0.97</v>
      </c>
      <c r="K27">
        <v>10</v>
      </c>
    </row>
    <row r="28" spans="1:11">
      <c r="A28">
        <v>2007</v>
      </c>
      <c r="B28">
        <v>18.579999999999998</v>
      </c>
      <c r="C28">
        <v>0.4</v>
      </c>
      <c r="D28">
        <v>3.8</v>
      </c>
      <c r="E28">
        <v>0.67</v>
      </c>
      <c r="F28">
        <v>4.33</v>
      </c>
      <c r="G28">
        <v>6.09</v>
      </c>
      <c r="H28">
        <v>1.51</v>
      </c>
      <c r="I28">
        <v>0.62</v>
      </c>
      <c r="J28">
        <v>1.56</v>
      </c>
      <c r="K28">
        <v>10</v>
      </c>
    </row>
    <row r="29" spans="1:11">
      <c r="A29">
        <v>2008</v>
      </c>
      <c r="B29">
        <v>12.01</v>
      </c>
      <c r="C29">
        <v>0.4</v>
      </c>
      <c r="D29">
        <v>5.57</v>
      </c>
      <c r="E29">
        <v>1.59</v>
      </c>
      <c r="F29">
        <v>0.83</v>
      </c>
      <c r="G29">
        <v>1.75</v>
      </c>
      <c r="H29">
        <v>1.69</v>
      </c>
      <c r="I29">
        <v>0.21</v>
      </c>
      <c r="J29">
        <v>0.37</v>
      </c>
      <c r="K29">
        <v>10</v>
      </c>
    </row>
    <row r="30" spans="1:11">
      <c r="A30">
        <v>2009</v>
      </c>
      <c r="B30">
        <v>13.98</v>
      </c>
      <c r="C30">
        <v>0.4</v>
      </c>
      <c r="D30">
        <v>2.84</v>
      </c>
      <c r="E30">
        <v>4.3499999999999996</v>
      </c>
      <c r="F30">
        <v>3.54</v>
      </c>
      <c r="G30">
        <v>1.34</v>
      </c>
      <c r="H30">
        <v>1.48</v>
      </c>
      <c r="I30">
        <v>0.33</v>
      </c>
      <c r="J30">
        <v>0.1</v>
      </c>
      <c r="K30">
        <v>10</v>
      </c>
    </row>
    <row r="31" spans="1:11">
      <c r="A31">
        <v>2010</v>
      </c>
      <c r="B31">
        <v>7.99</v>
      </c>
      <c r="C31">
        <v>0.4</v>
      </c>
      <c r="D31">
        <v>0.75</v>
      </c>
      <c r="E31">
        <v>1.59</v>
      </c>
      <c r="F31">
        <v>2.63</v>
      </c>
      <c r="G31">
        <v>1.5</v>
      </c>
      <c r="H31">
        <v>0.94</v>
      </c>
      <c r="I31">
        <v>0.37</v>
      </c>
      <c r="J31">
        <v>0.21</v>
      </c>
      <c r="K31">
        <v>10</v>
      </c>
    </row>
    <row r="32" spans="1:11">
      <c r="A32">
        <v>2011</v>
      </c>
      <c r="B32">
        <v>8.67</v>
      </c>
      <c r="C32">
        <v>0.4</v>
      </c>
      <c r="D32">
        <v>0.54</v>
      </c>
      <c r="E32">
        <v>1.04</v>
      </c>
      <c r="F32">
        <v>3.68</v>
      </c>
      <c r="G32">
        <v>2.0299999999999998</v>
      </c>
      <c r="H32">
        <v>0.57999999999999996</v>
      </c>
      <c r="I32">
        <v>0.45</v>
      </c>
      <c r="J32">
        <v>0.35</v>
      </c>
      <c r="K32">
        <v>10</v>
      </c>
    </row>
    <row r="33" spans="1:11">
      <c r="A33">
        <v>2012</v>
      </c>
      <c r="B33">
        <v>11</v>
      </c>
      <c r="C33">
        <v>0.4</v>
      </c>
      <c r="D33">
        <v>0.15</v>
      </c>
      <c r="E33">
        <v>3.3</v>
      </c>
      <c r="F33">
        <v>3</v>
      </c>
      <c r="G33">
        <v>2.34</v>
      </c>
      <c r="H33">
        <v>1.38</v>
      </c>
      <c r="I33">
        <v>0.11</v>
      </c>
      <c r="J33">
        <v>0.72</v>
      </c>
      <c r="K33">
        <v>10</v>
      </c>
    </row>
    <row r="34" spans="1:11">
      <c r="A34">
        <v>2013</v>
      </c>
      <c r="B34">
        <v>6.9</v>
      </c>
      <c r="C34">
        <v>0.4</v>
      </c>
      <c r="D34">
        <v>0.11</v>
      </c>
      <c r="E34">
        <v>1.28</v>
      </c>
      <c r="F34">
        <v>1.66</v>
      </c>
      <c r="G34">
        <v>1.73</v>
      </c>
      <c r="H34">
        <v>1.24</v>
      </c>
      <c r="I34">
        <v>0.37</v>
      </c>
      <c r="J34">
        <v>0.51</v>
      </c>
      <c r="K34">
        <v>10</v>
      </c>
    </row>
    <row r="35" spans="1:11">
      <c r="A35">
        <v>2014</v>
      </c>
      <c r="B35">
        <v>4.26</v>
      </c>
      <c r="C35">
        <v>0.4</v>
      </c>
      <c r="D35">
        <v>2</v>
      </c>
      <c r="E35">
        <v>0.37</v>
      </c>
      <c r="F35">
        <v>0.57999999999999996</v>
      </c>
      <c r="G35">
        <v>0.43</v>
      </c>
      <c r="H35">
        <v>0.52</v>
      </c>
      <c r="I35">
        <v>0.17</v>
      </c>
      <c r="J35">
        <v>0.2</v>
      </c>
      <c r="K35">
        <v>10</v>
      </c>
    </row>
    <row r="36" spans="1:11">
      <c r="A36">
        <v>2015</v>
      </c>
      <c r="B36">
        <v>9.75</v>
      </c>
      <c r="C36">
        <v>0.4</v>
      </c>
      <c r="D36">
        <v>6.13</v>
      </c>
      <c r="E36">
        <v>1.05</v>
      </c>
      <c r="F36">
        <v>0.16</v>
      </c>
      <c r="G36">
        <v>0.64</v>
      </c>
      <c r="H36">
        <v>0.39</v>
      </c>
      <c r="I36">
        <v>0.6</v>
      </c>
      <c r="J36">
        <v>0.76</v>
      </c>
      <c r="K36">
        <v>10</v>
      </c>
    </row>
    <row r="37" spans="1:11">
      <c r="A37">
        <v>2016</v>
      </c>
      <c r="B37">
        <v>7.95</v>
      </c>
      <c r="C37">
        <v>0.4</v>
      </c>
      <c r="D37">
        <v>5</v>
      </c>
      <c r="E37">
        <v>0.86</v>
      </c>
      <c r="F37">
        <v>0.13</v>
      </c>
      <c r="G37">
        <v>0.52</v>
      </c>
      <c r="H37">
        <v>0.32</v>
      </c>
      <c r="I37">
        <v>0.49</v>
      </c>
      <c r="J37">
        <v>0.62</v>
      </c>
      <c r="K3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SNEMA Fleet_Catch</vt:lpstr>
      <vt:lpstr>Index 1_NEC-S</vt:lpstr>
      <vt:lpstr>Index 2_NEC-F</vt:lpstr>
      <vt:lpstr>Index 3_NEC-W</vt:lpstr>
      <vt:lpstr>Index 4_MA-S</vt:lpstr>
      <vt:lpstr>Index 5_RI-S</vt:lpstr>
      <vt:lpstr>Index 6_CT-S</vt:lpstr>
      <vt:lpstr>Index 7_NY</vt:lpstr>
      <vt:lpstr>Index 8_NJ-O</vt:lpstr>
      <vt:lpstr>Index 9_NJ-R</vt:lpstr>
      <vt:lpstr>Index 10_MA-YOY</vt:lpstr>
      <vt:lpstr>Index 11_CT-YOY</vt:lpstr>
      <vt:lpstr>Index 12_RI-YOY</vt:lpstr>
      <vt:lpstr>Index 13_NY-YOY</vt:lpstr>
      <vt:lpstr>Index 14_DE-YOY</vt:lpstr>
      <vt:lpstr>Index 15_URIGSO</vt:lpstr>
      <vt:lpstr>Sheet1</vt:lpstr>
      <vt:lpstr>Fall BTS SR</vt:lpstr>
      <vt:lpstr>Inshore Recruit</vt:lpstr>
      <vt:lpstr>Inshore Stock</vt:lpstr>
      <vt:lpstr>'Fall BTS SR'!SPR_2009_2010</vt:lpstr>
      <vt:lpstr>'Fall BTS SR'!WFL_1976_2008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Siskey</dc:creator>
  <cp:lastModifiedBy>Tara E Dolan</cp:lastModifiedBy>
  <dcterms:created xsi:type="dcterms:W3CDTF">2019-07-24T14:24:18Z</dcterms:created>
  <dcterms:modified xsi:type="dcterms:W3CDTF">2020-05-11T14:40:58Z</dcterms:modified>
</cp:coreProperties>
</file>